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2" documentId="8_{39694744-AC97-4DB5-ACE5-AAE01E2B5A97}" xr6:coauthVersionLast="47" xr6:coauthVersionMax="47" xr10:uidLastSave="{6BEF7B49-FE1C-413E-9F29-187E8B6AB6B2}"/>
  <bookViews>
    <workbookView xWindow="-110" yWindow="-110" windowWidth="19420" windowHeight="10300" xr2:uid="{A6EC946B-1C26-4C13-8D21-D9F82D44FE3D}"/>
  </bookViews>
  <sheets>
    <sheet name="Title" sheetId="2" r:id="rId1"/>
    <sheet name="Ex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Y34" i="1" l="1" a="1"/>
  <c r="Y34" i="1" s="1"/>
  <c r="R31" i="1" l="1" a="1"/>
  <c r="R31" i="1" s="1"/>
  <c r="Q31" i="1" a="1"/>
  <c r="Q31" i="1" s="1"/>
  <c r="P31" i="1" a="1"/>
  <c r="P31" i="1" s="1"/>
  <c r="O31" i="1" a="1"/>
  <c r="O31" i="1" s="1"/>
  <c r="N31" i="1" a="1"/>
  <c r="N31" i="1" s="1"/>
  <c r="M31" i="1" a="1"/>
  <c r="M31" i="1" s="1"/>
  <c r="L31" i="1" a="1"/>
  <c r="L31" i="1" s="1"/>
  <c r="K31" i="1" a="1"/>
  <c r="K31" i="1" s="1"/>
  <c r="J31" i="1" a="1"/>
  <c r="J31" i="1" s="1"/>
  <c r="I31" i="1" a="1"/>
  <c r="I31" i="1" s="1"/>
  <c r="T31" i="1" s="1"/>
  <c r="R30" i="1"/>
  <c r="R30" i="1" a="1"/>
  <c r="Q30" i="1" a="1"/>
  <c r="Q30" i="1" s="1"/>
  <c r="P30" i="1" a="1"/>
  <c r="P30" i="1" s="1"/>
  <c r="O30" i="1" a="1"/>
  <c r="O30" i="1" s="1"/>
  <c r="N30" i="1" a="1"/>
  <c r="N30" i="1" s="1"/>
  <c r="M30" i="1" a="1"/>
  <c r="M30" i="1" s="1"/>
  <c r="L30" i="1"/>
  <c r="L30" i="1" a="1"/>
  <c r="K30" i="1" a="1"/>
  <c r="K30" i="1" s="1"/>
  <c r="J30" i="1" a="1"/>
  <c r="J30" i="1" s="1"/>
  <c r="I30" i="1" a="1"/>
  <c r="I30" i="1" s="1"/>
  <c r="T30" i="1" s="1"/>
  <c r="R29" i="1"/>
  <c r="R29" i="1" a="1"/>
  <c r="Q29" i="1"/>
  <c r="Q29" i="1" a="1"/>
  <c r="P29" i="1" a="1"/>
  <c r="P29" i="1" s="1"/>
  <c r="O29" i="1" a="1"/>
  <c r="O29" i="1" s="1"/>
  <c r="N29" i="1" a="1"/>
  <c r="N29" i="1" s="1"/>
  <c r="M29" i="1" a="1"/>
  <c r="M29" i="1" s="1"/>
  <c r="L29" i="1"/>
  <c r="L29" i="1" a="1"/>
  <c r="K29" i="1"/>
  <c r="K29" i="1" a="1"/>
  <c r="J29" i="1" a="1"/>
  <c r="J29" i="1" s="1"/>
  <c r="I29" i="1" a="1"/>
  <c r="I29" i="1" s="1"/>
  <c r="T29" i="1" s="1"/>
  <c r="R28" i="1" a="1"/>
  <c r="R28" i="1" s="1"/>
  <c r="Q28" i="1"/>
  <c r="Q28" i="1" a="1"/>
  <c r="P28" i="1" a="1"/>
  <c r="P28" i="1" s="1"/>
  <c r="O28" i="1" a="1"/>
  <c r="O28" i="1" s="1"/>
  <c r="N28" i="1" a="1"/>
  <c r="N28" i="1" s="1"/>
  <c r="M28" i="1" a="1"/>
  <c r="M28" i="1" s="1"/>
  <c r="L28" i="1" a="1"/>
  <c r="L28" i="1" s="1"/>
  <c r="K28" i="1"/>
  <c r="K28" i="1" a="1"/>
  <c r="J28" i="1" a="1"/>
  <c r="J28" i="1" s="1"/>
  <c r="I28" i="1" a="1"/>
  <c r="I28" i="1" s="1"/>
  <c r="T28" i="1" s="1"/>
  <c r="R27" i="1" a="1"/>
  <c r="R27" i="1" s="1"/>
  <c r="Q27" i="1"/>
  <c r="Q27" i="1" a="1"/>
  <c r="P27" i="1"/>
  <c r="P27" i="1" a="1"/>
  <c r="O27" i="1" a="1"/>
  <c r="O27" i="1" s="1"/>
  <c r="N27" i="1" a="1"/>
  <c r="N27" i="1" s="1"/>
  <c r="M27" i="1" a="1"/>
  <c r="M27" i="1" s="1"/>
  <c r="L27" i="1" a="1"/>
  <c r="L27" i="1" s="1"/>
  <c r="K27" i="1"/>
  <c r="K27" i="1" a="1"/>
  <c r="J27" i="1"/>
  <c r="J27" i="1" a="1"/>
  <c r="I27" i="1" a="1"/>
  <c r="I27" i="1" s="1"/>
  <c r="AB26" i="1"/>
  <c r="R26" i="1"/>
  <c r="R26" i="1" a="1"/>
  <c r="Q26" i="1"/>
  <c r="Q26" i="1" a="1"/>
  <c r="P26" i="1" a="1"/>
  <c r="P26" i="1" s="1"/>
  <c r="O26" i="1" a="1"/>
  <c r="O26" i="1" s="1"/>
  <c r="N26" i="1" a="1"/>
  <c r="N26" i="1" s="1"/>
  <c r="M26" i="1" a="1"/>
  <c r="M26" i="1" s="1"/>
  <c r="L26" i="1"/>
  <c r="L26" i="1" a="1"/>
  <c r="K26" i="1"/>
  <c r="K26" i="1" a="1"/>
  <c r="J26" i="1" a="1"/>
  <c r="J26" i="1" s="1"/>
  <c r="I26" i="1" a="1"/>
  <c r="I26" i="1" s="1"/>
  <c r="AB25" i="1"/>
  <c r="R25" i="1"/>
  <c r="R25" i="1" a="1"/>
  <c r="Q25" i="1" a="1"/>
  <c r="Q25" i="1" s="1"/>
  <c r="P25" i="1" a="1"/>
  <c r="P25" i="1" s="1"/>
  <c r="O25" i="1" a="1"/>
  <c r="O25" i="1" s="1"/>
  <c r="N25" i="1" a="1"/>
  <c r="N25" i="1" s="1"/>
  <c r="M25" i="1"/>
  <c r="M25" i="1" a="1"/>
  <c r="L25" i="1"/>
  <c r="L25" i="1" a="1"/>
  <c r="K25" i="1" a="1"/>
  <c r="K25" i="1" s="1"/>
  <c r="J25" i="1" a="1"/>
  <c r="J25" i="1" s="1"/>
  <c r="I25" i="1" a="1"/>
  <c r="I25" i="1" s="1"/>
  <c r="AB24" i="1"/>
  <c r="R24" i="1" a="1"/>
  <c r="R24" i="1" s="1"/>
  <c r="Q24" i="1" a="1"/>
  <c r="Q24" i="1" s="1"/>
  <c r="P24" i="1" a="1"/>
  <c r="P24" i="1" s="1"/>
  <c r="O24" i="1" a="1"/>
  <c r="O24" i="1" s="1"/>
  <c r="N24" i="1"/>
  <c r="N24" i="1" a="1"/>
  <c r="M24" i="1"/>
  <c r="M24" i="1" a="1"/>
  <c r="L24" i="1" a="1"/>
  <c r="L24" i="1" s="1"/>
  <c r="K24" i="1" a="1"/>
  <c r="K24" i="1" s="1"/>
  <c r="J24" i="1" a="1"/>
  <c r="J24" i="1" s="1"/>
  <c r="I24" i="1" a="1"/>
  <c r="I24" i="1" s="1"/>
  <c r="R23" i="1" a="1"/>
  <c r="R23" i="1" s="1"/>
  <c r="Q23" i="1" a="1"/>
  <c r="Q23" i="1" s="1"/>
  <c r="P23" i="1" a="1"/>
  <c r="P23" i="1" s="1"/>
  <c r="O23" i="1" a="1"/>
  <c r="O23" i="1" s="1"/>
  <c r="N23" i="1" a="1"/>
  <c r="N23" i="1" s="1"/>
  <c r="M23" i="1"/>
  <c r="M23" i="1" a="1"/>
  <c r="L23" i="1" a="1"/>
  <c r="L23" i="1" s="1"/>
  <c r="K23" i="1" a="1"/>
  <c r="K23" i="1" s="1"/>
  <c r="J23" i="1" a="1"/>
  <c r="J23" i="1" s="1"/>
  <c r="I23" i="1" a="1"/>
  <c r="I23" i="1" s="1"/>
  <c r="H3" i="1"/>
  <c r="H4" i="1" s="1"/>
  <c r="H5" i="1" s="1"/>
  <c r="H6" i="1" s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U29" i="1" l="1"/>
  <c r="U30" i="1" s="1"/>
  <c r="U31" i="1" s="1"/>
  <c r="V31" i="1"/>
  <c r="T24" i="1"/>
  <c r="T23" i="1"/>
  <c r="T25" i="1"/>
  <c r="T26" i="1"/>
  <c r="T27" i="1"/>
  <c r="U26" i="1" l="1"/>
  <c r="U27" i="1" s="1"/>
  <c r="U28" i="1" s="1"/>
  <c r="V28" i="1" s="1"/>
  <c r="U23" i="1"/>
  <c r="U24" i="1" s="1"/>
  <c r="U25" i="1" s="1"/>
  <c r="V25" i="1" s="1"/>
  <c r="V23" i="1"/>
  <c r="V24" i="1"/>
  <c r="V30" i="1"/>
  <c r="V29" i="1"/>
  <c r="Y26" i="1" s="1" a="1"/>
  <c r="Y26" i="1" s="1"/>
  <c r="Y24" i="1" l="1" a="1"/>
  <c r="Y24" i="1" s="1"/>
  <c r="V26" i="1"/>
  <c r="V27" i="1"/>
  <c r="Y25" i="1" l="1" a="1"/>
  <c r="Y25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<sst xmlns="http://schemas.openxmlformats.org/spreadsheetml/2006/main" count="19" uniqueCount="18">
  <si>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</si>
  <si>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</si>
  <si>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</si>
  <si>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</si>
  <si>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</si>
  <si>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</si>
  <si>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</si>
  <si>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</si>
  <si>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</si>
  <si>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</si>
  <si>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nij</t>
  </si>
  <si>
    <t>ni</t>
  </si>
  <si>
    <t>pij</t>
  </si>
  <si>
    <t>dist</t>
  </si>
  <si>
    <t>Real Statistics Using Excel</t>
  </si>
  <si>
    <t>Updated</t>
  </si>
  <si>
    <t>Copyright © 2013 - 2026 Charles Zaiontz</t>
  </si>
  <si>
    <t>Estimating Markov Chain Parameters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</si>
</sst>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0" xfId="0" applyFill="1"/>
    <xf numFmtId="0" fontId="0" fillId="3" borderId="0" xfId="0" applyFill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5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C6537-BB7C-4949-99E3-C2BA1F94B3A9}">
  <sheetPr codeName="Sheet2"/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14</v>
      </c>
    </row>
    <row r="2" spans="1:2" x14ac:dyDescent="0.35">
      <c r="A2" t="s">
        <v>17</v>
      </c>
    </row>
    <row r="4" spans="1:2" x14ac:dyDescent="0.35">
      <c r="A4" t="s">
        <v>15</v>
      </c>
      <c r="B4" s="12">
        <v>46231</v>
      </c>
    </row>
    <row r="6" spans="1:2" x14ac:dyDescent="0.35">
      <c r="A6" s="1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51173-0F8B-4F5C-9A6A-2E2451851F0F}">
  <sheetPr codeName="Sheet1"/>
  <dimension ref="A1:AB36"/>
  <sheetViews>
    <sheetView workbookViewId="0"/>
  </sheetViews>
  <sheetFormatPr defaultRowHeight="14.5" x14ac:dyDescent="0.35"/>
  <cols>
    <col min="2" max="4" width="7.1796875" customWidth="1"/>
    <col min="5" max="5" width="4" customWidth="1"/>
    <col min="6" max="6" width="6.453125" customWidth="1"/>
    <col min="7" max="18" width="3.6328125" customWidth="1"/>
    <col min="19" max="19" width="5.90625" customWidth="1"/>
    <col min="20" max="21" width="3.6328125" customWidth="1"/>
    <col min="22" max="22" width="8.7265625" customWidth="1"/>
  </cols>
  <sheetData>
    <row r="1" spans="1:18" x14ac:dyDescent="0.35">
      <c r="I1" s="1" t="s">
        <v>0</v>
      </c>
      <c r="J1" s="1" t="s">
        <v>1</v>
      </c>
      <c r="K1" s="1" t="s">
        <v>2</v>
      </c>
      <c r="L1" s="1" t="s">
        <v>3</v>
      </c>
      <c r="M1" s="1" t="s">
        <v>4</v>
      </c>
      <c r="N1" s="1" t="s">
        <v>5</v>
      </c>
      <c r="O1" s="1" t="s">
        <v>6</v>
      </c>
      <c r="P1" s="1" t="s">
        <v>7</v>
      </c>
      <c r="Q1" s="1" t="s">
        <v>8</v>
      </c>
      <c r="R1" s="1" t="s">
        <v>9</v>
      </c>
    </row>
    <row r="2" spans="1:18" x14ac:dyDescent="0.35">
      <c r="B2">
        <v>1</v>
      </c>
      <c r="C2">
        <v>2</v>
      </c>
      <c r="D2">
        <v>3</v>
      </c>
      <c r="H2">
        <v>1</v>
      </c>
      <c r="I2" s="2">
        <v>1</v>
      </c>
      <c r="J2" s="3">
        <v>1</v>
      </c>
      <c r="K2" s="3">
        <v>2</v>
      </c>
      <c r="L2" s="3">
        <v>1</v>
      </c>
      <c r="M2" s="3">
        <v>1</v>
      </c>
      <c r="N2" s="3">
        <v>2</v>
      </c>
      <c r="O2" s="3">
        <v>1</v>
      </c>
      <c r="P2" s="3">
        <v>1</v>
      </c>
      <c r="Q2" s="3">
        <v>2</v>
      </c>
      <c r="R2" s="4">
        <v>3</v>
      </c>
    </row>
    <row r="3" spans="1:18" x14ac:dyDescent="0.35">
      <c r="A3">
        <v>1</v>
      </c>
      <c r="B3" s="5">
        <v>0</v>
      </c>
      <c r="C3" s="5">
        <v>0.9</v>
      </c>
      <c r="D3" s="5">
        <v>0.1</v>
      </c>
      <c r="F3" s="6">
        <v>0.5</v>
      </c>
      <c r="H3">
        <f>H2+1</f>
        <v>2</v>
      </c>
      <c r="I3" s="7">
        <v>2</v>
      </c>
      <c r="J3">
        <v>2</v>
      </c>
      <c r="K3">
        <v>3</v>
      </c>
      <c r="L3">
        <v>2</v>
      </c>
      <c r="M3">
        <v>2</v>
      </c>
      <c r="N3">
        <v>1</v>
      </c>
      <c r="O3">
        <v>2</v>
      </c>
      <c r="P3">
        <v>2</v>
      </c>
      <c r="Q3">
        <v>1</v>
      </c>
      <c r="R3" s="8">
        <v>3</v>
      </c>
    </row>
    <row r="4" spans="1:18" x14ac:dyDescent="0.35">
      <c r="A4">
        <v>2</v>
      </c>
      <c r="B4" s="5">
        <v>0.6</v>
      </c>
      <c r="C4" s="5">
        <v>0</v>
      </c>
      <c r="D4" s="5">
        <v>0.4</v>
      </c>
      <c r="F4" s="6">
        <v>0.4</v>
      </c>
      <c r="H4">
        <f t="shared" ref="H4:H21" si="0">H3+1</f>
        <v>3</v>
      </c>
      <c r="I4" s="7">
        <v>1</v>
      </c>
      <c r="J4">
        <v>1</v>
      </c>
      <c r="K4">
        <v>2</v>
      </c>
      <c r="L4">
        <v>3</v>
      </c>
      <c r="M4">
        <v>3</v>
      </c>
      <c r="N4">
        <v>2</v>
      </c>
      <c r="O4">
        <v>1</v>
      </c>
      <c r="P4">
        <v>1</v>
      </c>
      <c r="Q4">
        <v>2</v>
      </c>
      <c r="R4" s="8">
        <v>1</v>
      </c>
    </row>
    <row r="5" spans="1:18" x14ac:dyDescent="0.35">
      <c r="A5">
        <v>3</v>
      </c>
      <c r="B5" s="5">
        <v>0.5</v>
      </c>
      <c r="C5" s="5">
        <v>0.2</v>
      </c>
      <c r="D5" s="5">
        <v>0.3</v>
      </c>
      <c r="F5" s="6">
        <v>0.1</v>
      </c>
      <c r="H5">
        <f t="shared" si="0"/>
        <v>4</v>
      </c>
      <c r="I5" s="7">
        <v>2</v>
      </c>
      <c r="J5">
        <v>2</v>
      </c>
      <c r="K5">
        <v>3</v>
      </c>
      <c r="L5">
        <v>2</v>
      </c>
      <c r="M5">
        <v>1</v>
      </c>
      <c r="N5">
        <v>3</v>
      </c>
      <c r="O5">
        <v>2</v>
      </c>
      <c r="P5">
        <v>2</v>
      </c>
      <c r="Q5">
        <v>3</v>
      </c>
      <c r="R5" s="8">
        <v>2</v>
      </c>
    </row>
    <row r="6" spans="1:18" x14ac:dyDescent="0.35">
      <c r="H6">
        <f t="shared" si="0"/>
        <v>5</v>
      </c>
      <c r="I6" s="7">
        <v>1</v>
      </c>
      <c r="J6">
        <v>3</v>
      </c>
      <c r="K6">
        <v>1</v>
      </c>
      <c r="L6">
        <v>1</v>
      </c>
      <c r="M6">
        <v>2</v>
      </c>
      <c r="N6">
        <v>1</v>
      </c>
      <c r="O6">
        <v>1</v>
      </c>
      <c r="P6">
        <v>1</v>
      </c>
      <c r="Q6">
        <v>1</v>
      </c>
      <c r="R6" s="8">
        <v>1</v>
      </c>
    </row>
    <row r="7" spans="1:18" x14ac:dyDescent="0.35">
      <c r="H7">
        <f t="shared" si="0"/>
        <v>6</v>
      </c>
      <c r="I7" s="7">
        <v>2</v>
      </c>
      <c r="J7">
        <v>2</v>
      </c>
      <c r="K7">
        <v>2</v>
      </c>
      <c r="L7">
        <v>2</v>
      </c>
      <c r="M7">
        <v>1</v>
      </c>
      <c r="N7">
        <v>2</v>
      </c>
      <c r="O7">
        <v>2</v>
      </c>
      <c r="P7">
        <v>2</v>
      </c>
      <c r="Q7">
        <v>2</v>
      </c>
      <c r="R7" s="8">
        <v>2</v>
      </c>
    </row>
    <row r="8" spans="1:18" x14ac:dyDescent="0.35">
      <c r="H8">
        <f t="shared" si="0"/>
        <v>7</v>
      </c>
      <c r="I8" s="7">
        <v>1</v>
      </c>
      <c r="J8">
        <v>3</v>
      </c>
      <c r="K8">
        <v>3</v>
      </c>
      <c r="L8">
        <v>1</v>
      </c>
      <c r="M8">
        <v>2</v>
      </c>
      <c r="N8">
        <v>1</v>
      </c>
      <c r="O8">
        <v>3</v>
      </c>
      <c r="P8">
        <v>3</v>
      </c>
      <c r="Q8">
        <v>1</v>
      </c>
      <c r="R8" s="8">
        <v>1</v>
      </c>
    </row>
    <row r="9" spans="1:18" x14ac:dyDescent="0.35">
      <c r="H9">
        <f t="shared" si="0"/>
        <v>8</v>
      </c>
      <c r="I9" s="7">
        <v>2</v>
      </c>
      <c r="J9">
        <v>1</v>
      </c>
      <c r="K9">
        <v>1</v>
      </c>
      <c r="L9">
        <v>2</v>
      </c>
      <c r="M9">
        <v>3</v>
      </c>
      <c r="N9">
        <v>2</v>
      </c>
      <c r="O9">
        <v>3</v>
      </c>
      <c r="P9">
        <v>1</v>
      </c>
      <c r="Q9">
        <v>2</v>
      </c>
      <c r="R9" s="8">
        <v>2</v>
      </c>
    </row>
    <row r="10" spans="1:18" x14ac:dyDescent="0.35">
      <c r="H10">
        <f t="shared" si="0"/>
        <v>9</v>
      </c>
      <c r="I10" s="7">
        <v>1</v>
      </c>
      <c r="J10">
        <v>2</v>
      </c>
      <c r="K10">
        <v>3</v>
      </c>
      <c r="L10">
        <v>1</v>
      </c>
      <c r="M10">
        <v>1</v>
      </c>
      <c r="N10">
        <v>1</v>
      </c>
      <c r="O10">
        <v>1</v>
      </c>
      <c r="P10">
        <v>2</v>
      </c>
      <c r="Q10">
        <v>1</v>
      </c>
      <c r="R10" s="8">
        <v>3</v>
      </c>
    </row>
    <row r="11" spans="1:18" x14ac:dyDescent="0.35">
      <c r="H11">
        <f t="shared" si="0"/>
        <v>10</v>
      </c>
      <c r="I11" s="7">
        <v>2</v>
      </c>
      <c r="J11">
        <v>1</v>
      </c>
      <c r="K11">
        <v>1</v>
      </c>
      <c r="L11">
        <v>2</v>
      </c>
      <c r="M11">
        <v>2</v>
      </c>
      <c r="N11">
        <v>2</v>
      </c>
      <c r="O11">
        <v>2</v>
      </c>
      <c r="P11">
        <v>1</v>
      </c>
      <c r="Q11">
        <v>2</v>
      </c>
      <c r="R11" s="8">
        <v>3</v>
      </c>
    </row>
    <row r="12" spans="1:18" x14ac:dyDescent="0.35">
      <c r="H12">
        <f t="shared" si="0"/>
        <v>11</v>
      </c>
      <c r="I12" s="7">
        <v>3</v>
      </c>
      <c r="J12">
        <v>3</v>
      </c>
      <c r="K12">
        <v>2</v>
      </c>
      <c r="L12">
        <v>1</v>
      </c>
      <c r="M12">
        <v>1</v>
      </c>
      <c r="N12">
        <v>3</v>
      </c>
      <c r="O12">
        <v>3</v>
      </c>
      <c r="P12">
        <v>2</v>
      </c>
      <c r="Q12">
        <v>1</v>
      </c>
      <c r="R12" s="8">
        <v>1</v>
      </c>
    </row>
    <row r="13" spans="1:18" x14ac:dyDescent="0.35">
      <c r="H13">
        <f t="shared" si="0"/>
        <v>12</v>
      </c>
      <c r="I13" s="7">
        <v>2</v>
      </c>
      <c r="J13">
        <v>3</v>
      </c>
      <c r="K13">
        <v>1</v>
      </c>
      <c r="L13">
        <v>2</v>
      </c>
      <c r="M13">
        <v>2</v>
      </c>
      <c r="N13">
        <v>3</v>
      </c>
      <c r="O13">
        <v>2</v>
      </c>
      <c r="P13">
        <v>1</v>
      </c>
      <c r="Q13">
        <v>2</v>
      </c>
      <c r="R13" s="8">
        <v>2</v>
      </c>
    </row>
    <row r="14" spans="1:18" x14ac:dyDescent="0.35">
      <c r="H14">
        <f t="shared" si="0"/>
        <v>13</v>
      </c>
      <c r="I14" s="7">
        <v>1</v>
      </c>
      <c r="J14">
        <v>1</v>
      </c>
      <c r="K14">
        <v>2</v>
      </c>
      <c r="L14">
        <v>1</v>
      </c>
      <c r="M14">
        <v>3</v>
      </c>
      <c r="N14">
        <v>1</v>
      </c>
      <c r="O14">
        <v>3</v>
      </c>
      <c r="P14">
        <v>3</v>
      </c>
      <c r="Q14">
        <v>3</v>
      </c>
      <c r="R14" s="8">
        <v>1</v>
      </c>
    </row>
    <row r="15" spans="1:18" x14ac:dyDescent="0.35">
      <c r="H15">
        <f t="shared" si="0"/>
        <v>14</v>
      </c>
      <c r="I15" s="7">
        <v>2</v>
      </c>
      <c r="J15">
        <v>2</v>
      </c>
      <c r="K15">
        <v>1</v>
      </c>
      <c r="L15">
        <v>2</v>
      </c>
      <c r="M15">
        <v>1</v>
      </c>
      <c r="N15">
        <v>2</v>
      </c>
      <c r="O15">
        <v>3</v>
      </c>
      <c r="P15">
        <v>1</v>
      </c>
      <c r="Q15">
        <v>2</v>
      </c>
      <c r="R15" s="8">
        <v>2</v>
      </c>
    </row>
    <row r="16" spans="1:18" x14ac:dyDescent="0.35">
      <c r="H16">
        <f t="shared" si="0"/>
        <v>15</v>
      </c>
      <c r="I16" s="7">
        <v>1</v>
      </c>
      <c r="J16">
        <v>3</v>
      </c>
      <c r="K16">
        <v>2</v>
      </c>
      <c r="L16">
        <v>1</v>
      </c>
      <c r="M16">
        <v>3</v>
      </c>
      <c r="N16">
        <v>3</v>
      </c>
      <c r="O16">
        <v>1</v>
      </c>
      <c r="P16">
        <v>2</v>
      </c>
      <c r="Q16">
        <v>3</v>
      </c>
      <c r="R16" s="8">
        <v>3</v>
      </c>
    </row>
    <row r="17" spans="7:28" x14ac:dyDescent="0.35">
      <c r="H17">
        <f t="shared" si="0"/>
        <v>16</v>
      </c>
      <c r="I17" s="7">
        <v>2</v>
      </c>
      <c r="J17">
        <v>3</v>
      </c>
      <c r="K17">
        <v>3</v>
      </c>
      <c r="L17">
        <v>2</v>
      </c>
      <c r="M17">
        <v>1</v>
      </c>
      <c r="N17">
        <v>3</v>
      </c>
      <c r="O17">
        <v>2</v>
      </c>
      <c r="P17">
        <v>3</v>
      </c>
      <c r="Q17">
        <v>3</v>
      </c>
      <c r="R17" s="8">
        <v>2</v>
      </c>
    </row>
    <row r="18" spans="7:28" x14ac:dyDescent="0.35">
      <c r="H18">
        <f t="shared" si="0"/>
        <v>17</v>
      </c>
      <c r="I18" s="7">
        <v>3</v>
      </c>
      <c r="J18">
        <v>2</v>
      </c>
      <c r="K18">
        <v>2</v>
      </c>
      <c r="L18">
        <v>1</v>
      </c>
      <c r="M18">
        <v>2</v>
      </c>
      <c r="N18">
        <v>1</v>
      </c>
      <c r="O18">
        <v>3</v>
      </c>
      <c r="P18">
        <v>1</v>
      </c>
      <c r="Q18">
        <v>1</v>
      </c>
      <c r="R18" s="8">
        <v>1</v>
      </c>
    </row>
    <row r="19" spans="7:28" x14ac:dyDescent="0.35">
      <c r="H19">
        <f t="shared" si="0"/>
        <v>18</v>
      </c>
      <c r="I19" s="7">
        <v>3</v>
      </c>
      <c r="J19">
        <v>1</v>
      </c>
      <c r="K19">
        <v>1</v>
      </c>
      <c r="L19">
        <v>2</v>
      </c>
      <c r="M19">
        <v>3</v>
      </c>
      <c r="N19">
        <v>2</v>
      </c>
      <c r="O19">
        <v>1</v>
      </c>
      <c r="P19">
        <v>2</v>
      </c>
      <c r="Q19">
        <v>2</v>
      </c>
      <c r="R19" s="8">
        <v>2</v>
      </c>
    </row>
    <row r="20" spans="7:28" x14ac:dyDescent="0.35">
      <c r="H20">
        <f t="shared" si="0"/>
        <v>19</v>
      </c>
      <c r="I20" s="7">
        <v>1</v>
      </c>
      <c r="J20">
        <v>2</v>
      </c>
      <c r="K20">
        <v>2</v>
      </c>
      <c r="L20">
        <v>3</v>
      </c>
      <c r="M20">
        <v>1</v>
      </c>
      <c r="N20">
        <v>3</v>
      </c>
      <c r="O20">
        <v>2</v>
      </c>
      <c r="P20">
        <v>3</v>
      </c>
      <c r="Q20">
        <v>1</v>
      </c>
      <c r="R20" s="8">
        <v>1</v>
      </c>
    </row>
    <row r="21" spans="7:28" x14ac:dyDescent="0.35">
      <c r="H21">
        <f t="shared" si="0"/>
        <v>20</v>
      </c>
      <c r="I21" s="9">
        <v>2</v>
      </c>
      <c r="J21" s="10">
        <v>1</v>
      </c>
      <c r="K21" s="10">
        <v>3</v>
      </c>
      <c r="L21" s="10">
        <v>1</v>
      </c>
      <c r="M21" s="10">
        <v>2</v>
      </c>
      <c r="N21" s="10">
        <v>1</v>
      </c>
      <c r="O21" s="10">
        <v>1</v>
      </c>
      <c r="P21" s="10">
        <v>1</v>
      </c>
      <c r="Q21" s="10">
        <v>3</v>
      </c>
      <c r="R21" s="11">
        <v>2</v>
      </c>
    </row>
    <row r="22" spans="7:28" x14ac:dyDescent="0.35">
      <c r="T22" s="1" t="s">
        <v>10</v>
      </c>
      <c r="U22" s="1" t="s">
        <v>11</v>
      </c>
      <c r="V22" s="1" t="s">
        <v>12</v>
      </c>
    </row>
    <row r="23" spans="7:28" x14ac:dyDescent="0.35">
      <c r="G23">
        <v>1</v>
      </c>
      <c r="H23">
        <v>1</v>
      </c>
      <c r="I23" s="2" cm="1">
        <f t="array" ref="I23">SUM(IF(I$2:I$20=$G23,IF(I$3:I$21=$H23,1,0),0))</f>
        <v>0</v>
      </c>
      <c r="J23" s="3" cm="1">
        <f t="array" ref="J23">SUM(IF(J$2:J$20=$G23,IF(J$3:J$21=$H23,1,0),0))</f>
        <v>0</v>
      </c>
      <c r="K23" s="3" cm="1">
        <f t="array" ref="K23">SUM(IF(K$2:K$20=$G23,IF(K$3:K$21=$H23,1,0),0))</f>
        <v>0</v>
      </c>
      <c r="L23" s="3" cm="1">
        <f t="array" ref="L23">SUM(IF(L$2:L$20=$G23,IF(L$3:L$21=$H23,1,0),0))</f>
        <v>0</v>
      </c>
      <c r="M23" s="3" cm="1">
        <f t="array" ref="M23">SUM(IF(M$2:M$20=$G23,IF(M$3:M$21=$H23,1,0),0))</f>
        <v>0</v>
      </c>
      <c r="N23" s="3" cm="1">
        <f t="array" ref="N23">SUM(IF(N$2:N$20=$G23,IF(N$3:N$21=$H23,1,0),0))</f>
        <v>0</v>
      </c>
      <c r="O23" s="3" cm="1">
        <f t="array" ref="O23">SUM(IF(O$2:O$20=$G23,IF(O$3:O$21=$H23,1,0),0))</f>
        <v>0</v>
      </c>
      <c r="P23" s="3" cm="1">
        <f t="array" ref="P23">SUM(IF(P$2:P$20=$G23,IF(P$3:P$21=$H23,1,0),0))</f>
        <v>0</v>
      </c>
      <c r="Q23" s="3" cm="1">
        <f t="array" ref="Q23">SUM(IF(Q$2:Q$20=$G23,IF(Q$3:Q$21=$H23,1,0),0))</f>
        <v>0</v>
      </c>
      <c r="R23" s="4" cm="1">
        <f t="array" ref="R23">SUM(IF(R$2:R$20=$G23,IF(R$3:R$21=$H23,1,0),0))</f>
        <v>0</v>
      </c>
      <c r="T23" s="2">
        <f>SUM(I23:R23)</f>
        <v>0</v>
      </c>
      <c r="U23" s="3">
        <f>SUM(T23:T25)</f>
        <v>70</v>
      </c>
      <c r="V23" s="4">
        <f>T23/U23</f>
        <v>0</v>
      </c>
      <c r="Y23">
        <v>1</v>
      </c>
      <c r="Z23">
        <v>2</v>
      </c>
      <c r="AA23">
        <v>3</v>
      </c>
      <c r="AB23" s="1" t="s">
        <v>13</v>
      </c>
    </row>
    <row r="24" spans="7:28" x14ac:dyDescent="0.35">
      <c r="G24">
        <v>1</v>
      </c>
      <c r="H24">
        <v>2</v>
      </c>
      <c r="I24" s="7" cm="1">
        <f t="array" ref="I24">SUM(IF(I$2:I$20=$G24,IF(I$3:I$21=$H24,1,0),0))</f>
        <v>8</v>
      </c>
      <c r="J24" cm="1">
        <f t="array" ref="J24">SUM(IF(J$2:J$20=$G24,IF(J$3:J$21=$H24,1,0),0))</f>
        <v>5</v>
      </c>
      <c r="K24" cm="1">
        <f t="array" ref="K24">SUM(IF(K$2:K$20=$G24,IF(K$3:K$21=$H24,1,0),0))</f>
        <v>5</v>
      </c>
      <c r="L24" cm="1">
        <f t="array" ref="L24">SUM(IF(L$2:L$20=$G24,IF(L$3:L$21=$H24,1,0),0))</f>
        <v>8</v>
      </c>
      <c r="M24" cm="1">
        <f t="array" ref="M24">SUM(IF(M$2:M$20=$G24,IF(M$3:M$21=$H24,1,0),0))</f>
        <v>7</v>
      </c>
      <c r="N24" cm="1">
        <f t="array" ref="N24">SUM(IF(N$2:N$20=$G24,IF(N$3:N$21=$H24,1,0),0))</f>
        <v>6</v>
      </c>
      <c r="O24" cm="1">
        <f t="array" ref="O24">SUM(IF(O$2:O$20=$G24,IF(O$3:O$21=$H24,1,0),0))</f>
        <v>6</v>
      </c>
      <c r="P24" cm="1">
        <f t="array" ref="P24">SUM(IF(P$2:P$20=$G24,IF(P$3:P$21=$H24,1,0),0))</f>
        <v>7</v>
      </c>
      <c r="Q24" cm="1">
        <f t="array" ref="Q24">SUM(IF(Q$2:Q$20=$G24,IF(Q$3:Q$21=$H24,1,0),0))</f>
        <v>6</v>
      </c>
      <c r="R24" s="8" cm="1">
        <f t="array" ref="R24">SUM(IF(R$2:R$20=$G24,IF(R$3:R$21=$H24,1,0),0))</f>
        <v>7</v>
      </c>
      <c r="T24" s="7">
        <f t="shared" ref="T24:T31" si="1">SUM(I24:R24)</f>
        <v>65</v>
      </c>
      <c r="U24">
        <f>U23</f>
        <v>70</v>
      </c>
      <c r="V24" s="8">
        <f t="shared" ref="V24:V31" si="2">T24/U24</f>
        <v>0.9285714285714286</v>
      </c>
      <c r="X24">
        <v>1</v>
      </c>
      <c r="Y24" s="5" cm="1">
        <f t="array" ref="Y24:AA24">TRANSPOSE(V23:V25)</f>
        <v>0</v>
      </c>
      <c r="Z24" s="5">
        <v>0.9285714285714286</v>
      </c>
      <c r="AA24" s="5">
        <v>7.1428571428571425E-2</v>
      </c>
      <c r="AB24" s="6">
        <f>COUNTIF(I$2:R$2,X24)/COUNT(I$2:R$2)</f>
        <v>0.6</v>
      </c>
    </row>
    <row r="25" spans="7:28" x14ac:dyDescent="0.35">
      <c r="G25">
        <v>1</v>
      </c>
      <c r="H25">
        <v>3</v>
      </c>
      <c r="I25" s="7" cm="1">
        <f t="array" ref="I25">SUM(IF(I$2:I$20=$G25,IF(I$3:I$21=$H25,1,0),0))</f>
        <v>0</v>
      </c>
      <c r="J25" cm="1">
        <f t="array" ref="J25">SUM(IF(J$2:J$20=$G25,IF(J$3:J$21=$H25,1,0),0))</f>
        <v>1</v>
      </c>
      <c r="K25" cm="1">
        <f t="array" ref="K25">SUM(IF(K$2:K$20=$G25,IF(K$3:K$21=$H25,1,0),0))</f>
        <v>1</v>
      </c>
      <c r="L25" cm="1">
        <f t="array" ref="L25">SUM(IF(L$2:L$20=$G25,IF(L$3:L$21=$H25,1,0),0))</f>
        <v>0</v>
      </c>
      <c r="M25" cm="1">
        <f t="array" ref="M25">SUM(IF(M$2:M$20=$G25,IF(M$3:M$21=$H25,1,0),0))</f>
        <v>1</v>
      </c>
      <c r="N25" cm="1">
        <f t="array" ref="N25">SUM(IF(N$2:N$20=$G25,IF(N$3:N$21=$H25,1,0),0))</f>
        <v>0</v>
      </c>
      <c r="O25" cm="1">
        <f t="array" ref="O25">SUM(IF(O$2:O$20=$G25,IF(O$3:O$21=$H25,1,0),0))</f>
        <v>0</v>
      </c>
      <c r="P25" cm="1">
        <f t="array" ref="P25">SUM(IF(P$2:P$20=$G25,IF(P$3:P$21=$H25,1,0),0))</f>
        <v>1</v>
      </c>
      <c r="Q25" cm="1">
        <f t="array" ref="Q25">SUM(IF(Q$2:Q$20=$G25,IF(Q$3:Q$21=$H25,1,0),0))</f>
        <v>1</v>
      </c>
      <c r="R25" s="8" cm="1">
        <f t="array" ref="R25">SUM(IF(R$2:R$20=$G25,IF(R$3:R$21=$H25,1,0),0))</f>
        <v>0</v>
      </c>
      <c r="T25" s="7">
        <f t="shared" si="1"/>
        <v>5</v>
      </c>
      <c r="U25">
        <f>U24</f>
        <v>70</v>
      </c>
      <c r="V25" s="8">
        <f t="shared" si="2"/>
        <v>7.1428571428571425E-2</v>
      </c>
      <c r="X25">
        <v>2</v>
      </c>
      <c r="Y25" s="5" cm="1">
        <f t="array" ref="Y25:AA25">TRANSPOSE(V26:V28)</f>
        <v>0.56756756756756754</v>
      </c>
      <c r="Z25" s="5">
        <v>0</v>
      </c>
      <c r="AA25" s="5">
        <v>0.43243243243243246</v>
      </c>
      <c r="AB25" s="6">
        <f>COUNTIF(I$2:R$2,X25)/COUNT(I$2:R$2)</f>
        <v>0.3</v>
      </c>
    </row>
    <row r="26" spans="7:28" x14ac:dyDescent="0.35">
      <c r="G26">
        <v>2</v>
      </c>
      <c r="H26">
        <v>1</v>
      </c>
      <c r="I26" s="7" cm="1">
        <f t="array" ref="I26">SUM(IF(I$2:I$20=$G26,IF(I$3:I$21=$H26,1,0),0))</f>
        <v>6</v>
      </c>
      <c r="J26" cm="1">
        <f t="array" ref="J26">SUM(IF(J$2:J$20=$G26,IF(J$3:J$21=$H26,1,0),0))</f>
        <v>4</v>
      </c>
      <c r="K26" cm="1">
        <f t="array" ref="K26">SUM(IF(K$2:K$20=$G26,IF(K$3:K$21=$H26,1,0),0))</f>
        <v>3</v>
      </c>
      <c r="L26" cm="1">
        <f t="array" ref="L26">SUM(IF(L$2:L$20=$G26,IF(L$3:L$21=$H26,1,0),0))</f>
        <v>7</v>
      </c>
      <c r="M26" cm="1">
        <f t="array" ref="M26">SUM(IF(M$2:M$20=$G26,IF(M$3:M$21=$H26,1,0),0))</f>
        <v>2</v>
      </c>
      <c r="N26" cm="1">
        <f t="array" ref="N26">SUM(IF(N$2:N$20=$G26,IF(N$3:N$21=$H26,1,0),0))</f>
        <v>3</v>
      </c>
      <c r="O26" cm="1">
        <f t="array" ref="O26">SUM(IF(O$2:O$20=$G26,IF(O$3:O$21=$H26,1,0),0))</f>
        <v>3</v>
      </c>
      <c r="P26" cm="1">
        <f t="array" ref="P26">SUM(IF(P$2:P$20=$G26,IF(P$3:P$21=$H26,1,0),0))</f>
        <v>4</v>
      </c>
      <c r="Q26" cm="1">
        <f t="array" ref="Q26">SUM(IF(Q$2:Q$20=$G26,IF(Q$3:Q$21=$H26,1,0),0))</f>
        <v>5</v>
      </c>
      <c r="R26" s="8" cm="1">
        <f t="array" ref="R26">SUM(IF(R$2:R$20=$G26,IF(R$3:R$21=$H26,1,0),0))</f>
        <v>5</v>
      </c>
      <c r="T26" s="7">
        <f t="shared" si="1"/>
        <v>42</v>
      </c>
      <c r="U26">
        <f>SUM(T26:T28)</f>
        <v>74</v>
      </c>
      <c r="V26" s="8">
        <f t="shared" si="2"/>
        <v>0.56756756756756754</v>
      </c>
      <c r="X26">
        <v>3</v>
      </c>
      <c r="Y26" s="5" cm="1">
        <f t="array" ref="Y26:AA26">TRANSPOSE(V29:V31)</f>
        <v>0.58695652173913049</v>
      </c>
      <c r="Z26" s="5">
        <v>0.19565217391304349</v>
      </c>
      <c r="AA26" s="5">
        <v>0.21739130434782608</v>
      </c>
      <c r="AB26" s="6">
        <f>COUNTIF(I$2:R$2,X26)/COUNT(I$2:R$2)</f>
        <v>0.1</v>
      </c>
    </row>
    <row r="27" spans="7:28" x14ac:dyDescent="0.35">
      <c r="G27">
        <v>2</v>
      </c>
      <c r="H27">
        <v>2</v>
      </c>
      <c r="I27" s="7" cm="1">
        <f t="array" ref="I27">SUM(IF(I$2:I$20=$G27,IF(I$3:I$21=$H27,1,0),0))</f>
        <v>0</v>
      </c>
      <c r="J27" cm="1">
        <f t="array" ref="J27">SUM(IF(J$2:J$20=$G27,IF(J$3:J$21=$H27,1,0),0))</f>
        <v>0</v>
      </c>
      <c r="K27" cm="1">
        <f t="array" ref="K27">SUM(IF(K$2:K$20=$G27,IF(K$3:K$21=$H27,1,0),0))</f>
        <v>0</v>
      </c>
      <c r="L27" cm="1">
        <f t="array" ref="L27">SUM(IF(L$2:L$20=$G27,IF(L$3:L$21=$H27,1,0),0))</f>
        <v>0</v>
      </c>
      <c r="M27" cm="1">
        <f t="array" ref="M27">SUM(IF(M$2:M$20=$G27,IF(M$3:M$21=$H27,1,0),0))</f>
        <v>0</v>
      </c>
      <c r="N27" cm="1">
        <f t="array" ref="N27">SUM(IF(N$2:N$20=$G27,IF(N$3:N$21=$H27,1,0),0))</f>
        <v>0</v>
      </c>
      <c r="O27" cm="1">
        <f t="array" ref="O27">SUM(IF(O$2:O$20=$G27,IF(O$3:O$21=$H27,1,0),0))</f>
        <v>0</v>
      </c>
      <c r="P27" cm="1">
        <f t="array" ref="P27">SUM(IF(P$2:P$20=$G27,IF(P$3:P$21=$H27,1,0),0))</f>
        <v>0</v>
      </c>
      <c r="Q27" cm="1">
        <f t="array" ref="Q27">SUM(IF(Q$2:Q$20=$G27,IF(Q$3:Q$21=$H27,1,0),0))</f>
        <v>0</v>
      </c>
      <c r="R27" s="8" cm="1">
        <f t="array" ref="R27">SUM(IF(R$2:R$20=$G27,IF(R$3:R$21=$H27,1,0),0))</f>
        <v>0</v>
      </c>
      <c r="T27" s="7">
        <f t="shared" si="1"/>
        <v>0</v>
      </c>
      <c r="U27">
        <f>U26</f>
        <v>74</v>
      </c>
      <c r="V27" s="8">
        <f t="shared" si="2"/>
        <v>0</v>
      </c>
    </row>
    <row r="28" spans="7:28" x14ac:dyDescent="0.35">
      <c r="G28">
        <v>2</v>
      </c>
      <c r="H28">
        <v>3</v>
      </c>
      <c r="I28" s="7" cm="1">
        <f t="array" ref="I28">SUM(IF(I$2:I$20=$G28,IF(I$3:I$21=$H28,1,0),0))</f>
        <v>2</v>
      </c>
      <c r="J28" cm="1">
        <f t="array" ref="J28">SUM(IF(J$2:J$20=$G28,IF(J$3:J$21=$H28,1,0),0))</f>
        <v>3</v>
      </c>
      <c r="K28" cm="1">
        <f t="array" ref="K28">SUM(IF(K$2:K$20=$G28,IF(K$3:K$21=$H28,1,0),0))</f>
        <v>5</v>
      </c>
      <c r="L28" cm="1">
        <f t="array" ref="L28">SUM(IF(L$2:L$20=$G28,IF(L$3:L$21=$H28,1,0),0))</f>
        <v>2</v>
      </c>
      <c r="M28" cm="1">
        <f t="array" ref="M28">SUM(IF(M$2:M$20=$G28,IF(M$3:M$21=$H28,1,0),0))</f>
        <v>4</v>
      </c>
      <c r="N28" cm="1">
        <f t="array" ref="N28">SUM(IF(N$2:N$20=$G28,IF(N$3:N$21=$H28,1,0),0))</f>
        <v>4</v>
      </c>
      <c r="O28" cm="1">
        <f t="array" ref="O28">SUM(IF(O$2:O$20=$G28,IF(O$3:O$21=$H28,1,0),0))</f>
        <v>4</v>
      </c>
      <c r="P28" cm="1">
        <f t="array" ref="P28">SUM(IF(P$2:P$20=$G28,IF(P$3:P$21=$H28,1,0),0))</f>
        <v>3</v>
      </c>
      <c r="Q28" cm="1">
        <f t="array" ref="Q28">SUM(IF(Q$2:Q$20=$G28,IF(Q$3:Q$21=$H28,1,0),0))</f>
        <v>3</v>
      </c>
      <c r="R28" s="8" cm="1">
        <f t="array" ref="R28">SUM(IF(R$2:R$20=$G28,IF(R$3:R$21=$H28,1,0),0))</f>
        <v>2</v>
      </c>
      <c r="T28" s="7">
        <f t="shared" si="1"/>
        <v>32</v>
      </c>
      <c r="U28">
        <f>U27</f>
        <v>74</v>
      </c>
      <c r="V28" s="8">
        <f t="shared" si="2"/>
        <v>0.43243243243243246</v>
      </c>
    </row>
    <row r="29" spans="7:28" x14ac:dyDescent="0.35">
      <c r="G29">
        <v>3</v>
      </c>
      <c r="H29">
        <v>1</v>
      </c>
      <c r="I29" s="7" cm="1">
        <f t="array" ref="I29">SUM(IF(I$2:I$20=$G29,IF(I$3:I$21=$H29,1,0),0))</f>
        <v>1</v>
      </c>
      <c r="J29" cm="1">
        <f t="array" ref="J29">SUM(IF(J$2:J$20=$G29,IF(J$3:J$21=$H29,1,0),0))</f>
        <v>2</v>
      </c>
      <c r="K29" cm="1">
        <f t="array" ref="K29">SUM(IF(K$2:K$20=$G29,IF(K$3:K$21=$H29,1,0),0))</f>
        <v>3</v>
      </c>
      <c r="L29" cm="1">
        <f t="array" ref="L29">SUM(IF(L$2:L$20=$G29,IF(L$3:L$21=$H29,1,0),0))</f>
        <v>1</v>
      </c>
      <c r="M29" cm="1">
        <f t="array" ref="M29">SUM(IF(M$2:M$20=$G29,IF(M$3:M$21=$H29,1,0),0))</f>
        <v>5</v>
      </c>
      <c r="N29" cm="1">
        <f t="array" ref="N29">SUM(IF(N$2:N$20=$G29,IF(N$3:N$21=$H29,1,0),0))</f>
        <v>4</v>
      </c>
      <c r="O29" cm="1">
        <f t="array" ref="O29">SUM(IF(O$2:O$20=$G29,IF(O$3:O$21=$H29,1,0),0))</f>
        <v>3</v>
      </c>
      <c r="P29" cm="1">
        <f t="array" ref="P29">SUM(IF(P$2:P$20=$G29,IF(P$3:P$21=$H29,1,0),0))</f>
        <v>4</v>
      </c>
      <c r="Q29" cm="1">
        <f t="array" ref="Q29">SUM(IF(Q$2:Q$20=$G29,IF(Q$3:Q$21=$H29,1,0),0))</f>
        <v>2</v>
      </c>
      <c r="R29" s="8" cm="1">
        <f t="array" ref="R29">SUM(IF(R$2:R$20=$G29,IF(R$3:R$21=$H29,1,0),0))</f>
        <v>2</v>
      </c>
      <c r="T29" s="7">
        <f t="shared" si="1"/>
        <v>27</v>
      </c>
      <c r="U29">
        <f>SUM(T29:T31)</f>
        <v>46</v>
      </c>
      <c r="V29" s="8">
        <f t="shared" si="2"/>
        <v>0.58695652173913049</v>
      </c>
    </row>
    <row r="30" spans="7:28" x14ac:dyDescent="0.35">
      <c r="G30">
        <v>3</v>
      </c>
      <c r="H30">
        <v>2</v>
      </c>
      <c r="I30" s="7" cm="1">
        <f t="array" ref="I30">SUM(IF(I$2:I$20=$G30,IF(I$3:I$21=$H30,1,0),0))</f>
        <v>1</v>
      </c>
      <c r="J30" cm="1">
        <f t="array" ref="J30">SUM(IF(J$2:J$20=$G30,IF(J$3:J$21=$H30,1,0),0))</f>
        <v>2</v>
      </c>
      <c r="K30" cm="1">
        <f t="array" ref="K30">SUM(IF(K$2:K$20=$G30,IF(K$3:K$21=$H30,1,0),0))</f>
        <v>2</v>
      </c>
      <c r="L30" cm="1">
        <f t="array" ref="L30">SUM(IF(L$2:L$20=$G30,IF(L$3:L$21=$H30,1,0),0))</f>
        <v>1</v>
      </c>
      <c r="M30" cm="1">
        <f t="array" ref="M30">SUM(IF(M$2:M$20=$G30,IF(M$3:M$21=$H30,1,0),0))</f>
        <v>0</v>
      </c>
      <c r="N30" cm="1">
        <f t="array" ref="N30">SUM(IF(N$2:N$20=$G30,IF(N$3:N$21=$H30,1,0),0))</f>
        <v>0</v>
      </c>
      <c r="O30" cm="1">
        <f t="array" ref="O30">SUM(IF(O$2:O$20=$G30,IF(O$3:O$21=$H30,1,0),0))</f>
        <v>1</v>
      </c>
      <c r="P30" cm="1">
        <f t="array" ref="P30">SUM(IF(P$2:P$20=$G30,IF(P$3:P$21=$H30,1,0),0))</f>
        <v>0</v>
      </c>
      <c r="Q30" cm="1">
        <f t="array" ref="Q30">SUM(IF(Q$2:Q$20=$G30,IF(Q$3:Q$21=$H30,1,0),0))</f>
        <v>1</v>
      </c>
      <c r="R30" s="8" cm="1">
        <f t="array" ref="R30">SUM(IF(R$2:R$20=$G30,IF(R$3:R$21=$H30,1,0),0))</f>
        <v>1</v>
      </c>
      <c r="T30" s="7">
        <f t="shared" si="1"/>
        <v>9</v>
      </c>
      <c r="U30">
        <f>U29</f>
        <v>46</v>
      </c>
      <c r="V30" s="8">
        <f t="shared" si="2"/>
        <v>0.19565217391304349</v>
      </c>
    </row>
    <row r="31" spans="7:28" x14ac:dyDescent="0.35">
      <c r="G31">
        <v>3</v>
      </c>
      <c r="H31">
        <v>3</v>
      </c>
      <c r="I31" s="9" cm="1">
        <f t="array" ref="I31">SUM(IF(I$2:I$20=$G31,IF(I$3:I$21=$H31,1,0),0))</f>
        <v>1</v>
      </c>
      <c r="J31" s="10" cm="1">
        <f t="array" ref="J31">SUM(IF(J$2:J$20=$G31,IF(J$3:J$21=$H31,1,0),0))</f>
        <v>2</v>
      </c>
      <c r="K31" s="10" cm="1">
        <f t="array" ref="K31">SUM(IF(K$2:K$20=$G31,IF(K$3:K$21=$H31,1,0),0))</f>
        <v>0</v>
      </c>
      <c r="L31" s="10" cm="1">
        <f t="array" ref="L31">SUM(IF(L$2:L$20=$G31,IF(L$3:L$21=$H31,1,0),0))</f>
        <v>0</v>
      </c>
      <c r="M31" s="10" cm="1">
        <f t="array" ref="M31">SUM(IF(M$2:M$20=$G31,IF(M$3:M$21=$H31,1,0),0))</f>
        <v>0</v>
      </c>
      <c r="N31" s="10" cm="1">
        <f t="array" ref="N31">SUM(IF(N$2:N$20=$G31,IF(N$3:N$21=$H31,1,0),0))</f>
        <v>2</v>
      </c>
      <c r="O31" s="10" cm="1">
        <f t="array" ref="O31">SUM(IF(O$2:O$20=$G31,IF(O$3:O$21=$H31,1,0),0))</f>
        <v>2</v>
      </c>
      <c r="P31" s="10" cm="1">
        <f t="array" ref="P31">SUM(IF(P$2:P$20=$G31,IF(P$3:P$21=$H31,1,0),0))</f>
        <v>0</v>
      </c>
      <c r="Q31" s="10" cm="1">
        <f t="array" ref="Q31">SUM(IF(Q$2:Q$20=$G31,IF(Q$3:Q$21=$H31,1,0),0))</f>
        <v>1</v>
      </c>
      <c r="R31" s="11" cm="1">
        <f t="array" ref="R31">SUM(IF(R$2:R$20=$G31,IF(R$3:R$21=$H31,1,0),0))</f>
        <v>2</v>
      </c>
      <c r="T31" s="9">
        <f t="shared" si="1"/>
        <v>10</v>
      </c>
      <c r="U31" s="10">
        <f>U30</f>
        <v>46</v>
      </c>
      <c r="V31" s="11">
        <f t="shared" si="2"/>
        <v>0.21739130434782608</v>
      </c>
    </row>
    <row r="33" spans="24:28" x14ac:dyDescent="0.35">
      <c r="Y33">
        <v>1</v>
      </c>
      <c r="Z33">
        <v>2</v>
      </c>
      <c r="AA33">
        <v>3</v>
      </c>
      <c r="AB33" s="1" t="s">
        <v>13</v>
      </c>
    </row>
    <row r="34" spans="24:28" x14ac:dyDescent="0.35">
      <c r="X34">
        <v>1</v>
      </c>
      <c r="Y34" s="5" t="e" cm="1">
        <f t="array" aca="1" ref="Y34" ca="1">MarkovParams(I2:R21)</f>
        <v>#NAME?</v>
      </c>
      <c r="Z34" s="5"/>
      <c r="AA34" s="5"/>
      <c r="AB34" s="6"/>
    </row>
    <row r="35" spans="24:28" x14ac:dyDescent="0.35">
      <c r="X35">
        <v>2</v>
      </c>
      <c r="Y35" s="5"/>
      <c r="Z35" s="5"/>
      <c r="AA35" s="5"/>
      <c r="AB35" s="6"/>
    </row>
    <row r="36" spans="24:28" x14ac:dyDescent="0.35">
      <c r="X36">
        <v>3</v>
      </c>
      <c r="Y36" s="5"/>
      <c r="Z36" s="5"/>
      <c r="AA36" s="5"/>
      <c r="AB3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2026-07-28T13:09:27Z</dcterms:created>
  <dcterms:modified xsi:type="dcterms:W3CDTF">2026-07-28T13:14:43Z</dcterms:modified>
</cp:coreProperties>
</file>