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255" documentId="8_{0045A331-A31D-45DD-A887-44AAF7653431}" xr6:coauthVersionLast="47" xr6:coauthVersionMax="47" xr10:uidLastSave="{9925EA61-B36D-4A5E-B6AF-9D10AA88E095}"/>
  <bookViews>
    <workbookView xWindow="-110" yWindow="-110" windowWidth="19420" windowHeight="10300" activeTab="5" xr2:uid="{E41AE2F1-4405-4F66-B644-3C868A236B2B}"/>
  </bookViews>
  <sheets>
    <sheet name="Ex" sheetId="8" r:id="rId1"/>
    <sheet name="Sim 1" sheetId="7" r:id="rId2"/>
    <sheet name="Sim 2" sheetId="10" r:id="rId3"/>
    <sheet name="Sim 3" sheetId="11" r:id="rId4"/>
    <sheet name="Est" sheetId="12" r:id="rId5"/>
    <sheet name="Sim" sheetId="13" r:id="rId6"/>
  </sheets>
  <externalReferences>
    <externalReference r:id="rId7"/>
  </externalReferenc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H10" i="13" l="1"/>
  <c r="B10" i="13"/>
  <c r="H3" i="13"/>
  <c r="D9" i="13" a="1"/>
  <c r="J9" i="13" a="1"/>
  <c r="J2" i="13" a="1"/>
  <c r="D2" i="13" a="1"/>
  <c r="D9" i="13" l="1"/>
  <c r="J9" i="13"/>
  <c r="J2" i="13"/>
  <c r="D2" i="13"/>
  <c r="B3" i="13" l="1"/>
  <c r="Z25" i="11"/>
  <c r="X25" i="11"/>
  <c r="Y24" i="11"/>
  <c r="W24" i="11"/>
  <c r="X23" i="11"/>
  <c r="V23" i="11" s="1"/>
  <c r="W22" i="11"/>
  <c r="U22" i="11" s="1"/>
  <c r="V21" i="11"/>
  <c r="T21" i="11"/>
  <c r="U20" i="11"/>
  <c r="S20" i="11"/>
  <c r="T19" i="11"/>
  <c r="R19" i="11" s="1"/>
  <c r="S18" i="11"/>
  <c r="Q18" i="11" s="1"/>
  <c r="R17" i="11"/>
  <c r="P17" i="11"/>
  <c r="Q16" i="11"/>
  <c r="O16" i="11"/>
  <c r="P15" i="11"/>
  <c r="N15" i="11"/>
  <c r="O14" i="11"/>
  <c r="M14" i="11"/>
  <c r="N13" i="11"/>
  <c r="L13" i="11" s="1"/>
  <c r="M12" i="11"/>
  <c r="K12" i="11" s="1"/>
  <c r="L11" i="11"/>
  <c r="J11" i="11"/>
  <c r="K10" i="11"/>
  <c r="I10" i="11"/>
  <c r="J9" i="11"/>
  <c r="H9" i="11"/>
  <c r="I8" i="11"/>
  <c r="G8" i="11"/>
  <c r="H7" i="11"/>
  <c r="F7" i="11" s="1"/>
  <c r="G6" i="11"/>
  <c r="E6" i="11" s="1"/>
  <c r="F5" i="11"/>
  <c r="D5" i="11"/>
  <c r="E4" i="11"/>
  <c r="C4" i="11" s="1"/>
  <c r="AC3" i="11"/>
  <c r="D3" i="11"/>
  <c r="B3" i="11"/>
  <c r="A3" i="11"/>
  <c r="A4" i="11" s="1"/>
  <c r="A5" i="11" s="1"/>
  <c r="A6" i="11" s="1"/>
  <c r="A7" i="11" s="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C1" i="11"/>
  <c r="D1" i="11" s="1"/>
  <c r="E1" i="11" s="1"/>
  <c r="F1" i="11" s="1"/>
  <c r="G1" i="11" s="1"/>
  <c r="H1" i="11" s="1"/>
  <c r="I1" i="11" s="1"/>
  <c r="J1" i="11" s="1"/>
  <c r="K1" i="11" s="1"/>
  <c r="L1" i="11" s="1"/>
  <c r="M1" i="11" s="1"/>
  <c r="N1" i="11" s="1"/>
  <c r="O1" i="11" s="1"/>
  <c r="P1" i="11" s="1"/>
  <c r="Q1" i="11" s="1"/>
  <c r="R1" i="11" s="1"/>
  <c r="S1" i="11" s="1"/>
  <c r="T1" i="11" s="1"/>
  <c r="U1" i="11" s="1"/>
  <c r="V1" i="11" s="1"/>
  <c r="W1" i="11" s="1"/>
  <c r="X1" i="11" s="1"/>
  <c r="Y1" i="11" s="1"/>
  <c r="Z1" i="11" s="1"/>
  <c r="Z25" i="10"/>
  <c r="X25" i="10" s="1"/>
  <c r="Y24" i="10"/>
  <c r="W24" i="10" s="1"/>
  <c r="X23" i="10"/>
  <c r="V23" i="10"/>
  <c r="W22" i="10"/>
  <c r="U22" i="10"/>
  <c r="V21" i="10"/>
  <c r="T21" i="10" s="1"/>
  <c r="U20" i="10"/>
  <c r="S20" i="10"/>
  <c r="T19" i="10"/>
  <c r="R19" i="10"/>
  <c r="S18" i="10"/>
  <c r="Q18" i="10"/>
  <c r="R17" i="10"/>
  <c r="P17" i="10" s="1"/>
  <c r="Q16" i="10"/>
  <c r="O16" i="10"/>
  <c r="P15" i="10"/>
  <c r="N15" i="10"/>
  <c r="O14" i="10"/>
  <c r="M14" i="10"/>
  <c r="N13" i="10"/>
  <c r="L13" i="10" s="1"/>
  <c r="M12" i="10"/>
  <c r="K12" i="10"/>
  <c r="L11" i="10"/>
  <c r="J11" i="10"/>
  <c r="K10" i="10"/>
  <c r="I10" i="10" s="1"/>
  <c r="J9" i="10"/>
  <c r="H9" i="10" s="1"/>
  <c r="I8" i="10"/>
  <c r="G8" i="10"/>
  <c r="H7" i="10"/>
  <c r="F7" i="10"/>
  <c r="G6" i="10"/>
  <c r="E6" i="10"/>
  <c r="F5" i="10"/>
  <c r="D5" i="10"/>
  <c r="A5" i="10"/>
  <c r="A6" i="10" s="1"/>
  <c r="A7" i="10" s="1"/>
  <c r="A8" i="10" s="1"/>
  <c r="A9" i="10" s="1"/>
  <c r="A10" i="10" s="1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E4" i="10"/>
  <c r="C4" i="10" s="1"/>
  <c r="A4" i="10"/>
  <c r="AC3" i="10"/>
  <c r="D3" i="10"/>
  <c r="B3" i="10"/>
  <c r="A3" i="10"/>
  <c r="C1" i="10"/>
  <c r="D1" i="10" s="1"/>
  <c r="E1" i="10" s="1"/>
  <c r="F1" i="10" s="1"/>
  <c r="G1" i="10" s="1"/>
  <c r="H1" i="10" s="1"/>
  <c r="I1" i="10" s="1"/>
  <c r="J1" i="10" s="1"/>
  <c r="K1" i="10" s="1"/>
  <c r="L1" i="10" s="1"/>
  <c r="M1" i="10" s="1"/>
  <c r="N1" i="10" s="1"/>
  <c r="O1" i="10" s="1"/>
  <c r="P1" i="10" s="1"/>
  <c r="Q1" i="10" s="1"/>
  <c r="R1" i="10" s="1"/>
  <c r="S1" i="10" s="1"/>
  <c r="T1" i="10" s="1"/>
  <c r="U1" i="10" s="1"/>
  <c r="V1" i="10" s="1"/>
  <c r="W1" i="10" s="1"/>
  <c r="X1" i="10" s="1"/>
  <c r="Y1" i="10" s="1"/>
  <c r="Z1" i="10" s="1"/>
  <c r="AC3" i="7"/>
  <c r="N9" i="8"/>
  <c r="L9" i="8"/>
  <c r="K9" i="8"/>
  <c r="J9" i="8"/>
  <c r="I9" i="8"/>
  <c r="H9" i="8"/>
  <c r="G9" i="8"/>
  <c r="F9" i="8"/>
  <c r="E9" i="8"/>
  <c r="D9" i="8"/>
  <c r="C9" i="8"/>
  <c r="B9" i="8"/>
  <c r="D12" i="8" a="1"/>
  <c r="I13" i="8" a="1"/>
  <c r="B13" i="8" a="1"/>
  <c r="G12" i="8" a="1"/>
  <c r="D13" i="8" a="1"/>
  <c r="G13" i="8" a="1"/>
  <c r="H12" i="8" a="1"/>
  <c r="F12" i="8" a="1"/>
  <c r="N13" i="8" a="1"/>
  <c r="I12" i="8" a="1"/>
  <c r="B12" i="8" a="1"/>
  <c r="F13" i="8" a="1"/>
  <c r="J13" i="8" a="1"/>
  <c r="N12" i="8" a="1"/>
  <c r="C13" i="8" a="1"/>
  <c r="L13" i="8" a="1"/>
  <c r="K12" i="8" a="1"/>
  <c r="L12" i="8" a="1"/>
  <c r="H13" i="8" a="1"/>
  <c r="E13" i="8" a="1"/>
  <c r="J12" i="8" a="1"/>
  <c r="E12" i="8" a="1"/>
  <c r="C12" i="8" a="1"/>
  <c r="K13" i="8" a="1"/>
  <c r="AF5" i="10" a="1"/>
  <c r="AH1" i="10" a="1"/>
  <c r="AF5" i="7" a="1"/>
  <c r="AH1" i="11" a="1"/>
  <c r="AF2" i="10" a="1"/>
  <c r="AF5" i="11" a="1"/>
  <c r="AF2" i="11" a="1"/>
  <c r="AF2" i="11" l="1"/>
  <c r="AF5" i="11"/>
  <c r="AH1" i="11"/>
  <c r="AH1" i="10"/>
  <c r="AF5" i="10"/>
  <c r="AF2" i="10"/>
  <c r="AF5" i="7"/>
  <c r="N12" i="8"/>
  <c r="N13" i="8"/>
  <c r="B12" i="8"/>
  <c r="G13" i="8"/>
  <c r="I13" i="8"/>
  <c r="J13" i="8"/>
  <c r="F12" i="8"/>
  <c r="H13" i="8"/>
  <c r="C12" i="8"/>
  <c r="L12" i="8"/>
  <c r="G12" i="8"/>
  <c r="B13" i="8"/>
  <c r="H12" i="8"/>
  <c r="C13" i="8"/>
  <c r="I12" i="8"/>
  <c r="D13" i="8"/>
  <c r="D12" i="8"/>
  <c r="J12" i="8"/>
  <c r="E13" i="8"/>
  <c r="K13" i="8"/>
  <c r="E12" i="8"/>
  <c r="K12" i="8"/>
  <c r="F13" i="8"/>
  <c r="L13" i="8"/>
  <c r="L2" i="8"/>
  <c r="K2" i="8"/>
  <c r="J2" i="8"/>
  <c r="I2" i="8"/>
  <c r="H2" i="8"/>
  <c r="G2" i="8"/>
  <c r="F2" i="8"/>
  <c r="E2" i="8"/>
  <c r="D2" i="8"/>
  <c r="C2" i="8"/>
  <c r="B2" i="8"/>
  <c r="L5" i="8" a="1"/>
  <c r="D6" i="8" a="1"/>
  <c r="D5" i="8" a="1"/>
  <c r="B5" i="8" a="1"/>
  <c r="K5" i="8" a="1"/>
  <c r="E6" i="8" a="1"/>
  <c r="K6" i="8" a="1"/>
  <c r="G5" i="8" a="1"/>
  <c r="J6" i="8" a="1"/>
  <c r="E5" i="8" a="1"/>
  <c r="F5" i="8" a="1"/>
  <c r="C6" i="8" a="1"/>
  <c r="H5" i="8" a="1"/>
  <c r="I5" i="8" a="1"/>
  <c r="I6" i="8" a="1"/>
  <c r="J5" i="8" a="1"/>
  <c r="B6" i="8" a="1"/>
  <c r="F6" i="8" a="1"/>
  <c r="L6" i="8" a="1"/>
  <c r="C5" i="8" a="1"/>
  <c r="H6" i="8" a="1"/>
  <c r="G6" i="8" a="1"/>
  <c r="D5" i="8" l="1"/>
  <c r="J6" i="8"/>
  <c r="D6" i="8"/>
  <c r="I6" i="8"/>
  <c r="C6" i="8"/>
  <c r="H6" i="8"/>
  <c r="F5" i="8"/>
  <c r="K5" i="8"/>
  <c r="E5" i="8"/>
  <c r="L6" i="8"/>
  <c r="F6" i="8"/>
  <c r="J5" i="8"/>
  <c r="H5" i="8"/>
  <c r="G5" i="8"/>
  <c r="B2" i="12" s="1"/>
  <c r="L5" i="8"/>
  <c r="G6" i="8"/>
  <c r="C4" i="12" s="1"/>
  <c r="K6" i="8"/>
  <c r="E6" i="8"/>
  <c r="I5" i="8"/>
  <c r="C5" i="8"/>
  <c r="B6" i="8"/>
  <c r="B5" i="8"/>
  <c r="Z25" i="7"/>
  <c r="X25" i="7" s="1"/>
  <c r="Y24" i="7"/>
  <c r="W24" i="7" s="1"/>
  <c r="X23" i="7"/>
  <c r="V23" i="7" s="1"/>
  <c r="W22" i="7"/>
  <c r="U22" i="7" s="1"/>
  <c r="V21" i="7"/>
  <c r="T21" i="7" s="1"/>
  <c r="U20" i="7"/>
  <c r="S20" i="7" s="1"/>
  <c r="T19" i="7"/>
  <c r="R19" i="7" s="1"/>
  <c r="S18" i="7"/>
  <c r="Q18" i="7" s="1"/>
  <c r="R17" i="7"/>
  <c r="P17" i="7" s="1"/>
  <c r="Q16" i="7"/>
  <c r="O16" i="7" s="1"/>
  <c r="P15" i="7"/>
  <c r="N15" i="7" s="1"/>
  <c r="O14" i="7"/>
  <c r="M14" i="7"/>
  <c r="N13" i="7"/>
  <c r="L13" i="7" s="1"/>
  <c r="M12" i="7"/>
  <c r="K12" i="7" s="1"/>
  <c r="L11" i="7"/>
  <c r="J11" i="7" s="1"/>
  <c r="K10" i="7"/>
  <c r="I10" i="7" s="1"/>
  <c r="J9" i="7"/>
  <c r="H9" i="7"/>
  <c r="I8" i="7"/>
  <c r="G8" i="7" s="1"/>
  <c r="H7" i="7"/>
  <c r="F7" i="7" s="1"/>
  <c r="G6" i="7"/>
  <c r="E6" i="7" s="1"/>
  <c r="F5" i="7"/>
  <c r="D5" i="7"/>
  <c r="E4" i="7"/>
  <c r="C4" i="7"/>
  <c r="D3" i="7"/>
  <c r="B3" i="7" s="1"/>
  <c r="A3" i="7"/>
  <c r="A4" i="7" s="1"/>
  <c r="A5" i="7" s="1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C1" i="7"/>
  <c r="D1" i="7" s="1"/>
  <c r="E1" i="7" s="1"/>
  <c r="F1" i="7" s="1"/>
  <c r="G1" i="7" s="1"/>
  <c r="H1" i="7" s="1"/>
  <c r="I1" i="7" s="1"/>
  <c r="J1" i="7" s="1"/>
  <c r="K1" i="7" s="1"/>
  <c r="L1" i="7" s="1"/>
  <c r="M1" i="7" s="1"/>
  <c r="N1" i="7" s="1"/>
  <c r="O1" i="7" s="1"/>
  <c r="P1" i="7" s="1"/>
  <c r="Q1" i="7" s="1"/>
  <c r="R1" i="7" s="1"/>
  <c r="S1" i="7" s="1"/>
  <c r="T1" i="7" s="1"/>
  <c r="U1" i="7" s="1"/>
  <c r="V1" i="7" s="1"/>
  <c r="W1" i="7" s="1"/>
  <c r="X1" i="7" s="1"/>
  <c r="Y1" i="7" s="1"/>
  <c r="Z1" i="7" s="1"/>
  <c r="AF2" i="7" a="1"/>
  <c r="AH1" i="7" a="1"/>
  <c r="C2" i="12" l="1"/>
  <c r="B3" i="12"/>
  <c r="E4" i="12" s="1"/>
  <c r="F4" i="12" s="1"/>
  <c r="AH1" i="7"/>
  <c r="AF2" i="7"/>
  <c r="B4" i="12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<sst xmlns="http://schemas.openxmlformats.org/spreadsheetml/2006/main" count="59" uniqueCount="12">
  <si>
    <t>p</t>
  </si>
  <si>
    <t>q</t>
  </si>
  <si>
    <t>exp steps</t>
  </si>
  <si>
    <t>prob</t>
  </si>
  <si>
    <t>a</t>
  </si>
  <si>
    <t>b</t>
  </si>
  <si>
    <t>steps</t>
  </si>
  <si>
    <t>A</t>
  </si>
  <si>
    <t>B</t>
  </si>
  <si>
    <t>Total</t>
  </si>
  <si>
    <t>n</t>
  </si>
  <si>
    <t>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</si>
</sst>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rles\AppData\Roaming\Microsoft\AddIns\XRealStatsX.xlam" TargetMode="External"/><Relationship Id="rId1" Type="http://schemas.openxmlformats.org/officeDocument/2006/relationships/externalLinkPath" Target="file:///C:\Users\Charles\AppData\Roaming\Microsoft\AddIns\XRealStatsX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  <sheetName val="Roy"/>
      <sheetName val="Pillai"/>
      <sheetName val="Wilk"/>
      <sheetName val="Hotel"/>
    </sheetNames>
    <definedNames>
      <definedName name="MarkovSimHit"/>
      <definedName name="MarkovSimHitFreq"/>
      <definedName name="RuinHits"/>
      <definedName name="RuinProb"/>
      <definedName name="RuinSim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CABF3-E317-4C40-A6EF-45DF96B99272}">
  <sheetPr codeName="Sheet3"/>
  <dimension ref="A1:N13"/>
  <sheetViews>
    <sheetView workbookViewId="0">
      <selection activeCell="P25" sqref="P25"/>
    </sheetView>
  </sheetViews>
  <sheetFormatPr defaultRowHeight="14.5" x14ac:dyDescent="0.35"/>
  <cols>
    <col min="8" max="8" width="8.7265625" customWidth="1"/>
  </cols>
  <sheetData>
    <row r="1" spans="1:14" x14ac:dyDescent="0.35">
      <c r="A1" t="s">
        <v>0</v>
      </c>
      <c r="B1">
        <v>0.2</v>
      </c>
      <c r="C1">
        <v>0.3</v>
      </c>
      <c r="D1">
        <v>0.4</v>
      </c>
      <c r="E1">
        <v>0.45</v>
      </c>
      <c r="F1">
        <v>0.48</v>
      </c>
      <c r="G1">
        <v>0.5</v>
      </c>
      <c r="H1">
        <v>0.52</v>
      </c>
      <c r="I1">
        <v>0.55000000000000004</v>
      </c>
      <c r="J1">
        <v>0.6</v>
      </c>
      <c r="K1">
        <v>0.7</v>
      </c>
      <c r="L1">
        <v>0.8</v>
      </c>
    </row>
    <row r="2" spans="1:14" x14ac:dyDescent="0.35">
      <c r="A2" t="s">
        <v>1</v>
      </c>
      <c r="B2">
        <f>1-B1</f>
        <v>0.8</v>
      </c>
      <c r="C2">
        <f t="shared" ref="C2:H2" si="0">1-C1</f>
        <v>0.7</v>
      </c>
      <c r="D2">
        <f t="shared" si="0"/>
        <v>0.6</v>
      </c>
      <c r="E2">
        <f t="shared" si="0"/>
        <v>0.55000000000000004</v>
      </c>
      <c r="F2">
        <f t="shared" si="0"/>
        <v>0.52</v>
      </c>
      <c r="G2">
        <f t="shared" si="0"/>
        <v>0.5</v>
      </c>
      <c r="H2">
        <f t="shared" si="0"/>
        <v>0.48</v>
      </c>
      <c r="I2">
        <f>1-I1</f>
        <v>0.44999999999999996</v>
      </c>
      <c r="J2">
        <f>1-J1</f>
        <v>0.4</v>
      </c>
      <c r="K2">
        <f>1-K1</f>
        <v>0.30000000000000004</v>
      </c>
      <c r="L2">
        <f>1-L1</f>
        <v>0.19999999999999996</v>
      </c>
    </row>
    <row r="3" spans="1:14" x14ac:dyDescent="0.35">
      <c r="A3" t="s">
        <v>4</v>
      </c>
      <c r="B3">
        <v>10</v>
      </c>
      <c r="C3">
        <v>10</v>
      </c>
      <c r="D3">
        <v>10</v>
      </c>
      <c r="E3">
        <v>10</v>
      </c>
      <c r="F3">
        <v>10</v>
      </c>
      <c r="G3">
        <v>10</v>
      </c>
      <c r="H3">
        <v>10</v>
      </c>
      <c r="I3">
        <v>10</v>
      </c>
      <c r="J3">
        <v>10</v>
      </c>
      <c r="K3">
        <v>10</v>
      </c>
      <c r="L3">
        <v>10</v>
      </c>
    </row>
    <row r="4" spans="1:14" x14ac:dyDescent="0.35">
      <c r="A4" t="s">
        <v>5</v>
      </c>
      <c r="B4">
        <v>14</v>
      </c>
      <c r="C4">
        <v>14</v>
      </c>
      <c r="D4">
        <v>14</v>
      </c>
      <c r="E4">
        <v>14</v>
      </c>
      <c r="F4">
        <v>14</v>
      </c>
      <c r="G4">
        <v>14</v>
      </c>
      <c r="H4">
        <v>14</v>
      </c>
      <c r="I4">
        <v>14</v>
      </c>
      <c r="J4">
        <v>14</v>
      </c>
      <c r="K4">
        <v>14</v>
      </c>
      <c r="L4">
        <v>14</v>
      </c>
    </row>
    <row r="5" spans="1:14" x14ac:dyDescent="0.35">
      <c r="A5" t="s">
        <v>3</v>
      </c>
      <c r="B5" cm="1">
        <f t="array" ref="B5">[1]!RuinProb(B1,B3,B4)</f>
        <v>0.99999999627471325</v>
      </c>
      <c r="C5" cm="1">
        <f t="array" ref="C5">[1]!RuinProb(C1,C3,C4)</f>
        <v>0.99999294926793214</v>
      </c>
      <c r="D5" cm="1">
        <f t="array" ref="D5">[1]!RuinProb(D1,D3,D4)</f>
        <v>0.99663371583325688</v>
      </c>
      <c r="E5" cm="1">
        <f t="array" ref="E5">[1]!RuinProb(E1,E3,E4)</f>
        <v>0.94743086883803362</v>
      </c>
      <c r="F5" cm="1">
        <f t="array" ref="F5">[1]!RuinProb(F1,F3,F4)</f>
        <v>0.78955020430419154</v>
      </c>
      <c r="G5" cm="1">
        <f t="array" ref="G5">[1]!RuinProb(G1,G3,G4)</f>
        <v>0.58333333333333337</v>
      </c>
      <c r="H5" cm="1">
        <f t="array" ref="H5">[1]!RuinProb(H1,H3,H4)</f>
        <v>0.35461629470445144</v>
      </c>
      <c r="I5" cm="1">
        <f t="array" ref="I5">[1]!RuinProb(I1,I3,I4)</f>
        <v>0.127363731184127</v>
      </c>
      <c r="J5" cm="1">
        <f t="array" ref="J5">[1]!RuinProb(J1,J3,J4)</f>
        <v>1.7283153398249863E-2</v>
      </c>
      <c r="K5" cm="1">
        <f t="array" ref="K5">[1]!RuinProb(K1,K3,K4)</f>
        <v>2.0903984993503715E-4</v>
      </c>
      <c r="L5" cm="1">
        <f t="array" ref="L5">[1]!RuinProb(L1,L3,L4)</f>
        <v>9.5367431285353759E-7</v>
      </c>
    </row>
    <row r="6" spans="1:14" x14ac:dyDescent="0.35">
      <c r="A6" t="s">
        <v>2</v>
      </c>
      <c r="B6" cm="1">
        <f t="array" ref="B6">[1]!RuinHits(B1,B3,B4)</f>
        <v>16.666666517655198</v>
      </c>
      <c r="C6" cm="1">
        <f t="array" ref="C6">[1]!RuinHits(C1,C3,C4)</f>
        <v>24.999576956075927</v>
      </c>
      <c r="D6" cm="1">
        <f t="array" ref="D6">[1]!RuinHits(D1,D3,D4)</f>
        <v>49.596045899990841</v>
      </c>
      <c r="E6" cm="1">
        <f t="array" ref="E6">[1]!RuinHits(E1,E3,E4)</f>
        <v>87.383408521128089</v>
      </c>
      <c r="F6" cm="1">
        <f t="array" ref="F6">[1]!RuinHits(F1,F3,F4)</f>
        <v>123.73012258251482</v>
      </c>
      <c r="G6" cm="1">
        <f t="array" ref="G6">[1]!RuinHits(G1,G3,G4)</f>
        <v>140</v>
      </c>
      <c r="H6" cm="1">
        <f t="array" ref="H6">[1]!RuinHits(H1,H3,H4)</f>
        <v>137.23022317732901</v>
      </c>
      <c r="I6" cm="1">
        <f t="array" ref="I6">[1]!RuinHits(I1,I3,I4)</f>
        <v>109.43270451580942</v>
      </c>
      <c r="J6" cm="1">
        <f t="array" ref="J6">[1]!RuinHits(J1,J3,J4)</f>
        <v>67.926021592210034</v>
      </c>
      <c r="K6" cm="1">
        <f t="array" ref="K6">[1]!RuinHits(K1,K3,K4)</f>
        <v>34.987457609003904</v>
      </c>
      <c r="L6" cm="1">
        <f t="array" ref="L6">[1]!RuinHits(L1,L3,L4)</f>
        <v>23.333295186360814</v>
      </c>
    </row>
    <row r="8" spans="1:14" x14ac:dyDescent="0.35">
      <c r="A8" t="s">
        <v>0</v>
      </c>
      <c r="B8">
        <v>0.2</v>
      </c>
      <c r="C8">
        <v>0.3</v>
      </c>
      <c r="D8">
        <v>0.4</v>
      </c>
      <c r="E8">
        <v>0.4</v>
      </c>
      <c r="F8">
        <v>0.45</v>
      </c>
      <c r="G8">
        <v>0.5</v>
      </c>
      <c r="H8">
        <v>0.52</v>
      </c>
      <c r="I8">
        <v>0.55000000000000004</v>
      </c>
      <c r="J8">
        <v>0.6</v>
      </c>
      <c r="K8">
        <v>0.7</v>
      </c>
      <c r="L8">
        <v>0.8</v>
      </c>
      <c r="N8">
        <v>0.3</v>
      </c>
    </row>
    <row r="9" spans="1:14" x14ac:dyDescent="0.35">
      <c r="A9" t="s">
        <v>1</v>
      </c>
      <c r="B9">
        <f>1-B8</f>
        <v>0.8</v>
      </c>
      <c r="C9">
        <f t="shared" ref="C9:H9" si="1">1-C8</f>
        <v>0.7</v>
      </c>
      <c r="D9">
        <f t="shared" si="1"/>
        <v>0.6</v>
      </c>
      <c r="E9">
        <f t="shared" si="1"/>
        <v>0.6</v>
      </c>
      <c r="F9">
        <f t="shared" si="1"/>
        <v>0.55000000000000004</v>
      </c>
      <c r="G9">
        <f t="shared" si="1"/>
        <v>0.5</v>
      </c>
      <c r="H9">
        <f t="shared" si="1"/>
        <v>0.48</v>
      </c>
      <c r="I9">
        <f>1-I8</f>
        <v>0.44999999999999996</v>
      </c>
      <c r="J9">
        <f>1-J8</f>
        <v>0.4</v>
      </c>
      <c r="K9">
        <f>1-K8</f>
        <v>0.30000000000000004</v>
      </c>
      <c r="L9">
        <f>1-L8</f>
        <v>0.19999999999999996</v>
      </c>
      <c r="N9">
        <f t="shared" ref="N9" si="2">1-N8</f>
        <v>0.7</v>
      </c>
    </row>
    <row r="10" spans="1:14" x14ac:dyDescent="0.35">
      <c r="A10" t="s">
        <v>4</v>
      </c>
      <c r="B10">
        <v>500</v>
      </c>
      <c r="C10">
        <v>500</v>
      </c>
      <c r="D10">
        <v>1000</v>
      </c>
      <c r="E10">
        <v>10</v>
      </c>
      <c r="F10">
        <v>10</v>
      </c>
      <c r="G10">
        <v>10</v>
      </c>
      <c r="H10">
        <v>10</v>
      </c>
      <c r="I10">
        <v>10</v>
      </c>
      <c r="J10">
        <v>10</v>
      </c>
      <c r="K10">
        <v>10</v>
      </c>
      <c r="L10">
        <v>10</v>
      </c>
      <c r="N10">
        <v>10</v>
      </c>
    </row>
    <row r="11" spans="1:14" x14ac:dyDescent="0.35">
      <c r="A11" t="s">
        <v>5</v>
      </c>
      <c r="B11">
        <v>1</v>
      </c>
      <c r="C11">
        <v>1</v>
      </c>
      <c r="D11">
        <v>1</v>
      </c>
      <c r="E11">
        <v>1000</v>
      </c>
      <c r="F11">
        <v>1000</v>
      </c>
      <c r="G11">
        <v>1000</v>
      </c>
      <c r="H11">
        <v>1000</v>
      </c>
      <c r="I11">
        <v>1000</v>
      </c>
      <c r="J11">
        <v>1000</v>
      </c>
      <c r="K11">
        <v>1000</v>
      </c>
      <c r="L11">
        <v>1000</v>
      </c>
      <c r="N11">
        <v>1000</v>
      </c>
    </row>
    <row r="12" spans="1:14" x14ac:dyDescent="0.35">
      <c r="A12" t="s">
        <v>3</v>
      </c>
      <c r="B12" cm="1">
        <f t="array" ref="B12">[1]!RuinProb(B8,B10,B11)</f>
        <v>0.75</v>
      </c>
      <c r="C12" cm="1">
        <f t="array" ref="C12">[1]!RuinProb(C8,C10,C11)</f>
        <v>0.57142857142857151</v>
      </c>
      <c r="D12" cm="1">
        <f t="array" ref="D12">[1]!RuinProb(D8,D10,D11)</f>
        <v>0.3333333333333332</v>
      </c>
      <c r="E12" cm="1">
        <f t="array" ref="E12">[1]!RuinProb(E8,E10,E11)</f>
        <v>1</v>
      </c>
      <c r="F12" cm="1">
        <f t="array" ref="F12">[1]!RuinProb(F8,F10,F11)</f>
        <v>1</v>
      </c>
      <c r="G12" cm="1">
        <f t="array" ref="G12">[1]!RuinProb(G8,G10,G11)</f>
        <v>0.99009900990099009</v>
      </c>
      <c r="H12" cm="1">
        <f t="array" ref="H12">[1]!RuinProb(H8,H10,H11)</f>
        <v>0.449137107141863</v>
      </c>
      <c r="I12" cm="1">
        <f t="array" ref="I12">[1]!RuinProb(I8,I10,I11)</f>
        <v>0.13443063274931166</v>
      </c>
      <c r="J12" cm="1">
        <f t="array" ref="J12">[1]!RuinProb(J8,J10,J11)</f>
        <v>1.7341529915832633E-2</v>
      </c>
      <c r="K12" cm="1">
        <f t="array" ref="K12">[1]!RuinProb(K8,K10,K11)</f>
        <v>2.0904132382940256E-4</v>
      </c>
      <c r="L12" cm="1">
        <f t="array" ref="L12">[1]!RuinProb(L8,L10,L11)</f>
        <v>9.5367431640624788E-7</v>
      </c>
      <c r="N12" t="e" cm="1">
        <f t="array" ref="N12">[1]!RuinProb(N8,N10,N11)</f>
        <v>#VALUE!</v>
      </c>
    </row>
    <row r="13" spans="1:14" x14ac:dyDescent="0.35">
      <c r="A13" t="s">
        <v>2</v>
      </c>
      <c r="B13" cm="1">
        <f t="array" ref="B13">[1]!RuinHits(B8,B10,B11)</f>
        <v>624.58333333333337</v>
      </c>
      <c r="C13" cm="1">
        <f t="array" ref="C13">[1]!RuinHits(C8,C10,C11)</f>
        <v>713.21428571428567</v>
      </c>
      <c r="D13" cm="1">
        <f t="array" ref="D13">[1]!RuinHits(D8,D10,D11)</f>
        <v>1663.333333333333</v>
      </c>
      <c r="E13" cm="1">
        <f t="array" ref="E13">[1]!RuinHits(E8,E10,E11)</f>
        <v>50.000000000000014</v>
      </c>
      <c r="F13" cm="1">
        <f t="array" ref="F13">[1]!RuinHits(F8,F10,F11)</f>
        <v>100.00000000000003</v>
      </c>
      <c r="G13" cm="1">
        <f t="array" ref="G13">[1]!RuinHits(G8,G10,G11)</f>
        <v>10000</v>
      </c>
      <c r="H13" cm="1">
        <f t="array" ref="H13">[1]!RuinHits(H8,H10,H11)</f>
        <v>13659.288044667946</v>
      </c>
      <c r="I13" cm="1">
        <f t="array" ref="I13">[1]!RuinHits(I8,I10,I11)</f>
        <v>8642.2506092319454</v>
      </c>
      <c r="J13" cm="1">
        <f t="array" ref="J13">[1]!RuinHits(J8,J10,J11)</f>
        <v>4912.425273925046</v>
      </c>
      <c r="K13" cm="1">
        <f t="array" ref="K13">[1]!RuinHits(K8,K10,K11)</f>
        <v>2499.4721706573314</v>
      </c>
      <c r="L13" cm="1">
        <f t="array" ref="L13">[1]!RuinHits(L8,L10,L11)</f>
        <v>1666.6650613149004</v>
      </c>
      <c r="N13" t="e" cm="1">
        <f t="array" ref="N13">[1]!RuinHits(N8,N10,N11)</f>
        <v>#VALUE!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78119-3DAB-4A85-AB63-DB3F9E19BBE7}">
  <sheetPr codeName="Sheet2"/>
  <dimension ref="A1:AI173"/>
  <sheetViews>
    <sheetView zoomScale="95" zoomScaleNormal="95" workbookViewId="0">
      <selection activeCell="AF5" sqref="AF5"/>
    </sheetView>
  </sheetViews>
  <sheetFormatPr defaultRowHeight="14.5" x14ac:dyDescent="0.35"/>
  <cols>
    <col min="1" max="26" width="4.1796875" customWidth="1"/>
    <col min="27" max="27" width="5.6328125" customWidth="1"/>
    <col min="28" max="29" width="4.6328125" customWidth="1"/>
    <col min="30" max="30" width="5.6328125" customWidth="1"/>
    <col min="33" max="33" width="5.6328125" customWidth="1"/>
  </cols>
  <sheetData>
    <row r="1" spans="1:35" x14ac:dyDescent="0.35">
      <c r="B1">
        <v>0</v>
      </c>
      <c r="C1">
        <f>B1+1</f>
        <v>1</v>
      </c>
      <c r="D1">
        <f t="shared" ref="D1:T1" si="0">C1+1</f>
        <v>2</v>
      </c>
      <c r="E1">
        <f t="shared" si="0"/>
        <v>3</v>
      </c>
      <c r="F1">
        <f t="shared" si="0"/>
        <v>4</v>
      </c>
      <c r="G1">
        <f t="shared" si="0"/>
        <v>5</v>
      </c>
      <c r="H1">
        <f t="shared" si="0"/>
        <v>6</v>
      </c>
      <c r="I1">
        <f t="shared" si="0"/>
        <v>7</v>
      </c>
      <c r="J1">
        <f t="shared" si="0"/>
        <v>8</v>
      </c>
      <c r="K1">
        <f t="shared" si="0"/>
        <v>9</v>
      </c>
      <c r="L1">
        <f t="shared" si="0"/>
        <v>10</v>
      </c>
      <c r="M1">
        <f t="shared" si="0"/>
        <v>11</v>
      </c>
      <c r="N1">
        <f t="shared" si="0"/>
        <v>12</v>
      </c>
      <c r="O1">
        <f t="shared" si="0"/>
        <v>13</v>
      </c>
      <c r="P1">
        <f t="shared" si="0"/>
        <v>14</v>
      </c>
      <c r="Q1">
        <f t="shared" si="0"/>
        <v>15</v>
      </c>
      <c r="R1">
        <f t="shared" si="0"/>
        <v>16</v>
      </c>
      <c r="S1">
        <f t="shared" si="0"/>
        <v>17</v>
      </c>
      <c r="T1">
        <f t="shared" si="0"/>
        <v>18</v>
      </c>
      <c r="U1">
        <f>T1+1</f>
        <v>19</v>
      </c>
      <c r="V1">
        <f t="shared" ref="V1:Z1" si="1">U1+1</f>
        <v>20</v>
      </c>
      <c r="W1">
        <f t="shared" si="1"/>
        <v>21</v>
      </c>
      <c r="X1">
        <f t="shared" si="1"/>
        <v>22</v>
      </c>
      <c r="Y1">
        <f t="shared" si="1"/>
        <v>23</v>
      </c>
      <c r="Z1">
        <f t="shared" si="1"/>
        <v>24</v>
      </c>
      <c r="AH1" t="str" cm="1">
        <f t="array" ref="AH1:AI173">[1]!MarkovSimHitFreq(B2:Z26,11,1,1000,1000)</f>
        <v>prob hit</v>
      </c>
      <c r="AI1">
        <v>0.60699999999999998</v>
      </c>
    </row>
    <row r="2" spans="1:35" x14ac:dyDescent="0.35">
      <c r="A2">
        <v>0</v>
      </c>
      <c r="B2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>
        <v>0</v>
      </c>
      <c r="AB2" t="s">
        <v>0</v>
      </c>
      <c r="AC2">
        <v>0.5</v>
      </c>
      <c r="AE2" t="s">
        <v>3</v>
      </c>
      <c r="AF2" cm="1">
        <f t="array" ref="AF2:AF3">[1]!MarkovSimHit(B2:Z26,11,1,1000,1000)</f>
        <v>0.58699999999999997</v>
      </c>
      <c r="AH2" t="str">
        <v>exp steps</v>
      </c>
      <c r="AI2">
        <v>132.497528830313</v>
      </c>
    </row>
    <row r="3" spans="1:35" x14ac:dyDescent="0.35">
      <c r="A3">
        <f>A2+1</f>
        <v>1</v>
      </c>
      <c r="B3">
        <f>1-D3</f>
        <v>0.5</v>
      </c>
      <c r="C3">
        <v>0</v>
      </c>
      <c r="D3">
        <f>$AC$2</f>
        <v>0.5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B3" t="s">
        <v>1</v>
      </c>
      <c r="AC3">
        <f>1-AC2</f>
        <v>0.5</v>
      </c>
      <c r="AE3" t="s">
        <v>2</v>
      </c>
      <c r="AF3">
        <v>121.64906303236798</v>
      </c>
      <c r="AH3">
        <v>10</v>
      </c>
      <c r="AI3">
        <v>1.6474464579901153E-3</v>
      </c>
    </row>
    <row r="4" spans="1:35" x14ac:dyDescent="0.35">
      <c r="A4">
        <f t="shared" ref="A4:A19" si="2">A3+1</f>
        <v>2</v>
      </c>
      <c r="B4">
        <v>0</v>
      </c>
      <c r="C4">
        <f>1-E4</f>
        <v>0.5</v>
      </c>
      <c r="D4">
        <v>0</v>
      </c>
      <c r="E4">
        <f>$AC$2</f>
        <v>0.5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H4">
        <v>12</v>
      </c>
      <c r="AI4">
        <v>1.6474464579901153E-3</v>
      </c>
    </row>
    <row r="5" spans="1:35" x14ac:dyDescent="0.35">
      <c r="A5">
        <f t="shared" si="2"/>
        <v>3</v>
      </c>
      <c r="B5">
        <v>0</v>
      </c>
      <c r="C5">
        <v>0</v>
      </c>
      <c r="D5">
        <f>1-F5</f>
        <v>0.5</v>
      </c>
      <c r="E5">
        <v>0</v>
      </c>
      <c r="F5">
        <f>$AC$2</f>
        <v>0.5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E5" t="s">
        <v>3</v>
      </c>
      <c r="AF5" cm="1">
        <f t="array" ref="AF5:AF6">[1]!MarkovSimHit(B2:Z26,11,{1;25},1000,1000)</f>
        <v>1</v>
      </c>
      <c r="AH5">
        <v>14</v>
      </c>
      <c r="AI5">
        <v>8.2372322899505763E-3</v>
      </c>
    </row>
    <row r="6" spans="1:35" x14ac:dyDescent="0.35">
      <c r="A6">
        <f t="shared" si="2"/>
        <v>4</v>
      </c>
      <c r="B6">
        <v>0</v>
      </c>
      <c r="C6">
        <v>0</v>
      </c>
      <c r="D6">
        <v>0</v>
      </c>
      <c r="E6">
        <f>1-G6</f>
        <v>0.5</v>
      </c>
      <c r="F6">
        <v>0</v>
      </c>
      <c r="G6">
        <f>$AC$2</f>
        <v>0.5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E6" t="s">
        <v>2</v>
      </c>
      <c r="AF6">
        <v>138.13200000000001</v>
      </c>
      <c r="AH6">
        <v>16</v>
      </c>
      <c r="AI6">
        <v>9.8846787479406912E-3</v>
      </c>
    </row>
    <row r="7" spans="1:35" x14ac:dyDescent="0.35">
      <c r="A7">
        <f t="shared" si="2"/>
        <v>5</v>
      </c>
      <c r="B7">
        <v>0</v>
      </c>
      <c r="C7">
        <v>0</v>
      </c>
      <c r="D7">
        <v>0</v>
      </c>
      <c r="E7">
        <v>0</v>
      </c>
      <c r="F7">
        <f>1-H7</f>
        <v>0.5</v>
      </c>
      <c r="G7">
        <v>0</v>
      </c>
      <c r="H7">
        <f>$AC$2</f>
        <v>0.5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H7">
        <v>18</v>
      </c>
      <c r="AI7">
        <v>1.1532125205930808E-2</v>
      </c>
    </row>
    <row r="8" spans="1:35" x14ac:dyDescent="0.35">
      <c r="A8">
        <f t="shared" si="2"/>
        <v>6</v>
      </c>
      <c r="B8">
        <v>0</v>
      </c>
      <c r="C8">
        <v>0</v>
      </c>
      <c r="D8">
        <v>0</v>
      </c>
      <c r="E8">
        <v>0</v>
      </c>
      <c r="F8">
        <v>0</v>
      </c>
      <c r="G8">
        <f>1-I8</f>
        <v>0.5</v>
      </c>
      <c r="H8">
        <v>0</v>
      </c>
      <c r="I8">
        <f>$AC$2</f>
        <v>0.5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H8">
        <v>20</v>
      </c>
      <c r="AI8">
        <v>6.5897858319604614E-3</v>
      </c>
    </row>
    <row r="9" spans="1:35" x14ac:dyDescent="0.35">
      <c r="A9">
        <f t="shared" si="2"/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f>1-J9</f>
        <v>0.5</v>
      </c>
      <c r="I9">
        <v>0</v>
      </c>
      <c r="J9">
        <f>$AC$2</f>
        <v>0.5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H9">
        <v>22</v>
      </c>
      <c r="AI9">
        <v>1.3179571663920923E-2</v>
      </c>
    </row>
    <row r="10" spans="1:35" x14ac:dyDescent="0.35">
      <c r="A10">
        <f t="shared" si="2"/>
        <v>8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f>1-K10</f>
        <v>0.5</v>
      </c>
      <c r="J10">
        <v>0</v>
      </c>
      <c r="K10">
        <f>$AC$2</f>
        <v>0.5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H10">
        <v>24</v>
      </c>
      <c r="AI10">
        <v>1.6474464579901153E-2</v>
      </c>
    </row>
    <row r="11" spans="1:35" x14ac:dyDescent="0.35">
      <c r="A11">
        <f t="shared" si="2"/>
        <v>9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f>1-L11</f>
        <v>0.5</v>
      </c>
      <c r="K11">
        <v>0</v>
      </c>
      <c r="L11">
        <f>$AC$2</f>
        <v>0.5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H11">
        <v>26</v>
      </c>
      <c r="AI11">
        <v>9.8846787479406912E-3</v>
      </c>
    </row>
    <row r="12" spans="1:35" x14ac:dyDescent="0.35">
      <c r="A12">
        <f t="shared" si="2"/>
        <v>10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f>1-M12</f>
        <v>0.5</v>
      </c>
      <c r="L12">
        <v>0</v>
      </c>
      <c r="M12">
        <f>$AC$2</f>
        <v>0.5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H12">
        <v>28</v>
      </c>
      <c r="AI12">
        <v>1.3179571663920923E-2</v>
      </c>
    </row>
    <row r="13" spans="1:35" x14ac:dyDescent="0.35">
      <c r="A13">
        <f t="shared" si="2"/>
        <v>11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f>1-N13</f>
        <v>0.5</v>
      </c>
      <c r="M13">
        <v>0</v>
      </c>
      <c r="N13">
        <f>$AC$2</f>
        <v>0.5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H13">
        <v>30</v>
      </c>
      <c r="AI13">
        <v>1.6474464579901153E-2</v>
      </c>
    </row>
    <row r="14" spans="1:35" x14ac:dyDescent="0.35">
      <c r="A14">
        <f t="shared" si="2"/>
        <v>12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f>1-O14</f>
        <v>0.5</v>
      </c>
      <c r="N14">
        <v>0</v>
      </c>
      <c r="O14">
        <f>$AC$2</f>
        <v>0.5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H14">
        <v>32</v>
      </c>
      <c r="AI14">
        <v>1.4827018121911038E-2</v>
      </c>
    </row>
    <row r="15" spans="1:35" x14ac:dyDescent="0.35">
      <c r="A15">
        <f t="shared" si="2"/>
        <v>13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>1-P15</f>
        <v>0.5</v>
      </c>
      <c r="O15">
        <v>0</v>
      </c>
      <c r="P15">
        <f>$AC$2</f>
        <v>0.5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H15">
        <v>34</v>
      </c>
      <c r="AI15">
        <v>9.8846787479406912E-3</v>
      </c>
    </row>
    <row r="16" spans="1:35" x14ac:dyDescent="0.35">
      <c r="A16">
        <f t="shared" si="2"/>
        <v>14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f>1-Q16</f>
        <v>0.5</v>
      </c>
      <c r="P16">
        <v>0</v>
      </c>
      <c r="Q16">
        <f>$AC$2</f>
        <v>0.5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H16">
        <v>36</v>
      </c>
      <c r="AI16">
        <v>1.3179571663920923E-2</v>
      </c>
    </row>
    <row r="17" spans="1:35" x14ac:dyDescent="0.35">
      <c r="A17">
        <f t="shared" si="2"/>
        <v>15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f>1-R17</f>
        <v>0.5</v>
      </c>
      <c r="Q17">
        <v>0</v>
      </c>
      <c r="R17">
        <f>$AC$2</f>
        <v>0.5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H17">
        <v>38</v>
      </c>
      <c r="AI17">
        <v>6.5897858319604614E-3</v>
      </c>
    </row>
    <row r="18" spans="1:35" x14ac:dyDescent="0.35">
      <c r="A18">
        <f t="shared" si="2"/>
        <v>16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f>1-S18</f>
        <v>0.5</v>
      </c>
      <c r="R18">
        <v>0</v>
      </c>
      <c r="S18">
        <f>$AC$2</f>
        <v>0.5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H18">
        <v>40</v>
      </c>
      <c r="AI18">
        <v>2.1416803953871501E-2</v>
      </c>
    </row>
    <row r="19" spans="1:35" x14ac:dyDescent="0.35">
      <c r="A19">
        <f t="shared" si="2"/>
        <v>17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f>1-T19</f>
        <v>0.5</v>
      </c>
      <c r="S19">
        <v>0</v>
      </c>
      <c r="T19">
        <f>$AC$2</f>
        <v>0.5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H19">
        <v>42</v>
      </c>
      <c r="AI19">
        <v>1.4827018121911038E-2</v>
      </c>
    </row>
    <row r="20" spans="1:35" x14ac:dyDescent="0.35">
      <c r="A20">
        <f>A19+1</f>
        <v>18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f>1-U20</f>
        <v>0.5</v>
      </c>
      <c r="T20">
        <v>0</v>
      </c>
      <c r="U20">
        <f>$AC$2</f>
        <v>0.5</v>
      </c>
      <c r="V20">
        <v>0</v>
      </c>
      <c r="W20">
        <v>0</v>
      </c>
      <c r="X20">
        <v>0</v>
      </c>
      <c r="Y20">
        <v>0</v>
      </c>
      <c r="Z20">
        <v>0</v>
      </c>
      <c r="AH20">
        <v>44</v>
      </c>
      <c r="AI20">
        <v>1.3179571663920923E-2</v>
      </c>
    </row>
    <row r="21" spans="1:35" x14ac:dyDescent="0.35">
      <c r="A21">
        <f>A20+1</f>
        <v>19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f>1-V21</f>
        <v>0.5</v>
      </c>
      <c r="U21">
        <v>0</v>
      </c>
      <c r="V21">
        <f>$AC$2</f>
        <v>0.5</v>
      </c>
      <c r="W21">
        <v>0</v>
      </c>
      <c r="X21">
        <v>0</v>
      </c>
      <c r="Y21">
        <v>0</v>
      </c>
      <c r="Z21">
        <v>0</v>
      </c>
      <c r="AH21">
        <v>46</v>
      </c>
      <c r="AI21">
        <v>9.8846787479406912E-3</v>
      </c>
    </row>
    <row r="22" spans="1:35" x14ac:dyDescent="0.35">
      <c r="A22">
        <f t="shared" ref="A22:A26" si="3">A21+1</f>
        <v>20</v>
      </c>
      <c r="B22">
        <v>0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f>1-W22</f>
        <v>0.5</v>
      </c>
      <c r="V22">
        <v>0</v>
      </c>
      <c r="W22">
        <f>$AC$2</f>
        <v>0.5</v>
      </c>
      <c r="X22">
        <v>0</v>
      </c>
      <c r="Y22">
        <v>0</v>
      </c>
      <c r="Z22">
        <v>0</v>
      </c>
      <c r="AH22">
        <v>48</v>
      </c>
      <c r="AI22">
        <v>9.8846787479406912E-3</v>
      </c>
    </row>
    <row r="23" spans="1:35" x14ac:dyDescent="0.35">
      <c r="A23">
        <f t="shared" si="3"/>
        <v>21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f>1-X23</f>
        <v>0.5</v>
      </c>
      <c r="W23">
        <v>0</v>
      </c>
      <c r="X23">
        <f>$AC$2</f>
        <v>0.5</v>
      </c>
      <c r="Y23">
        <v>0</v>
      </c>
      <c r="Z23">
        <v>0</v>
      </c>
      <c r="AH23">
        <v>50</v>
      </c>
      <c r="AI23">
        <v>2.3064250411861616E-2</v>
      </c>
    </row>
    <row r="24" spans="1:35" x14ac:dyDescent="0.35">
      <c r="A24">
        <f t="shared" si="3"/>
        <v>22</v>
      </c>
      <c r="B24">
        <v>0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f>1-Y24</f>
        <v>0.5</v>
      </c>
      <c r="X24">
        <v>0</v>
      </c>
      <c r="Y24">
        <f>$AC$2</f>
        <v>0.5</v>
      </c>
      <c r="Z24">
        <v>0</v>
      </c>
      <c r="AH24">
        <v>52</v>
      </c>
      <c r="AI24">
        <v>1.8121911037891267E-2</v>
      </c>
    </row>
    <row r="25" spans="1:35" x14ac:dyDescent="0.35">
      <c r="A25">
        <f t="shared" si="3"/>
        <v>23</v>
      </c>
      <c r="B25">
        <v>0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f>1-Z25</f>
        <v>0.5</v>
      </c>
      <c r="Y25">
        <v>0</v>
      </c>
      <c r="Z25">
        <f>$AC$2</f>
        <v>0.5</v>
      </c>
      <c r="AH25">
        <v>54</v>
      </c>
      <c r="AI25">
        <v>1.3179571663920923E-2</v>
      </c>
    </row>
    <row r="26" spans="1:35" x14ac:dyDescent="0.35">
      <c r="A26">
        <f t="shared" si="3"/>
        <v>24</v>
      </c>
      <c r="B26">
        <v>0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1</v>
      </c>
      <c r="AH26">
        <v>56</v>
      </c>
      <c r="AI26">
        <v>2.4711696869851731E-2</v>
      </c>
    </row>
    <row r="27" spans="1:35" x14ac:dyDescent="0.35">
      <c r="AH27">
        <v>58</v>
      </c>
      <c r="AI27">
        <v>8.2372322899505763E-3</v>
      </c>
    </row>
    <row r="28" spans="1:35" x14ac:dyDescent="0.35">
      <c r="AH28">
        <v>60</v>
      </c>
      <c r="AI28">
        <v>1.3179571663920923E-2</v>
      </c>
    </row>
    <row r="29" spans="1:35" x14ac:dyDescent="0.35">
      <c r="AH29">
        <v>62</v>
      </c>
      <c r="AI29">
        <v>9.8846787479406912E-3</v>
      </c>
    </row>
    <row r="30" spans="1:35" x14ac:dyDescent="0.35">
      <c r="AH30">
        <v>64</v>
      </c>
      <c r="AI30">
        <v>4.9423393739703456E-3</v>
      </c>
    </row>
    <row r="31" spans="1:35" x14ac:dyDescent="0.35">
      <c r="AH31">
        <v>66</v>
      </c>
      <c r="AI31">
        <v>9.8846787479406912E-3</v>
      </c>
    </row>
    <row r="32" spans="1:35" x14ac:dyDescent="0.35">
      <c r="AH32">
        <v>68</v>
      </c>
      <c r="AI32">
        <v>1.3179571663920923E-2</v>
      </c>
    </row>
    <row r="33" spans="34:35" x14ac:dyDescent="0.35">
      <c r="AH33">
        <v>70</v>
      </c>
      <c r="AI33">
        <v>1.8121911037891267E-2</v>
      </c>
    </row>
    <row r="34" spans="34:35" x14ac:dyDescent="0.35">
      <c r="AH34">
        <v>72</v>
      </c>
      <c r="AI34">
        <v>9.8846787479406912E-3</v>
      </c>
    </row>
    <row r="35" spans="34:35" x14ac:dyDescent="0.35">
      <c r="AH35">
        <v>74</v>
      </c>
      <c r="AI35">
        <v>1.1532125205930808E-2</v>
      </c>
    </row>
    <row r="36" spans="34:35" x14ac:dyDescent="0.35">
      <c r="AH36">
        <v>76</v>
      </c>
      <c r="AI36">
        <v>1.1532125205930808E-2</v>
      </c>
    </row>
    <row r="37" spans="34:35" x14ac:dyDescent="0.35">
      <c r="AH37">
        <v>78</v>
      </c>
      <c r="AI37">
        <v>1.6474464579901153E-2</v>
      </c>
    </row>
    <row r="38" spans="34:35" x14ac:dyDescent="0.35">
      <c r="AH38">
        <v>80</v>
      </c>
      <c r="AI38">
        <v>3.2948929159802307E-3</v>
      </c>
    </row>
    <row r="39" spans="34:35" x14ac:dyDescent="0.35">
      <c r="AH39">
        <v>82</v>
      </c>
      <c r="AI39">
        <v>9.8846787479406912E-3</v>
      </c>
    </row>
    <row r="40" spans="34:35" x14ac:dyDescent="0.35">
      <c r="AH40">
        <v>84</v>
      </c>
      <c r="AI40">
        <v>4.9423393739703456E-3</v>
      </c>
    </row>
    <row r="41" spans="34:35" x14ac:dyDescent="0.35">
      <c r="AH41">
        <v>86</v>
      </c>
      <c r="AI41">
        <v>1.6474464579901153E-2</v>
      </c>
    </row>
    <row r="42" spans="34:35" x14ac:dyDescent="0.35">
      <c r="AH42">
        <v>88</v>
      </c>
      <c r="AI42">
        <v>8.2372322899505763E-3</v>
      </c>
    </row>
    <row r="43" spans="34:35" x14ac:dyDescent="0.35">
      <c r="AH43">
        <v>90</v>
      </c>
      <c r="AI43">
        <v>8.2372322899505763E-3</v>
      </c>
    </row>
    <row r="44" spans="34:35" x14ac:dyDescent="0.35">
      <c r="AH44">
        <v>92</v>
      </c>
      <c r="AI44">
        <v>8.2372322899505763E-3</v>
      </c>
    </row>
    <row r="45" spans="34:35" x14ac:dyDescent="0.35">
      <c r="AH45">
        <v>94</v>
      </c>
      <c r="AI45">
        <v>1.6474464579901153E-2</v>
      </c>
    </row>
    <row r="46" spans="34:35" x14ac:dyDescent="0.35">
      <c r="AH46">
        <v>96</v>
      </c>
      <c r="AI46">
        <v>6.5897858319604614E-3</v>
      </c>
    </row>
    <row r="47" spans="34:35" x14ac:dyDescent="0.35">
      <c r="AH47">
        <v>98</v>
      </c>
      <c r="AI47">
        <v>6.5897858319604614E-3</v>
      </c>
    </row>
    <row r="48" spans="34:35" x14ac:dyDescent="0.35">
      <c r="AH48">
        <v>100</v>
      </c>
      <c r="AI48">
        <v>6.5897858319604614E-3</v>
      </c>
    </row>
    <row r="49" spans="34:35" x14ac:dyDescent="0.35">
      <c r="AH49">
        <v>102</v>
      </c>
      <c r="AI49">
        <v>6.5897858319604614E-3</v>
      </c>
    </row>
    <row r="50" spans="34:35" x14ac:dyDescent="0.35">
      <c r="AH50">
        <v>104</v>
      </c>
      <c r="AI50">
        <v>9.8846787479406912E-3</v>
      </c>
    </row>
    <row r="51" spans="34:35" x14ac:dyDescent="0.35">
      <c r="AH51">
        <v>106</v>
      </c>
      <c r="AI51">
        <v>1.1532125205930808E-2</v>
      </c>
    </row>
    <row r="52" spans="34:35" x14ac:dyDescent="0.35">
      <c r="AH52">
        <v>108</v>
      </c>
      <c r="AI52">
        <v>6.5897858319604614E-3</v>
      </c>
    </row>
    <row r="53" spans="34:35" x14ac:dyDescent="0.35">
      <c r="AH53">
        <v>110</v>
      </c>
      <c r="AI53">
        <v>6.5897858319604614E-3</v>
      </c>
    </row>
    <row r="54" spans="34:35" x14ac:dyDescent="0.35">
      <c r="AH54">
        <v>112</v>
      </c>
      <c r="AI54">
        <v>4.9423393739703456E-3</v>
      </c>
    </row>
    <row r="55" spans="34:35" x14ac:dyDescent="0.35">
      <c r="AH55">
        <v>114</v>
      </c>
      <c r="AI55">
        <v>9.8846787479406912E-3</v>
      </c>
    </row>
    <row r="56" spans="34:35" x14ac:dyDescent="0.35">
      <c r="AH56">
        <v>116</v>
      </c>
      <c r="AI56">
        <v>4.9423393739703456E-3</v>
      </c>
    </row>
    <row r="57" spans="34:35" x14ac:dyDescent="0.35">
      <c r="AH57">
        <v>118</v>
      </c>
      <c r="AI57">
        <v>3.2948929159802307E-3</v>
      </c>
    </row>
    <row r="58" spans="34:35" x14ac:dyDescent="0.35">
      <c r="AH58">
        <v>120</v>
      </c>
      <c r="AI58">
        <v>3.2948929159802307E-3</v>
      </c>
    </row>
    <row r="59" spans="34:35" x14ac:dyDescent="0.35">
      <c r="AH59">
        <v>122</v>
      </c>
      <c r="AI59">
        <v>3.2948929159802307E-3</v>
      </c>
    </row>
    <row r="60" spans="34:35" x14ac:dyDescent="0.35">
      <c r="AH60">
        <v>124</v>
      </c>
      <c r="AI60">
        <v>9.8846787479406912E-3</v>
      </c>
    </row>
    <row r="61" spans="34:35" x14ac:dyDescent="0.35">
      <c r="AH61">
        <v>126</v>
      </c>
      <c r="AI61">
        <v>4.9423393739703456E-3</v>
      </c>
    </row>
    <row r="62" spans="34:35" x14ac:dyDescent="0.35">
      <c r="AH62">
        <v>128</v>
      </c>
      <c r="AI62">
        <v>8.2372322899505763E-3</v>
      </c>
    </row>
    <row r="63" spans="34:35" x14ac:dyDescent="0.35">
      <c r="AH63">
        <v>130</v>
      </c>
      <c r="AI63">
        <v>3.2948929159802307E-3</v>
      </c>
    </row>
    <row r="64" spans="34:35" x14ac:dyDescent="0.35">
      <c r="AH64">
        <v>132</v>
      </c>
      <c r="AI64">
        <v>8.2372322899505763E-3</v>
      </c>
    </row>
    <row r="65" spans="34:35" x14ac:dyDescent="0.35">
      <c r="AH65">
        <v>134</v>
      </c>
      <c r="AI65">
        <v>4.9423393739703456E-3</v>
      </c>
    </row>
    <row r="66" spans="34:35" x14ac:dyDescent="0.35">
      <c r="AH66">
        <v>136</v>
      </c>
      <c r="AI66">
        <v>1.1532125205930808E-2</v>
      </c>
    </row>
    <row r="67" spans="34:35" x14ac:dyDescent="0.35">
      <c r="AH67">
        <v>138</v>
      </c>
      <c r="AI67">
        <v>6.5897858319604614E-3</v>
      </c>
    </row>
    <row r="68" spans="34:35" x14ac:dyDescent="0.35">
      <c r="AH68">
        <v>140</v>
      </c>
      <c r="AI68">
        <v>4.9423393739703456E-3</v>
      </c>
    </row>
    <row r="69" spans="34:35" x14ac:dyDescent="0.35">
      <c r="AH69">
        <v>142</v>
      </c>
      <c r="AI69">
        <v>3.2948929159802307E-3</v>
      </c>
    </row>
    <row r="70" spans="34:35" x14ac:dyDescent="0.35">
      <c r="AH70">
        <v>144</v>
      </c>
      <c r="AI70">
        <v>9.8846787479406912E-3</v>
      </c>
    </row>
    <row r="71" spans="34:35" x14ac:dyDescent="0.35">
      <c r="AH71">
        <v>146</v>
      </c>
      <c r="AI71">
        <v>3.2948929159802307E-3</v>
      </c>
    </row>
    <row r="72" spans="34:35" x14ac:dyDescent="0.35">
      <c r="AH72">
        <v>148</v>
      </c>
      <c r="AI72">
        <v>8.2372322899505763E-3</v>
      </c>
    </row>
    <row r="73" spans="34:35" x14ac:dyDescent="0.35">
      <c r="AH73">
        <v>150</v>
      </c>
      <c r="AI73">
        <v>8.2372322899505763E-3</v>
      </c>
    </row>
    <row r="74" spans="34:35" x14ac:dyDescent="0.35">
      <c r="AH74">
        <v>152</v>
      </c>
      <c r="AI74">
        <v>3.2948929159802307E-3</v>
      </c>
    </row>
    <row r="75" spans="34:35" x14ac:dyDescent="0.35">
      <c r="AH75">
        <v>154</v>
      </c>
      <c r="AI75">
        <v>1.6474464579901153E-3</v>
      </c>
    </row>
    <row r="76" spans="34:35" x14ac:dyDescent="0.35">
      <c r="AH76">
        <v>156</v>
      </c>
      <c r="AI76">
        <v>9.8846787479406912E-3</v>
      </c>
    </row>
    <row r="77" spans="34:35" x14ac:dyDescent="0.35">
      <c r="AH77">
        <v>158</v>
      </c>
      <c r="AI77">
        <v>9.8846787479406912E-3</v>
      </c>
    </row>
    <row r="78" spans="34:35" x14ac:dyDescent="0.35">
      <c r="AH78">
        <v>160</v>
      </c>
      <c r="AI78">
        <v>3.2948929159802307E-3</v>
      </c>
    </row>
    <row r="79" spans="34:35" x14ac:dyDescent="0.35">
      <c r="AH79">
        <v>162</v>
      </c>
      <c r="AI79">
        <v>9.8846787479406912E-3</v>
      </c>
    </row>
    <row r="80" spans="34:35" x14ac:dyDescent="0.35">
      <c r="AH80">
        <v>164</v>
      </c>
      <c r="AI80">
        <v>3.2948929159802307E-3</v>
      </c>
    </row>
    <row r="81" spans="34:35" x14ac:dyDescent="0.35">
      <c r="AH81">
        <v>166</v>
      </c>
      <c r="AI81">
        <v>4.9423393739703456E-3</v>
      </c>
    </row>
    <row r="82" spans="34:35" x14ac:dyDescent="0.35">
      <c r="AH82">
        <v>168</v>
      </c>
      <c r="AI82">
        <v>3.2948929159802307E-3</v>
      </c>
    </row>
    <row r="83" spans="34:35" x14ac:dyDescent="0.35">
      <c r="AH83">
        <v>170</v>
      </c>
      <c r="AI83">
        <v>4.9423393739703456E-3</v>
      </c>
    </row>
    <row r="84" spans="34:35" x14ac:dyDescent="0.35">
      <c r="AH84">
        <v>172</v>
      </c>
      <c r="AI84">
        <v>3.2948929159802307E-3</v>
      </c>
    </row>
    <row r="85" spans="34:35" x14ac:dyDescent="0.35">
      <c r="AH85">
        <v>176</v>
      </c>
      <c r="AI85">
        <v>4.9423393739703456E-3</v>
      </c>
    </row>
    <row r="86" spans="34:35" x14ac:dyDescent="0.35">
      <c r="AH86">
        <v>178</v>
      </c>
      <c r="AI86">
        <v>1.6474464579901153E-3</v>
      </c>
    </row>
    <row r="87" spans="34:35" x14ac:dyDescent="0.35">
      <c r="AH87">
        <v>180</v>
      </c>
      <c r="AI87">
        <v>1.6474464579901153E-3</v>
      </c>
    </row>
    <row r="88" spans="34:35" x14ac:dyDescent="0.35">
      <c r="AH88">
        <v>184</v>
      </c>
      <c r="AI88">
        <v>4.9423393739703456E-3</v>
      </c>
    </row>
    <row r="89" spans="34:35" x14ac:dyDescent="0.35">
      <c r="AH89">
        <v>186</v>
      </c>
      <c r="AI89">
        <v>4.9423393739703456E-3</v>
      </c>
    </row>
    <row r="90" spans="34:35" x14ac:dyDescent="0.35">
      <c r="AH90">
        <v>188</v>
      </c>
      <c r="AI90">
        <v>1.6474464579901153E-3</v>
      </c>
    </row>
    <row r="91" spans="34:35" x14ac:dyDescent="0.35">
      <c r="AH91">
        <v>190</v>
      </c>
      <c r="AI91">
        <v>4.9423393739703456E-3</v>
      </c>
    </row>
    <row r="92" spans="34:35" x14ac:dyDescent="0.35">
      <c r="AH92">
        <v>192</v>
      </c>
      <c r="AI92">
        <v>1.6474464579901153E-3</v>
      </c>
    </row>
    <row r="93" spans="34:35" x14ac:dyDescent="0.35">
      <c r="AH93">
        <v>194</v>
      </c>
      <c r="AI93">
        <v>3.2948929159802307E-3</v>
      </c>
    </row>
    <row r="94" spans="34:35" x14ac:dyDescent="0.35">
      <c r="AH94">
        <v>196</v>
      </c>
      <c r="AI94">
        <v>1.6474464579901153E-3</v>
      </c>
    </row>
    <row r="95" spans="34:35" x14ac:dyDescent="0.35">
      <c r="AH95">
        <v>200</v>
      </c>
      <c r="AI95">
        <v>4.9423393739703456E-3</v>
      </c>
    </row>
    <row r="96" spans="34:35" x14ac:dyDescent="0.35">
      <c r="AH96">
        <v>202</v>
      </c>
      <c r="AI96">
        <v>4.9423393739703456E-3</v>
      </c>
    </row>
    <row r="97" spans="34:35" x14ac:dyDescent="0.35">
      <c r="AH97">
        <v>204</v>
      </c>
      <c r="AI97">
        <v>1.6474464579901153E-3</v>
      </c>
    </row>
    <row r="98" spans="34:35" x14ac:dyDescent="0.35">
      <c r="AH98">
        <v>206</v>
      </c>
      <c r="AI98">
        <v>1.6474464579901153E-3</v>
      </c>
    </row>
    <row r="99" spans="34:35" x14ac:dyDescent="0.35">
      <c r="AH99">
        <v>208</v>
      </c>
      <c r="AI99">
        <v>6.5897858319604614E-3</v>
      </c>
    </row>
    <row r="100" spans="34:35" x14ac:dyDescent="0.35">
      <c r="AH100">
        <v>210</v>
      </c>
      <c r="AI100">
        <v>1.6474464579901153E-3</v>
      </c>
    </row>
    <row r="101" spans="34:35" x14ac:dyDescent="0.35">
      <c r="AH101">
        <v>212</v>
      </c>
      <c r="AI101">
        <v>3.2948929159802307E-3</v>
      </c>
    </row>
    <row r="102" spans="34:35" x14ac:dyDescent="0.35">
      <c r="AH102">
        <v>214</v>
      </c>
      <c r="AI102">
        <v>1.6474464579901153E-3</v>
      </c>
    </row>
    <row r="103" spans="34:35" x14ac:dyDescent="0.35">
      <c r="AH103">
        <v>218</v>
      </c>
      <c r="AI103">
        <v>8.2372322899505763E-3</v>
      </c>
    </row>
    <row r="104" spans="34:35" x14ac:dyDescent="0.35">
      <c r="AH104">
        <v>220</v>
      </c>
      <c r="AI104">
        <v>1.6474464579901153E-3</v>
      </c>
    </row>
    <row r="105" spans="34:35" x14ac:dyDescent="0.35">
      <c r="AH105">
        <v>224</v>
      </c>
      <c r="AI105">
        <v>1.6474464579901153E-3</v>
      </c>
    </row>
    <row r="106" spans="34:35" x14ac:dyDescent="0.35">
      <c r="AH106">
        <v>230</v>
      </c>
      <c r="AI106">
        <v>4.9423393739703456E-3</v>
      </c>
    </row>
    <row r="107" spans="34:35" x14ac:dyDescent="0.35">
      <c r="AH107">
        <v>234</v>
      </c>
      <c r="AI107">
        <v>3.2948929159802307E-3</v>
      </c>
    </row>
    <row r="108" spans="34:35" x14ac:dyDescent="0.35">
      <c r="AH108">
        <v>236</v>
      </c>
      <c r="AI108">
        <v>4.9423393739703456E-3</v>
      </c>
    </row>
    <row r="109" spans="34:35" x14ac:dyDescent="0.35">
      <c r="AH109">
        <v>238</v>
      </c>
      <c r="AI109">
        <v>3.2948929159802307E-3</v>
      </c>
    </row>
    <row r="110" spans="34:35" x14ac:dyDescent="0.35">
      <c r="AH110">
        <v>242</v>
      </c>
      <c r="AI110">
        <v>3.2948929159802307E-3</v>
      </c>
    </row>
    <row r="111" spans="34:35" x14ac:dyDescent="0.35">
      <c r="AH111">
        <v>244</v>
      </c>
      <c r="AI111">
        <v>3.2948929159802307E-3</v>
      </c>
    </row>
    <row r="112" spans="34:35" x14ac:dyDescent="0.35">
      <c r="AH112">
        <v>246</v>
      </c>
      <c r="AI112">
        <v>3.2948929159802307E-3</v>
      </c>
    </row>
    <row r="113" spans="34:35" x14ac:dyDescent="0.35">
      <c r="AH113">
        <v>248</v>
      </c>
      <c r="AI113">
        <v>4.9423393739703456E-3</v>
      </c>
    </row>
    <row r="114" spans="34:35" x14ac:dyDescent="0.35">
      <c r="AH114">
        <v>250</v>
      </c>
      <c r="AI114">
        <v>3.2948929159802307E-3</v>
      </c>
    </row>
    <row r="115" spans="34:35" x14ac:dyDescent="0.35">
      <c r="AH115">
        <v>256</v>
      </c>
      <c r="AI115">
        <v>4.9423393739703456E-3</v>
      </c>
    </row>
    <row r="116" spans="34:35" x14ac:dyDescent="0.35">
      <c r="AH116">
        <v>260</v>
      </c>
      <c r="AI116">
        <v>1.6474464579901153E-3</v>
      </c>
    </row>
    <row r="117" spans="34:35" x14ac:dyDescent="0.35">
      <c r="AH117">
        <v>262</v>
      </c>
      <c r="AI117">
        <v>1.6474464579901153E-3</v>
      </c>
    </row>
    <row r="118" spans="34:35" x14ac:dyDescent="0.35">
      <c r="AH118">
        <v>264</v>
      </c>
      <c r="AI118">
        <v>1.6474464579901153E-3</v>
      </c>
    </row>
    <row r="119" spans="34:35" x14ac:dyDescent="0.35">
      <c r="AH119">
        <v>266</v>
      </c>
      <c r="AI119">
        <v>1.6474464579901153E-3</v>
      </c>
    </row>
    <row r="120" spans="34:35" x14ac:dyDescent="0.35">
      <c r="AH120">
        <v>268</v>
      </c>
      <c r="AI120">
        <v>4.9423393739703456E-3</v>
      </c>
    </row>
    <row r="121" spans="34:35" x14ac:dyDescent="0.35">
      <c r="AH121">
        <v>270</v>
      </c>
      <c r="AI121">
        <v>1.6474464579901153E-3</v>
      </c>
    </row>
    <row r="122" spans="34:35" x14ac:dyDescent="0.35">
      <c r="AH122">
        <v>274</v>
      </c>
      <c r="AI122">
        <v>8.2372322899505763E-3</v>
      </c>
    </row>
    <row r="123" spans="34:35" x14ac:dyDescent="0.35">
      <c r="AH123">
        <v>276</v>
      </c>
      <c r="AI123">
        <v>3.2948929159802307E-3</v>
      </c>
    </row>
    <row r="124" spans="34:35" x14ac:dyDescent="0.35">
      <c r="AH124">
        <v>278</v>
      </c>
      <c r="AI124">
        <v>3.2948929159802307E-3</v>
      </c>
    </row>
    <row r="125" spans="34:35" x14ac:dyDescent="0.35">
      <c r="AH125">
        <v>280</v>
      </c>
      <c r="AI125">
        <v>1.6474464579901153E-3</v>
      </c>
    </row>
    <row r="126" spans="34:35" x14ac:dyDescent="0.35">
      <c r="AH126">
        <v>282</v>
      </c>
      <c r="AI126">
        <v>4.9423393739703456E-3</v>
      </c>
    </row>
    <row r="127" spans="34:35" x14ac:dyDescent="0.35">
      <c r="AH127">
        <v>284</v>
      </c>
      <c r="AI127">
        <v>1.6474464579901153E-3</v>
      </c>
    </row>
    <row r="128" spans="34:35" x14ac:dyDescent="0.35">
      <c r="AH128">
        <v>286</v>
      </c>
      <c r="AI128">
        <v>4.9423393739703456E-3</v>
      </c>
    </row>
    <row r="129" spans="34:35" x14ac:dyDescent="0.35">
      <c r="AH129">
        <v>288</v>
      </c>
      <c r="AI129">
        <v>1.6474464579901153E-3</v>
      </c>
    </row>
    <row r="130" spans="34:35" x14ac:dyDescent="0.35">
      <c r="AH130">
        <v>290</v>
      </c>
      <c r="AI130">
        <v>3.2948929159802307E-3</v>
      </c>
    </row>
    <row r="131" spans="34:35" x14ac:dyDescent="0.35">
      <c r="AH131">
        <v>292</v>
      </c>
      <c r="AI131">
        <v>6.5897858319604614E-3</v>
      </c>
    </row>
    <row r="132" spans="34:35" x14ac:dyDescent="0.35">
      <c r="AH132">
        <v>296</v>
      </c>
      <c r="AI132">
        <v>3.2948929159802307E-3</v>
      </c>
    </row>
    <row r="133" spans="34:35" x14ac:dyDescent="0.35">
      <c r="AH133">
        <v>298</v>
      </c>
      <c r="AI133">
        <v>3.2948929159802307E-3</v>
      </c>
    </row>
    <row r="134" spans="34:35" x14ac:dyDescent="0.35">
      <c r="AH134">
        <v>306</v>
      </c>
      <c r="AI134">
        <v>1.6474464579901153E-3</v>
      </c>
    </row>
    <row r="135" spans="34:35" x14ac:dyDescent="0.35">
      <c r="AH135">
        <v>310</v>
      </c>
      <c r="AI135">
        <v>3.2948929159802307E-3</v>
      </c>
    </row>
    <row r="136" spans="34:35" x14ac:dyDescent="0.35">
      <c r="AH136">
        <v>324</v>
      </c>
      <c r="AI136">
        <v>1.6474464579901153E-3</v>
      </c>
    </row>
    <row r="137" spans="34:35" x14ac:dyDescent="0.35">
      <c r="AH137">
        <v>326</v>
      </c>
      <c r="AI137">
        <v>1.6474464579901153E-3</v>
      </c>
    </row>
    <row r="138" spans="34:35" x14ac:dyDescent="0.35">
      <c r="AH138">
        <v>328</v>
      </c>
      <c r="AI138">
        <v>6.5897858319604614E-3</v>
      </c>
    </row>
    <row r="139" spans="34:35" x14ac:dyDescent="0.35">
      <c r="AH139">
        <v>332</v>
      </c>
      <c r="AI139">
        <v>1.6474464579901153E-3</v>
      </c>
    </row>
    <row r="140" spans="34:35" x14ac:dyDescent="0.35">
      <c r="AH140">
        <v>334</v>
      </c>
      <c r="AI140">
        <v>6.5897858319604614E-3</v>
      </c>
    </row>
    <row r="141" spans="34:35" x14ac:dyDescent="0.35">
      <c r="AH141">
        <v>336</v>
      </c>
      <c r="AI141">
        <v>1.6474464579901153E-3</v>
      </c>
    </row>
    <row r="142" spans="34:35" x14ac:dyDescent="0.35">
      <c r="AH142">
        <v>338</v>
      </c>
      <c r="AI142">
        <v>1.6474464579901153E-3</v>
      </c>
    </row>
    <row r="143" spans="34:35" x14ac:dyDescent="0.35">
      <c r="AH143">
        <v>352</v>
      </c>
      <c r="AI143">
        <v>1.6474464579901153E-3</v>
      </c>
    </row>
    <row r="144" spans="34:35" x14ac:dyDescent="0.35">
      <c r="AH144">
        <v>358</v>
      </c>
      <c r="AI144">
        <v>1.6474464579901153E-3</v>
      </c>
    </row>
    <row r="145" spans="34:35" x14ac:dyDescent="0.35">
      <c r="AH145">
        <v>364</v>
      </c>
      <c r="AI145">
        <v>1.6474464579901153E-3</v>
      </c>
    </row>
    <row r="146" spans="34:35" x14ac:dyDescent="0.35">
      <c r="AH146">
        <v>366</v>
      </c>
      <c r="AI146">
        <v>1.6474464579901153E-3</v>
      </c>
    </row>
    <row r="147" spans="34:35" x14ac:dyDescent="0.35">
      <c r="AH147">
        <v>368</v>
      </c>
      <c r="AI147">
        <v>1.6474464579901153E-3</v>
      </c>
    </row>
    <row r="148" spans="34:35" x14ac:dyDescent="0.35">
      <c r="AH148">
        <v>372</v>
      </c>
      <c r="AI148">
        <v>1.6474464579901153E-3</v>
      </c>
    </row>
    <row r="149" spans="34:35" x14ac:dyDescent="0.35">
      <c r="AH149">
        <v>374</v>
      </c>
      <c r="AI149">
        <v>1.6474464579901153E-3</v>
      </c>
    </row>
    <row r="150" spans="34:35" x14ac:dyDescent="0.35">
      <c r="AH150">
        <v>378</v>
      </c>
      <c r="AI150">
        <v>3.2948929159802307E-3</v>
      </c>
    </row>
    <row r="151" spans="34:35" x14ac:dyDescent="0.35">
      <c r="AH151">
        <v>384</v>
      </c>
      <c r="AI151">
        <v>3.2948929159802307E-3</v>
      </c>
    </row>
    <row r="152" spans="34:35" x14ac:dyDescent="0.35">
      <c r="AH152">
        <v>392</v>
      </c>
      <c r="AI152">
        <v>4.9423393739703456E-3</v>
      </c>
    </row>
    <row r="153" spans="34:35" x14ac:dyDescent="0.35">
      <c r="AH153">
        <v>394</v>
      </c>
      <c r="AI153">
        <v>1.6474464579901153E-3</v>
      </c>
    </row>
    <row r="154" spans="34:35" x14ac:dyDescent="0.35">
      <c r="AH154">
        <v>396</v>
      </c>
      <c r="AI154">
        <v>1.6474464579901153E-3</v>
      </c>
    </row>
    <row r="155" spans="34:35" x14ac:dyDescent="0.35">
      <c r="AH155">
        <v>406</v>
      </c>
      <c r="AI155">
        <v>1.6474464579901153E-3</v>
      </c>
    </row>
    <row r="156" spans="34:35" x14ac:dyDescent="0.35">
      <c r="AH156">
        <v>414</v>
      </c>
      <c r="AI156">
        <v>1.6474464579901153E-3</v>
      </c>
    </row>
    <row r="157" spans="34:35" x14ac:dyDescent="0.35">
      <c r="AH157">
        <v>418</v>
      </c>
      <c r="AI157">
        <v>1.6474464579901153E-3</v>
      </c>
    </row>
    <row r="158" spans="34:35" x14ac:dyDescent="0.35">
      <c r="AH158">
        <v>426</v>
      </c>
      <c r="AI158">
        <v>1.6474464579901153E-3</v>
      </c>
    </row>
    <row r="159" spans="34:35" x14ac:dyDescent="0.35">
      <c r="AH159">
        <v>432</v>
      </c>
      <c r="AI159">
        <v>1.6474464579901153E-3</v>
      </c>
    </row>
    <row r="160" spans="34:35" x14ac:dyDescent="0.35">
      <c r="AH160">
        <v>436</v>
      </c>
      <c r="AI160">
        <v>1.6474464579901153E-3</v>
      </c>
    </row>
    <row r="161" spans="34:35" x14ac:dyDescent="0.35">
      <c r="AH161">
        <v>438</v>
      </c>
      <c r="AI161">
        <v>1.6474464579901153E-3</v>
      </c>
    </row>
    <row r="162" spans="34:35" x14ac:dyDescent="0.35">
      <c r="AH162">
        <v>458</v>
      </c>
      <c r="AI162">
        <v>1.6474464579901153E-3</v>
      </c>
    </row>
    <row r="163" spans="34:35" x14ac:dyDescent="0.35">
      <c r="AH163">
        <v>464</v>
      </c>
      <c r="AI163">
        <v>1.6474464579901153E-3</v>
      </c>
    </row>
    <row r="164" spans="34:35" x14ac:dyDescent="0.35">
      <c r="AH164">
        <v>474</v>
      </c>
      <c r="AI164">
        <v>1.6474464579901153E-3</v>
      </c>
    </row>
    <row r="165" spans="34:35" x14ac:dyDescent="0.35">
      <c r="AH165">
        <v>480</v>
      </c>
      <c r="AI165">
        <v>1.6474464579901153E-3</v>
      </c>
    </row>
    <row r="166" spans="34:35" x14ac:dyDescent="0.35">
      <c r="AH166">
        <v>502</v>
      </c>
      <c r="AI166">
        <v>1.6474464579901153E-3</v>
      </c>
    </row>
    <row r="167" spans="34:35" x14ac:dyDescent="0.35">
      <c r="AH167">
        <v>516</v>
      </c>
      <c r="AI167">
        <v>1.6474464579901153E-3</v>
      </c>
    </row>
    <row r="168" spans="34:35" x14ac:dyDescent="0.35">
      <c r="AH168">
        <v>524</v>
      </c>
      <c r="AI168">
        <v>1.6474464579901153E-3</v>
      </c>
    </row>
    <row r="169" spans="34:35" x14ac:dyDescent="0.35">
      <c r="AH169">
        <v>536</v>
      </c>
      <c r="AI169">
        <v>1.6474464579901153E-3</v>
      </c>
    </row>
    <row r="170" spans="34:35" x14ac:dyDescent="0.35">
      <c r="AH170">
        <v>542</v>
      </c>
      <c r="AI170">
        <v>1.6474464579901153E-3</v>
      </c>
    </row>
    <row r="171" spans="34:35" x14ac:dyDescent="0.35">
      <c r="AH171">
        <v>548</v>
      </c>
      <c r="AI171">
        <v>1.6474464579901153E-3</v>
      </c>
    </row>
    <row r="172" spans="34:35" x14ac:dyDescent="0.35">
      <c r="AH172">
        <v>578</v>
      </c>
      <c r="AI172">
        <v>1.6474464579901153E-3</v>
      </c>
    </row>
    <row r="173" spans="34:35" x14ac:dyDescent="0.35">
      <c r="AH173">
        <v>648</v>
      </c>
      <c r="AI173">
        <v>1.6474464579901153E-3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FAF3B-04CC-46D8-BB9B-506FF7F5BFD5}">
  <sheetPr codeName="Sheet5"/>
  <dimension ref="A1:AI179"/>
  <sheetViews>
    <sheetView workbookViewId="0">
      <selection activeCell="W19" sqref="W19"/>
    </sheetView>
  </sheetViews>
  <sheetFormatPr defaultRowHeight="14.5" x14ac:dyDescent="0.35"/>
  <cols>
    <col min="1" max="1" width="4.1796875" customWidth="1"/>
    <col min="2" max="26" width="4.6328125" customWidth="1"/>
    <col min="27" max="27" width="5.6328125" customWidth="1"/>
    <col min="28" max="29" width="4.6328125" customWidth="1"/>
    <col min="30" max="30" width="5.6328125" customWidth="1"/>
    <col min="33" max="33" width="5.6328125" customWidth="1"/>
  </cols>
  <sheetData>
    <row r="1" spans="1:35" x14ac:dyDescent="0.35">
      <c r="B1">
        <v>0</v>
      </c>
      <c r="C1">
        <f>B1+1</f>
        <v>1</v>
      </c>
      <c r="D1">
        <f t="shared" ref="D1:T1" si="0">C1+1</f>
        <v>2</v>
      </c>
      <c r="E1">
        <f t="shared" si="0"/>
        <v>3</v>
      </c>
      <c r="F1">
        <f t="shared" si="0"/>
        <v>4</v>
      </c>
      <c r="G1">
        <f t="shared" si="0"/>
        <v>5</v>
      </c>
      <c r="H1">
        <f t="shared" si="0"/>
        <v>6</v>
      </c>
      <c r="I1">
        <f t="shared" si="0"/>
        <v>7</v>
      </c>
      <c r="J1">
        <f t="shared" si="0"/>
        <v>8</v>
      </c>
      <c r="K1">
        <f t="shared" si="0"/>
        <v>9</v>
      </c>
      <c r="L1">
        <f t="shared" si="0"/>
        <v>10</v>
      </c>
      <c r="M1">
        <f t="shared" si="0"/>
        <v>11</v>
      </c>
      <c r="N1">
        <f t="shared" si="0"/>
        <v>12</v>
      </c>
      <c r="O1">
        <f t="shared" si="0"/>
        <v>13</v>
      </c>
      <c r="P1">
        <f t="shared" si="0"/>
        <v>14</v>
      </c>
      <c r="Q1">
        <f t="shared" si="0"/>
        <v>15</v>
      </c>
      <c r="R1">
        <f t="shared" si="0"/>
        <v>16</v>
      </c>
      <c r="S1">
        <f t="shared" si="0"/>
        <v>17</v>
      </c>
      <c r="T1">
        <f t="shared" si="0"/>
        <v>18</v>
      </c>
      <c r="U1">
        <f>T1+1</f>
        <v>19</v>
      </c>
      <c r="V1">
        <f t="shared" ref="V1:Z1" si="1">U1+1</f>
        <v>20</v>
      </c>
      <c r="W1">
        <f t="shared" si="1"/>
        <v>21</v>
      </c>
      <c r="X1">
        <f t="shared" si="1"/>
        <v>22</v>
      </c>
      <c r="Y1">
        <f t="shared" si="1"/>
        <v>23</v>
      </c>
      <c r="Z1">
        <f t="shared" si="1"/>
        <v>24</v>
      </c>
      <c r="AH1" t="str" cm="1">
        <f t="array" ref="AH1:AI179">[1]!MarkovSimHitFreq(B2:Z26,11,1,1000,1000)</f>
        <v>prob hit</v>
      </c>
      <c r="AI1">
        <v>0.78700000000000003</v>
      </c>
    </row>
    <row r="2" spans="1:35" x14ac:dyDescent="0.35">
      <c r="A2">
        <v>0</v>
      </c>
      <c r="B2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>
        <v>0</v>
      </c>
      <c r="AB2" t="s">
        <v>0</v>
      </c>
      <c r="AC2">
        <v>0.48</v>
      </c>
      <c r="AE2" t="s">
        <v>3</v>
      </c>
      <c r="AF2" cm="1">
        <f t="array" ref="AF2:AF3">[1]!MarkovSimHit(B2:Z26,11,1,1000,1000)</f>
        <v>0.79800000000000004</v>
      </c>
      <c r="AH2" t="str">
        <v>exp steps</v>
      </c>
      <c r="AI2">
        <v>119.83735705209656</v>
      </c>
    </row>
    <row r="3" spans="1:35" x14ac:dyDescent="0.35">
      <c r="A3">
        <f>A2+1</f>
        <v>1</v>
      </c>
      <c r="B3">
        <f>1-D3</f>
        <v>0.52</v>
      </c>
      <c r="C3">
        <v>0</v>
      </c>
      <c r="D3">
        <f>$AC$2</f>
        <v>0.48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B3" t="s">
        <v>1</v>
      </c>
      <c r="AC3">
        <f>1-AC2</f>
        <v>0.52</v>
      </c>
      <c r="AE3" t="s">
        <v>2</v>
      </c>
      <c r="AF3">
        <v>120.94235588972431</v>
      </c>
      <c r="AH3">
        <v>10</v>
      </c>
      <c r="AI3">
        <v>2.5412960609911056E-3</v>
      </c>
    </row>
    <row r="4" spans="1:35" x14ac:dyDescent="0.35">
      <c r="A4">
        <f t="shared" ref="A4:A19" si="2">A3+1</f>
        <v>2</v>
      </c>
      <c r="B4">
        <v>0</v>
      </c>
      <c r="C4">
        <f>1-E4</f>
        <v>0.52</v>
      </c>
      <c r="D4">
        <v>0</v>
      </c>
      <c r="E4">
        <f>$AC$2</f>
        <v>0.48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H4">
        <v>12</v>
      </c>
      <c r="AI4">
        <v>7.6238881829733167E-3</v>
      </c>
    </row>
    <row r="5" spans="1:35" x14ac:dyDescent="0.35">
      <c r="A5">
        <f t="shared" si="2"/>
        <v>3</v>
      </c>
      <c r="B5">
        <v>0</v>
      </c>
      <c r="C5">
        <v>0</v>
      </c>
      <c r="D5">
        <f>1-F5</f>
        <v>0.52</v>
      </c>
      <c r="E5">
        <v>0</v>
      </c>
      <c r="F5">
        <f>$AC$2</f>
        <v>0.48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E5" t="s">
        <v>3</v>
      </c>
      <c r="AF5" cm="1">
        <f t="array" ref="AF5:AF6">[1]!MarkovSimHit(B2:Z26,11,{1;25},1000,1000)</f>
        <v>1</v>
      </c>
      <c r="AH5">
        <v>14</v>
      </c>
      <c r="AI5">
        <v>8.8945362134688691E-3</v>
      </c>
    </row>
    <row r="6" spans="1:35" x14ac:dyDescent="0.35">
      <c r="A6">
        <f t="shared" si="2"/>
        <v>4</v>
      </c>
      <c r="B6">
        <v>0</v>
      </c>
      <c r="C6">
        <v>0</v>
      </c>
      <c r="D6">
        <v>0</v>
      </c>
      <c r="E6">
        <f>1-G6</f>
        <v>0.52</v>
      </c>
      <c r="F6">
        <v>0</v>
      </c>
      <c r="G6">
        <f>$AC$2</f>
        <v>0.48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E6" t="s">
        <v>2</v>
      </c>
      <c r="AF6">
        <v>123.44799999999999</v>
      </c>
      <c r="AH6">
        <v>16</v>
      </c>
      <c r="AI6">
        <v>5.0825921219822112E-3</v>
      </c>
    </row>
    <row r="7" spans="1:35" x14ac:dyDescent="0.35">
      <c r="A7">
        <f t="shared" si="2"/>
        <v>5</v>
      </c>
      <c r="B7">
        <v>0</v>
      </c>
      <c r="C7">
        <v>0</v>
      </c>
      <c r="D7">
        <v>0</v>
      </c>
      <c r="E7">
        <v>0</v>
      </c>
      <c r="F7">
        <f>1-H7</f>
        <v>0.52</v>
      </c>
      <c r="G7">
        <v>0</v>
      </c>
      <c r="H7">
        <f>$AC$2</f>
        <v>0.48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H7">
        <v>18</v>
      </c>
      <c r="AI7">
        <v>6.3532401524777635E-3</v>
      </c>
    </row>
    <row r="8" spans="1:35" x14ac:dyDescent="0.35">
      <c r="A8">
        <f t="shared" si="2"/>
        <v>6</v>
      </c>
      <c r="B8">
        <v>0</v>
      </c>
      <c r="C8">
        <v>0</v>
      </c>
      <c r="D8">
        <v>0</v>
      </c>
      <c r="E8">
        <v>0</v>
      </c>
      <c r="F8">
        <v>0</v>
      </c>
      <c r="G8">
        <f>1-I8</f>
        <v>0.52</v>
      </c>
      <c r="H8">
        <v>0</v>
      </c>
      <c r="I8">
        <f>$AC$2</f>
        <v>0.48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H8">
        <v>20</v>
      </c>
      <c r="AI8">
        <v>1.6518424396442185E-2</v>
      </c>
    </row>
    <row r="9" spans="1:35" x14ac:dyDescent="0.35">
      <c r="A9">
        <f t="shared" si="2"/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f>1-J9</f>
        <v>0.52</v>
      </c>
      <c r="I9">
        <v>0</v>
      </c>
      <c r="J9">
        <f>$AC$2</f>
        <v>0.48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H9">
        <v>22</v>
      </c>
      <c r="AI9">
        <v>2.0330368487928845E-2</v>
      </c>
    </row>
    <row r="10" spans="1:35" x14ac:dyDescent="0.35">
      <c r="A10">
        <f t="shared" si="2"/>
        <v>8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f>1-K10</f>
        <v>0.52</v>
      </c>
      <c r="J10">
        <v>0</v>
      </c>
      <c r="K10">
        <f>$AC$2</f>
        <v>0.48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H10">
        <v>24</v>
      </c>
      <c r="AI10">
        <v>1.5247776365946633E-2</v>
      </c>
    </row>
    <row r="11" spans="1:35" x14ac:dyDescent="0.35">
      <c r="A11">
        <f t="shared" si="2"/>
        <v>9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f>1-L11</f>
        <v>0.52</v>
      </c>
      <c r="K11">
        <v>0</v>
      </c>
      <c r="L11">
        <f>$AC$2</f>
        <v>0.48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H11">
        <v>26</v>
      </c>
      <c r="AI11">
        <v>1.5247776365946633E-2</v>
      </c>
    </row>
    <row r="12" spans="1:35" x14ac:dyDescent="0.35">
      <c r="A12">
        <f t="shared" si="2"/>
        <v>10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f>1-M12</f>
        <v>0.52</v>
      </c>
      <c r="L12">
        <v>0</v>
      </c>
      <c r="M12">
        <f>$AC$2</f>
        <v>0.48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H12">
        <v>28</v>
      </c>
      <c r="AI12">
        <v>1.6518424396442185E-2</v>
      </c>
    </row>
    <row r="13" spans="1:35" x14ac:dyDescent="0.35">
      <c r="A13">
        <f t="shared" si="2"/>
        <v>11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f>1-N13</f>
        <v>0.52</v>
      </c>
      <c r="M13">
        <v>0</v>
      </c>
      <c r="N13">
        <f>$AC$2</f>
        <v>0.48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H13">
        <v>30</v>
      </c>
      <c r="AI13">
        <v>1.7789072426937738E-2</v>
      </c>
    </row>
    <row r="14" spans="1:35" x14ac:dyDescent="0.35">
      <c r="A14">
        <f t="shared" si="2"/>
        <v>12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f>1-O14</f>
        <v>0.52</v>
      </c>
      <c r="N14">
        <v>0</v>
      </c>
      <c r="O14">
        <f>$AC$2</f>
        <v>0.48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H14">
        <v>32</v>
      </c>
      <c r="AI14">
        <v>1.5247776365946633E-2</v>
      </c>
    </row>
    <row r="15" spans="1:35" x14ac:dyDescent="0.35">
      <c r="A15">
        <f t="shared" si="2"/>
        <v>13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>1-P15</f>
        <v>0.52</v>
      </c>
      <c r="O15">
        <v>0</v>
      </c>
      <c r="P15">
        <f>$AC$2</f>
        <v>0.48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H15">
        <v>34</v>
      </c>
      <c r="AI15">
        <v>1.0165184243964422E-2</v>
      </c>
    </row>
    <row r="16" spans="1:35" x14ac:dyDescent="0.35">
      <c r="A16">
        <f t="shared" si="2"/>
        <v>14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f>1-Q16</f>
        <v>0.52</v>
      </c>
      <c r="P16">
        <v>0</v>
      </c>
      <c r="Q16">
        <f>$AC$2</f>
        <v>0.48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H16">
        <v>36</v>
      </c>
      <c r="AI16">
        <v>2.6683608640406607E-2</v>
      </c>
    </row>
    <row r="17" spans="1:35" x14ac:dyDescent="0.35">
      <c r="A17">
        <f t="shared" si="2"/>
        <v>15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f>1-R17</f>
        <v>0.52</v>
      </c>
      <c r="Q17">
        <v>0</v>
      </c>
      <c r="R17">
        <f>$AC$2</f>
        <v>0.48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H17">
        <v>38</v>
      </c>
      <c r="AI17">
        <v>1.1435832274459974E-2</v>
      </c>
    </row>
    <row r="18" spans="1:35" x14ac:dyDescent="0.35">
      <c r="A18">
        <f t="shared" si="2"/>
        <v>16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f>1-S18</f>
        <v>0.52</v>
      </c>
      <c r="R18">
        <v>0</v>
      </c>
      <c r="S18">
        <f>$AC$2</f>
        <v>0.48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H18">
        <v>40</v>
      </c>
      <c r="AI18">
        <v>1.9059720457433291E-2</v>
      </c>
    </row>
    <row r="19" spans="1:35" x14ac:dyDescent="0.35">
      <c r="A19">
        <f t="shared" si="2"/>
        <v>17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f>1-T19</f>
        <v>0.52</v>
      </c>
      <c r="S19">
        <v>0</v>
      </c>
      <c r="T19">
        <f>$AC$2</f>
        <v>0.48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H19">
        <v>42</v>
      </c>
      <c r="AI19">
        <v>2.2871664548919948E-2</v>
      </c>
    </row>
    <row r="20" spans="1:35" x14ac:dyDescent="0.35">
      <c r="A20">
        <f>A19+1</f>
        <v>18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f>1-U20</f>
        <v>0.52</v>
      </c>
      <c r="T20">
        <v>0</v>
      </c>
      <c r="U20">
        <f>$AC$2</f>
        <v>0.48</v>
      </c>
      <c r="V20">
        <v>0</v>
      </c>
      <c r="W20">
        <v>0</v>
      </c>
      <c r="X20">
        <v>0</v>
      </c>
      <c r="Y20">
        <v>0</v>
      </c>
      <c r="Z20">
        <v>0</v>
      </c>
      <c r="AH20">
        <v>44</v>
      </c>
      <c r="AI20">
        <v>1.6518424396442185E-2</v>
      </c>
    </row>
    <row r="21" spans="1:35" x14ac:dyDescent="0.35">
      <c r="A21">
        <f>A20+1</f>
        <v>19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f>1-V21</f>
        <v>0.52</v>
      </c>
      <c r="U21">
        <v>0</v>
      </c>
      <c r="V21">
        <f>$AC$2</f>
        <v>0.48</v>
      </c>
      <c r="W21">
        <v>0</v>
      </c>
      <c r="X21">
        <v>0</v>
      </c>
      <c r="Y21">
        <v>0</v>
      </c>
      <c r="Z21">
        <v>0</v>
      </c>
      <c r="AH21">
        <v>46</v>
      </c>
      <c r="AI21">
        <v>1.0165184243964422E-2</v>
      </c>
    </row>
    <row r="22" spans="1:35" x14ac:dyDescent="0.35">
      <c r="A22">
        <f t="shared" ref="A22:A26" si="3">A21+1</f>
        <v>20</v>
      </c>
      <c r="B22">
        <v>0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f>1-W22</f>
        <v>0.52</v>
      </c>
      <c r="V22">
        <v>0</v>
      </c>
      <c r="W22">
        <f>$AC$2</f>
        <v>0.48</v>
      </c>
      <c r="X22">
        <v>0</v>
      </c>
      <c r="Y22">
        <v>0</v>
      </c>
      <c r="Z22">
        <v>0</v>
      </c>
      <c r="AH22">
        <v>48</v>
      </c>
      <c r="AI22">
        <v>1.5247776365946633E-2</v>
      </c>
    </row>
    <row r="23" spans="1:35" x14ac:dyDescent="0.35">
      <c r="A23">
        <f t="shared" si="3"/>
        <v>21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f>1-X23</f>
        <v>0.52</v>
      </c>
      <c r="W23">
        <v>0</v>
      </c>
      <c r="X23">
        <f>$AC$2</f>
        <v>0.48</v>
      </c>
      <c r="Y23">
        <v>0</v>
      </c>
      <c r="Z23">
        <v>0</v>
      </c>
      <c r="AH23">
        <v>50</v>
      </c>
      <c r="AI23">
        <v>1.5247776365946633E-2</v>
      </c>
    </row>
    <row r="24" spans="1:35" x14ac:dyDescent="0.35">
      <c r="A24">
        <f t="shared" si="3"/>
        <v>22</v>
      </c>
      <c r="B24">
        <v>0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f>1-Y24</f>
        <v>0.52</v>
      </c>
      <c r="X24">
        <v>0</v>
      </c>
      <c r="Y24">
        <f>$AC$2</f>
        <v>0.48</v>
      </c>
      <c r="Z24">
        <v>0</v>
      </c>
      <c r="AH24">
        <v>52</v>
      </c>
      <c r="AI24">
        <v>1.6518424396442185E-2</v>
      </c>
    </row>
    <row r="25" spans="1:35" x14ac:dyDescent="0.35">
      <c r="A25">
        <f t="shared" si="3"/>
        <v>23</v>
      </c>
      <c r="B25">
        <v>0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f>1-Z25</f>
        <v>0.52</v>
      </c>
      <c r="Y25">
        <v>0</v>
      </c>
      <c r="Z25">
        <f>$AC$2</f>
        <v>0.48</v>
      </c>
      <c r="AH25">
        <v>54</v>
      </c>
      <c r="AI25">
        <v>6.3532401524777635E-3</v>
      </c>
    </row>
    <row r="26" spans="1:35" x14ac:dyDescent="0.35">
      <c r="A26">
        <f t="shared" si="3"/>
        <v>24</v>
      </c>
      <c r="B26">
        <v>0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1</v>
      </c>
      <c r="AH26">
        <v>56</v>
      </c>
      <c r="AI26">
        <v>1.6518424396442185E-2</v>
      </c>
    </row>
    <row r="27" spans="1:35" x14ac:dyDescent="0.35">
      <c r="AH27">
        <v>58</v>
      </c>
      <c r="AI27">
        <v>7.6238881829733167E-3</v>
      </c>
    </row>
    <row r="28" spans="1:35" x14ac:dyDescent="0.35">
      <c r="AH28">
        <v>60</v>
      </c>
      <c r="AI28">
        <v>1.5247776365946633E-2</v>
      </c>
    </row>
    <row r="29" spans="1:35" x14ac:dyDescent="0.35">
      <c r="AH29">
        <v>62</v>
      </c>
      <c r="AI29">
        <v>8.8945362134688691E-3</v>
      </c>
    </row>
    <row r="30" spans="1:35" x14ac:dyDescent="0.35">
      <c r="AH30">
        <v>64</v>
      </c>
      <c r="AI30">
        <v>1.1435832274459974E-2</v>
      </c>
    </row>
    <row r="31" spans="1:35" x14ac:dyDescent="0.35">
      <c r="AH31">
        <v>66</v>
      </c>
      <c r="AI31">
        <v>1.6518424396442185E-2</v>
      </c>
    </row>
    <row r="32" spans="1:35" x14ac:dyDescent="0.35">
      <c r="AH32">
        <v>68</v>
      </c>
      <c r="AI32">
        <v>1.397712833545108E-2</v>
      </c>
    </row>
    <row r="33" spans="34:35" x14ac:dyDescent="0.35">
      <c r="AH33">
        <v>70</v>
      </c>
      <c r="AI33">
        <v>6.3532401524777635E-3</v>
      </c>
    </row>
    <row r="34" spans="34:35" x14ac:dyDescent="0.35">
      <c r="AH34">
        <v>72</v>
      </c>
      <c r="AI34">
        <v>1.7789072426937738E-2</v>
      </c>
    </row>
    <row r="35" spans="34:35" x14ac:dyDescent="0.35">
      <c r="AH35">
        <v>74</v>
      </c>
      <c r="AI35">
        <v>1.0165184243964422E-2</v>
      </c>
    </row>
    <row r="36" spans="34:35" x14ac:dyDescent="0.35">
      <c r="AH36">
        <v>76</v>
      </c>
      <c r="AI36">
        <v>1.9059720457433291E-2</v>
      </c>
    </row>
    <row r="37" spans="34:35" x14ac:dyDescent="0.35">
      <c r="AH37">
        <v>78</v>
      </c>
      <c r="AI37">
        <v>7.6238881829733167E-3</v>
      </c>
    </row>
    <row r="38" spans="34:35" x14ac:dyDescent="0.35">
      <c r="AH38">
        <v>80</v>
      </c>
      <c r="AI38">
        <v>7.6238881829733167E-3</v>
      </c>
    </row>
    <row r="39" spans="34:35" x14ac:dyDescent="0.35">
      <c r="AH39">
        <v>82</v>
      </c>
      <c r="AI39">
        <v>7.6238881829733167E-3</v>
      </c>
    </row>
    <row r="40" spans="34:35" x14ac:dyDescent="0.35">
      <c r="AH40">
        <v>84</v>
      </c>
      <c r="AI40">
        <v>5.0825921219822112E-3</v>
      </c>
    </row>
    <row r="41" spans="34:35" x14ac:dyDescent="0.35">
      <c r="AH41">
        <v>86</v>
      </c>
      <c r="AI41">
        <v>8.8945362134688691E-3</v>
      </c>
    </row>
    <row r="42" spans="34:35" x14ac:dyDescent="0.35">
      <c r="AH42">
        <v>88</v>
      </c>
      <c r="AI42">
        <v>1.5247776365946633E-2</v>
      </c>
    </row>
    <row r="43" spans="34:35" x14ac:dyDescent="0.35">
      <c r="AH43">
        <v>90</v>
      </c>
      <c r="AI43">
        <v>8.8945362134688691E-3</v>
      </c>
    </row>
    <row r="44" spans="34:35" x14ac:dyDescent="0.35">
      <c r="AH44">
        <v>92</v>
      </c>
      <c r="AI44">
        <v>6.3532401524777635E-3</v>
      </c>
    </row>
    <row r="45" spans="34:35" x14ac:dyDescent="0.35">
      <c r="AH45">
        <v>94</v>
      </c>
      <c r="AI45">
        <v>1.0165184243964422E-2</v>
      </c>
    </row>
    <row r="46" spans="34:35" x14ac:dyDescent="0.35">
      <c r="AH46">
        <v>96</v>
      </c>
      <c r="AI46">
        <v>6.3532401524777635E-3</v>
      </c>
    </row>
    <row r="47" spans="34:35" x14ac:dyDescent="0.35">
      <c r="AH47">
        <v>98</v>
      </c>
      <c r="AI47">
        <v>1.1435832274459974E-2</v>
      </c>
    </row>
    <row r="48" spans="34:35" x14ac:dyDescent="0.35">
      <c r="AH48">
        <v>100</v>
      </c>
      <c r="AI48">
        <v>1.2706480304955527E-2</v>
      </c>
    </row>
    <row r="49" spans="34:35" x14ac:dyDescent="0.35">
      <c r="AH49">
        <v>102</v>
      </c>
      <c r="AI49">
        <v>7.6238881829733167E-3</v>
      </c>
    </row>
    <row r="50" spans="34:35" x14ac:dyDescent="0.35">
      <c r="AH50">
        <v>104</v>
      </c>
      <c r="AI50">
        <v>1.1435832274459974E-2</v>
      </c>
    </row>
    <row r="51" spans="34:35" x14ac:dyDescent="0.35">
      <c r="AH51">
        <v>106</v>
      </c>
      <c r="AI51">
        <v>8.8945362134688691E-3</v>
      </c>
    </row>
    <row r="52" spans="34:35" x14ac:dyDescent="0.35">
      <c r="AH52">
        <v>108</v>
      </c>
      <c r="AI52">
        <v>6.3532401524777635E-3</v>
      </c>
    </row>
    <row r="53" spans="34:35" x14ac:dyDescent="0.35">
      <c r="AH53">
        <v>110</v>
      </c>
      <c r="AI53">
        <v>7.6238881829733167E-3</v>
      </c>
    </row>
    <row r="54" spans="34:35" x14ac:dyDescent="0.35">
      <c r="AH54">
        <v>112</v>
      </c>
      <c r="AI54">
        <v>7.6238881829733167E-3</v>
      </c>
    </row>
    <row r="55" spans="34:35" x14ac:dyDescent="0.35">
      <c r="AH55">
        <v>114</v>
      </c>
      <c r="AI55">
        <v>7.6238881829733167E-3</v>
      </c>
    </row>
    <row r="56" spans="34:35" x14ac:dyDescent="0.35">
      <c r="AH56">
        <v>116</v>
      </c>
      <c r="AI56">
        <v>1.1435832274459974E-2</v>
      </c>
    </row>
    <row r="57" spans="34:35" x14ac:dyDescent="0.35">
      <c r="AH57">
        <v>118</v>
      </c>
      <c r="AI57">
        <v>7.6238881829733167E-3</v>
      </c>
    </row>
    <row r="58" spans="34:35" x14ac:dyDescent="0.35">
      <c r="AH58">
        <v>120</v>
      </c>
      <c r="AI58">
        <v>8.8945362134688691E-3</v>
      </c>
    </row>
    <row r="59" spans="34:35" x14ac:dyDescent="0.35">
      <c r="AH59">
        <v>122</v>
      </c>
      <c r="AI59">
        <v>6.3532401524777635E-3</v>
      </c>
    </row>
    <row r="60" spans="34:35" x14ac:dyDescent="0.35">
      <c r="AH60">
        <v>124</v>
      </c>
      <c r="AI60">
        <v>1.397712833545108E-2</v>
      </c>
    </row>
    <row r="61" spans="34:35" x14ac:dyDescent="0.35">
      <c r="AH61">
        <v>126</v>
      </c>
      <c r="AI61">
        <v>6.3532401524777635E-3</v>
      </c>
    </row>
    <row r="62" spans="34:35" x14ac:dyDescent="0.35">
      <c r="AH62">
        <v>128</v>
      </c>
      <c r="AI62">
        <v>6.3532401524777635E-3</v>
      </c>
    </row>
    <row r="63" spans="34:35" x14ac:dyDescent="0.35">
      <c r="AH63">
        <v>130</v>
      </c>
      <c r="AI63">
        <v>8.8945362134688691E-3</v>
      </c>
    </row>
    <row r="64" spans="34:35" x14ac:dyDescent="0.35">
      <c r="AH64">
        <v>132</v>
      </c>
      <c r="AI64">
        <v>3.8119440914866584E-3</v>
      </c>
    </row>
    <row r="65" spans="34:35" x14ac:dyDescent="0.35">
      <c r="AH65">
        <v>134</v>
      </c>
      <c r="AI65">
        <v>3.8119440914866584E-3</v>
      </c>
    </row>
    <row r="66" spans="34:35" x14ac:dyDescent="0.35">
      <c r="AH66">
        <v>136</v>
      </c>
      <c r="AI66">
        <v>5.0825921219822112E-3</v>
      </c>
    </row>
    <row r="67" spans="34:35" x14ac:dyDescent="0.35">
      <c r="AH67">
        <v>138</v>
      </c>
      <c r="AI67">
        <v>3.8119440914866584E-3</v>
      </c>
    </row>
    <row r="68" spans="34:35" x14ac:dyDescent="0.35">
      <c r="AH68">
        <v>140</v>
      </c>
      <c r="AI68">
        <v>1.1435832274459974E-2</v>
      </c>
    </row>
    <row r="69" spans="34:35" x14ac:dyDescent="0.35">
      <c r="AH69">
        <v>142</v>
      </c>
      <c r="AI69">
        <v>3.8119440914866584E-3</v>
      </c>
    </row>
    <row r="70" spans="34:35" x14ac:dyDescent="0.35">
      <c r="AH70">
        <v>144</v>
      </c>
      <c r="AI70">
        <v>2.5412960609911056E-3</v>
      </c>
    </row>
    <row r="71" spans="34:35" x14ac:dyDescent="0.35">
      <c r="AH71">
        <v>146</v>
      </c>
      <c r="AI71">
        <v>5.0825921219822112E-3</v>
      </c>
    </row>
    <row r="72" spans="34:35" x14ac:dyDescent="0.35">
      <c r="AH72">
        <v>148</v>
      </c>
      <c r="AI72">
        <v>8.8945362134688691E-3</v>
      </c>
    </row>
    <row r="73" spans="34:35" x14ac:dyDescent="0.35">
      <c r="AH73">
        <v>150</v>
      </c>
      <c r="AI73">
        <v>7.6238881829733167E-3</v>
      </c>
    </row>
    <row r="74" spans="34:35" x14ac:dyDescent="0.35">
      <c r="AH74">
        <v>152</v>
      </c>
      <c r="AI74">
        <v>5.0825921219822112E-3</v>
      </c>
    </row>
    <row r="75" spans="34:35" x14ac:dyDescent="0.35">
      <c r="AH75">
        <v>154</v>
      </c>
      <c r="AI75">
        <v>1.2706480304955528E-3</v>
      </c>
    </row>
    <row r="76" spans="34:35" x14ac:dyDescent="0.35">
      <c r="AH76">
        <v>156</v>
      </c>
      <c r="AI76">
        <v>3.8119440914866584E-3</v>
      </c>
    </row>
    <row r="77" spans="34:35" x14ac:dyDescent="0.35">
      <c r="AH77">
        <v>158</v>
      </c>
      <c r="AI77">
        <v>7.6238881829733167E-3</v>
      </c>
    </row>
    <row r="78" spans="34:35" x14ac:dyDescent="0.35">
      <c r="AH78">
        <v>160</v>
      </c>
      <c r="AI78">
        <v>3.8119440914866584E-3</v>
      </c>
    </row>
    <row r="79" spans="34:35" x14ac:dyDescent="0.35">
      <c r="AH79">
        <v>164</v>
      </c>
      <c r="AI79">
        <v>5.0825921219822112E-3</v>
      </c>
    </row>
    <row r="80" spans="34:35" x14ac:dyDescent="0.35">
      <c r="AH80">
        <v>166</v>
      </c>
      <c r="AI80">
        <v>2.5412960609911056E-3</v>
      </c>
    </row>
    <row r="81" spans="34:35" x14ac:dyDescent="0.35">
      <c r="AH81">
        <v>168</v>
      </c>
      <c r="AI81">
        <v>3.8119440914866584E-3</v>
      </c>
    </row>
    <row r="82" spans="34:35" x14ac:dyDescent="0.35">
      <c r="AH82">
        <v>170</v>
      </c>
      <c r="AI82">
        <v>1.2706480304955528E-3</v>
      </c>
    </row>
    <row r="83" spans="34:35" x14ac:dyDescent="0.35">
      <c r="AH83">
        <v>172</v>
      </c>
      <c r="AI83">
        <v>5.0825921219822112E-3</v>
      </c>
    </row>
    <row r="84" spans="34:35" x14ac:dyDescent="0.35">
      <c r="AH84">
        <v>176</v>
      </c>
      <c r="AI84">
        <v>5.0825921219822112E-3</v>
      </c>
    </row>
    <row r="85" spans="34:35" x14ac:dyDescent="0.35">
      <c r="AH85">
        <v>178</v>
      </c>
      <c r="AI85">
        <v>6.3532401524777635E-3</v>
      </c>
    </row>
    <row r="86" spans="34:35" x14ac:dyDescent="0.35">
      <c r="AH86">
        <v>180</v>
      </c>
      <c r="AI86">
        <v>8.8945362134688691E-3</v>
      </c>
    </row>
    <row r="87" spans="34:35" x14ac:dyDescent="0.35">
      <c r="AH87">
        <v>182</v>
      </c>
      <c r="AI87">
        <v>2.5412960609911056E-3</v>
      </c>
    </row>
    <row r="88" spans="34:35" x14ac:dyDescent="0.35">
      <c r="AH88">
        <v>184</v>
      </c>
      <c r="AI88">
        <v>8.8945362134688691E-3</v>
      </c>
    </row>
    <row r="89" spans="34:35" x14ac:dyDescent="0.35">
      <c r="AH89">
        <v>186</v>
      </c>
      <c r="AI89">
        <v>2.5412960609911056E-3</v>
      </c>
    </row>
    <row r="90" spans="34:35" x14ac:dyDescent="0.35">
      <c r="AH90">
        <v>188</v>
      </c>
      <c r="AI90">
        <v>3.8119440914866584E-3</v>
      </c>
    </row>
    <row r="91" spans="34:35" x14ac:dyDescent="0.35">
      <c r="AH91">
        <v>190</v>
      </c>
      <c r="AI91">
        <v>1.2706480304955528E-3</v>
      </c>
    </row>
    <row r="92" spans="34:35" x14ac:dyDescent="0.35">
      <c r="AH92">
        <v>192</v>
      </c>
      <c r="AI92">
        <v>7.6238881829733167E-3</v>
      </c>
    </row>
    <row r="93" spans="34:35" x14ac:dyDescent="0.35">
      <c r="AH93">
        <v>194</v>
      </c>
      <c r="AI93">
        <v>3.8119440914866584E-3</v>
      </c>
    </row>
    <row r="94" spans="34:35" x14ac:dyDescent="0.35">
      <c r="AH94">
        <v>196</v>
      </c>
      <c r="AI94">
        <v>5.0825921219822112E-3</v>
      </c>
    </row>
    <row r="95" spans="34:35" x14ac:dyDescent="0.35">
      <c r="AH95">
        <v>202</v>
      </c>
      <c r="AI95">
        <v>2.5412960609911056E-3</v>
      </c>
    </row>
    <row r="96" spans="34:35" x14ac:dyDescent="0.35">
      <c r="AH96">
        <v>204</v>
      </c>
      <c r="AI96">
        <v>2.5412960609911056E-3</v>
      </c>
    </row>
    <row r="97" spans="34:35" x14ac:dyDescent="0.35">
      <c r="AH97">
        <v>206</v>
      </c>
      <c r="AI97">
        <v>3.8119440914866584E-3</v>
      </c>
    </row>
    <row r="98" spans="34:35" x14ac:dyDescent="0.35">
      <c r="AH98">
        <v>208</v>
      </c>
      <c r="AI98">
        <v>2.5412960609911056E-3</v>
      </c>
    </row>
    <row r="99" spans="34:35" x14ac:dyDescent="0.35">
      <c r="AH99">
        <v>210</v>
      </c>
      <c r="AI99">
        <v>1.2706480304955528E-3</v>
      </c>
    </row>
    <row r="100" spans="34:35" x14ac:dyDescent="0.35">
      <c r="AH100">
        <v>212</v>
      </c>
      <c r="AI100">
        <v>1.2706480304955528E-3</v>
      </c>
    </row>
    <row r="101" spans="34:35" x14ac:dyDescent="0.35">
      <c r="AH101">
        <v>214</v>
      </c>
      <c r="AI101">
        <v>2.5412960609911056E-3</v>
      </c>
    </row>
    <row r="102" spans="34:35" x14ac:dyDescent="0.35">
      <c r="AH102">
        <v>216</v>
      </c>
      <c r="AI102">
        <v>3.8119440914866584E-3</v>
      </c>
    </row>
    <row r="103" spans="34:35" x14ac:dyDescent="0.35">
      <c r="AH103">
        <v>218</v>
      </c>
      <c r="AI103">
        <v>1.2706480304955528E-3</v>
      </c>
    </row>
    <row r="104" spans="34:35" x14ac:dyDescent="0.35">
      <c r="AH104">
        <v>222</v>
      </c>
      <c r="AI104">
        <v>1.2706480304955528E-3</v>
      </c>
    </row>
    <row r="105" spans="34:35" x14ac:dyDescent="0.35">
      <c r="AH105">
        <v>224</v>
      </c>
      <c r="AI105">
        <v>1.2706480304955528E-3</v>
      </c>
    </row>
    <row r="106" spans="34:35" x14ac:dyDescent="0.35">
      <c r="AH106">
        <v>226</v>
      </c>
      <c r="AI106">
        <v>7.6238881829733167E-3</v>
      </c>
    </row>
    <row r="107" spans="34:35" x14ac:dyDescent="0.35">
      <c r="AH107">
        <v>228</v>
      </c>
      <c r="AI107">
        <v>1.2706480304955528E-3</v>
      </c>
    </row>
    <row r="108" spans="34:35" x14ac:dyDescent="0.35">
      <c r="AH108">
        <v>234</v>
      </c>
      <c r="AI108">
        <v>2.5412960609911056E-3</v>
      </c>
    </row>
    <row r="109" spans="34:35" x14ac:dyDescent="0.35">
      <c r="AH109">
        <v>236</v>
      </c>
      <c r="AI109">
        <v>1.2706480304955528E-3</v>
      </c>
    </row>
    <row r="110" spans="34:35" x14ac:dyDescent="0.35">
      <c r="AH110">
        <v>238</v>
      </c>
      <c r="AI110">
        <v>1.2706480304955528E-3</v>
      </c>
    </row>
    <row r="111" spans="34:35" x14ac:dyDescent="0.35">
      <c r="AH111">
        <v>240</v>
      </c>
      <c r="AI111">
        <v>1.2706480304955528E-3</v>
      </c>
    </row>
    <row r="112" spans="34:35" x14ac:dyDescent="0.35">
      <c r="AH112">
        <v>244</v>
      </c>
      <c r="AI112">
        <v>2.5412960609911056E-3</v>
      </c>
    </row>
    <row r="113" spans="34:35" x14ac:dyDescent="0.35">
      <c r="AH113">
        <v>246</v>
      </c>
      <c r="AI113">
        <v>2.5412960609911056E-3</v>
      </c>
    </row>
    <row r="114" spans="34:35" x14ac:dyDescent="0.35">
      <c r="AH114">
        <v>248</v>
      </c>
      <c r="AI114">
        <v>1.2706480304955528E-3</v>
      </c>
    </row>
    <row r="115" spans="34:35" x14ac:dyDescent="0.35">
      <c r="AH115">
        <v>252</v>
      </c>
      <c r="AI115">
        <v>1.2706480304955528E-3</v>
      </c>
    </row>
    <row r="116" spans="34:35" x14ac:dyDescent="0.35">
      <c r="AH116">
        <v>254</v>
      </c>
      <c r="AI116">
        <v>2.5412960609911056E-3</v>
      </c>
    </row>
    <row r="117" spans="34:35" x14ac:dyDescent="0.35">
      <c r="AH117">
        <v>256</v>
      </c>
      <c r="AI117">
        <v>2.5412960609911056E-3</v>
      </c>
    </row>
    <row r="118" spans="34:35" x14ac:dyDescent="0.35">
      <c r="AH118">
        <v>260</v>
      </c>
      <c r="AI118">
        <v>1.2706480304955528E-3</v>
      </c>
    </row>
    <row r="119" spans="34:35" x14ac:dyDescent="0.35">
      <c r="AH119">
        <v>262</v>
      </c>
      <c r="AI119">
        <v>1.2706480304955528E-3</v>
      </c>
    </row>
    <row r="120" spans="34:35" x14ac:dyDescent="0.35">
      <c r="AH120">
        <v>266</v>
      </c>
      <c r="AI120">
        <v>1.2706480304955528E-3</v>
      </c>
    </row>
    <row r="121" spans="34:35" x14ac:dyDescent="0.35">
      <c r="AH121">
        <v>268</v>
      </c>
      <c r="AI121">
        <v>1.2706480304955528E-3</v>
      </c>
    </row>
    <row r="122" spans="34:35" x14ac:dyDescent="0.35">
      <c r="AH122">
        <v>272</v>
      </c>
      <c r="AI122">
        <v>2.5412960609911056E-3</v>
      </c>
    </row>
    <row r="123" spans="34:35" x14ac:dyDescent="0.35">
      <c r="AH123">
        <v>274</v>
      </c>
      <c r="AI123">
        <v>1.2706480304955528E-3</v>
      </c>
    </row>
    <row r="124" spans="34:35" x14ac:dyDescent="0.35">
      <c r="AH124">
        <v>276</v>
      </c>
      <c r="AI124">
        <v>1.2706480304955528E-3</v>
      </c>
    </row>
    <row r="125" spans="34:35" x14ac:dyDescent="0.35">
      <c r="AH125">
        <v>280</v>
      </c>
      <c r="AI125">
        <v>1.2706480304955528E-3</v>
      </c>
    </row>
    <row r="126" spans="34:35" x14ac:dyDescent="0.35">
      <c r="AH126">
        <v>282</v>
      </c>
      <c r="AI126">
        <v>3.8119440914866584E-3</v>
      </c>
    </row>
    <row r="127" spans="34:35" x14ac:dyDescent="0.35">
      <c r="AH127">
        <v>284</v>
      </c>
      <c r="AI127">
        <v>1.2706480304955528E-3</v>
      </c>
    </row>
    <row r="128" spans="34:35" x14ac:dyDescent="0.35">
      <c r="AH128">
        <v>286</v>
      </c>
      <c r="AI128">
        <v>2.5412960609911056E-3</v>
      </c>
    </row>
    <row r="129" spans="34:35" x14ac:dyDescent="0.35">
      <c r="AH129">
        <v>292</v>
      </c>
      <c r="AI129">
        <v>1.2706480304955528E-3</v>
      </c>
    </row>
    <row r="130" spans="34:35" x14ac:dyDescent="0.35">
      <c r="AH130">
        <v>294</v>
      </c>
      <c r="AI130">
        <v>1.2706480304955528E-3</v>
      </c>
    </row>
    <row r="131" spans="34:35" x14ac:dyDescent="0.35">
      <c r="AH131">
        <v>296</v>
      </c>
      <c r="AI131">
        <v>1.2706480304955528E-3</v>
      </c>
    </row>
    <row r="132" spans="34:35" x14ac:dyDescent="0.35">
      <c r="AH132">
        <v>298</v>
      </c>
      <c r="AI132">
        <v>1.2706480304955528E-3</v>
      </c>
    </row>
    <row r="133" spans="34:35" x14ac:dyDescent="0.35">
      <c r="AH133">
        <v>300</v>
      </c>
      <c r="AI133">
        <v>3.8119440914866584E-3</v>
      </c>
    </row>
    <row r="134" spans="34:35" x14ac:dyDescent="0.35">
      <c r="AH134">
        <v>302</v>
      </c>
      <c r="AI134">
        <v>2.5412960609911056E-3</v>
      </c>
    </row>
    <row r="135" spans="34:35" x14ac:dyDescent="0.35">
      <c r="AH135">
        <v>306</v>
      </c>
      <c r="AI135">
        <v>1.2706480304955528E-3</v>
      </c>
    </row>
    <row r="136" spans="34:35" x14ac:dyDescent="0.35">
      <c r="AH136">
        <v>308</v>
      </c>
      <c r="AI136">
        <v>3.8119440914866584E-3</v>
      </c>
    </row>
    <row r="137" spans="34:35" x14ac:dyDescent="0.35">
      <c r="AH137">
        <v>318</v>
      </c>
      <c r="AI137">
        <v>1.2706480304955528E-3</v>
      </c>
    </row>
    <row r="138" spans="34:35" x14ac:dyDescent="0.35">
      <c r="AH138">
        <v>320</v>
      </c>
      <c r="AI138">
        <v>1.2706480304955528E-3</v>
      </c>
    </row>
    <row r="139" spans="34:35" x14ac:dyDescent="0.35">
      <c r="AH139">
        <v>330</v>
      </c>
      <c r="AI139">
        <v>2.5412960609911056E-3</v>
      </c>
    </row>
    <row r="140" spans="34:35" x14ac:dyDescent="0.35">
      <c r="AH140">
        <v>334</v>
      </c>
      <c r="AI140">
        <v>1.2706480304955528E-3</v>
      </c>
    </row>
    <row r="141" spans="34:35" x14ac:dyDescent="0.35">
      <c r="AH141">
        <v>336</v>
      </c>
      <c r="AI141">
        <v>1.2706480304955528E-3</v>
      </c>
    </row>
    <row r="142" spans="34:35" x14ac:dyDescent="0.35">
      <c r="AH142">
        <v>342</v>
      </c>
      <c r="AI142">
        <v>1.2706480304955528E-3</v>
      </c>
    </row>
    <row r="143" spans="34:35" x14ac:dyDescent="0.35">
      <c r="AH143">
        <v>348</v>
      </c>
      <c r="AI143">
        <v>1.2706480304955528E-3</v>
      </c>
    </row>
    <row r="144" spans="34:35" x14ac:dyDescent="0.35">
      <c r="AH144">
        <v>350</v>
      </c>
      <c r="AI144">
        <v>2.5412960609911056E-3</v>
      </c>
    </row>
    <row r="145" spans="34:35" x14ac:dyDescent="0.35">
      <c r="AH145">
        <v>354</v>
      </c>
      <c r="AI145">
        <v>1.2706480304955528E-3</v>
      </c>
    </row>
    <row r="146" spans="34:35" x14ac:dyDescent="0.35">
      <c r="AH146">
        <v>356</v>
      </c>
      <c r="AI146">
        <v>1.2706480304955528E-3</v>
      </c>
    </row>
    <row r="147" spans="34:35" x14ac:dyDescent="0.35">
      <c r="AH147">
        <v>362</v>
      </c>
      <c r="AI147">
        <v>2.5412960609911056E-3</v>
      </c>
    </row>
    <row r="148" spans="34:35" x14ac:dyDescent="0.35">
      <c r="AH148">
        <v>364</v>
      </c>
      <c r="AI148">
        <v>1.2706480304955528E-3</v>
      </c>
    </row>
    <row r="149" spans="34:35" x14ac:dyDescent="0.35">
      <c r="AH149">
        <v>366</v>
      </c>
      <c r="AI149">
        <v>2.5412960609911056E-3</v>
      </c>
    </row>
    <row r="150" spans="34:35" x14ac:dyDescent="0.35">
      <c r="AH150">
        <v>368</v>
      </c>
      <c r="AI150">
        <v>1.2706480304955528E-3</v>
      </c>
    </row>
    <row r="151" spans="34:35" x14ac:dyDescent="0.35">
      <c r="AH151">
        <v>374</v>
      </c>
      <c r="AI151">
        <v>2.5412960609911056E-3</v>
      </c>
    </row>
    <row r="152" spans="34:35" x14ac:dyDescent="0.35">
      <c r="AH152">
        <v>382</v>
      </c>
      <c r="AI152">
        <v>1.2706480304955528E-3</v>
      </c>
    </row>
    <row r="153" spans="34:35" x14ac:dyDescent="0.35">
      <c r="AH153">
        <v>388</v>
      </c>
      <c r="AI153">
        <v>2.5412960609911056E-3</v>
      </c>
    </row>
    <row r="154" spans="34:35" x14ac:dyDescent="0.35">
      <c r="AH154">
        <v>398</v>
      </c>
      <c r="AI154">
        <v>1.2706480304955528E-3</v>
      </c>
    </row>
    <row r="155" spans="34:35" x14ac:dyDescent="0.35">
      <c r="AH155">
        <v>408</v>
      </c>
      <c r="AI155">
        <v>1.2706480304955528E-3</v>
      </c>
    </row>
    <row r="156" spans="34:35" x14ac:dyDescent="0.35">
      <c r="AH156">
        <v>416</v>
      </c>
      <c r="AI156">
        <v>1.2706480304955528E-3</v>
      </c>
    </row>
    <row r="157" spans="34:35" x14ac:dyDescent="0.35">
      <c r="AH157">
        <v>420</v>
      </c>
      <c r="AI157">
        <v>1.2706480304955528E-3</v>
      </c>
    </row>
    <row r="158" spans="34:35" x14ac:dyDescent="0.35">
      <c r="AH158">
        <v>424</v>
      </c>
      <c r="AI158">
        <v>1.2706480304955528E-3</v>
      </c>
    </row>
    <row r="159" spans="34:35" x14ac:dyDescent="0.35">
      <c r="AH159">
        <v>428</v>
      </c>
      <c r="AI159">
        <v>1.2706480304955528E-3</v>
      </c>
    </row>
    <row r="160" spans="34:35" x14ac:dyDescent="0.35">
      <c r="AH160">
        <v>432</v>
      </c>
      <c r="AI160">
        <v>1.2706480304955528E-3</v>
      </c>
    </row>
    <row r="161" spans="34:35" x14ac:dyDescent="0.35">
      <c r="AH161">
        <v>448</v>
      </c>
      <c r="AI161">
        <v>1.2706480304955528E-3</v>
      </c>
    </row>
    <row r="162" spans="34:35" x14ac:dyDescent="0.35">
      <c r="AH162">
        <v>450</v>
      </c>
      <c r="AI162">
        <v>1.2706480304955528E-3</v>
      </c>
    </row>
    <row r="163" spans="34:35" x14ac:dyDescent="0.35">
      <c r="AH163">
        <v>454</v>
      </c>
      <c r="AI163">
        <v>1.2706480304955528E-3</v>
      </c>
    </row>
    <row r="164" spans="34:35" x14ac:dyDescent="0.35">
      <c r="AH164">
        <v>456</v>
      </c>
      <c r="AI164">
        <v>1.2706480304955528E-3</v>
      </c>
    </row>
    <row r="165" spans="34:35" x14ac:dyDescent="0.35">
      <c r="AH165">
        <v>458</v>
      </c>
      <c r="AI165">
        <v>1.2706480304955528E-3</v>
      </c>
    </row>
    <row r="166" spans="34:35" x14ac:dyDescent="0.35">
      <c r="AH166">
        <v>466</v>
      </c>
      <c r="AI166">
        <v>1.2706480304955528E-3</v>
      </c>
    </row>
    <row r="167" spans="34:35" x14ac:dyDescent="0.35">
      <c r="AH167">
        <v>492</v>
      </c>
      <c r="AI167">
        <v>1.2706480304955528E-3</v>
      </c>
    </row>
    <row r="168" spans="34:35" x14ac:dyDescent="0.35">
      <c r="AH168">
        <v>498</v>
      </c>
      <c r="AI168">
        <v>1.2706480304955528E-3</v>
      </c>
    </row>
    <row r="169" spans="34:35" x14ac:dyDescent="0.35">
      <c r="AH169">
        <v>502</v>
      </c>
      <c r="AI169">
        <v>1.2706480304955528E-3</v>
      </c>
    </row>
    <row r="170" spans="34:35" x14ac:dyDescent="0.35">
      <c r="AH170">
        <v>510</v>
      </c>
      <c r="AI170">
        <v>2.5412960609911056E-3</v>
      </c>
    </row>
    <row r="171" spans="34:35" x14ac:dyDescent="0.35">
      <c r="AH171">
        <v>522</v>
      </c>
      <c r="AI171">
        <v>1.2706480304955528E-3</v>
      </c>
    </row>
    <row r="172" spans="34:35" x14ac:dyDescent="0.35">
      <c r="AH172">
        <v>532</v>
      </c>
      <c r="AI172">
        <v>1.2706480304955528E-3</v>
      </c>
    </row>
    <row r="173" spans="34:35" x14ac:dyDescent="0.35">
      <c r="AH173">
        <v>554</v>
      </c>
      <c r="AI173">
        <v>1.2706480304955528E-3</v>
      </c>
    </row>
    <row r="174" spans="34:35" x14ac:dyDescent="0.35">
      <c r="AH174">
        <v>600</v>
      </c>
      <c r="AI174">
        <v>1.2706480304955528E-3</v>
      </c>
    </row>
    <row r="175" spans="34:35" x14ac:dyDescent="0.35">
      <c r="AH175">
        <v>604</v>
      </c>
      <c r="AI175">
        <v>1.2706480304955528E-3</v>
      </c>
    </row>
    <row r="176" spans="34:35" x14ac:dyDescent="0.35">
      <c r="AH176">
        <v>610</v>
      </c>
      <c r="AI176">
        <v>1.2706480304955528E-3</v>
      </c>
    </row>
    <row r="177" spans="34:35" x14ac:dyDescent="0.35">
      <c r="AH177">
        <v>612</v>
      </c>
      <c r="AI177">
        <v>1.2706480304955528E-3</v>
      </c>
    </row>
    <row r="178" spans="34:35" x14ac:dyDescent="0.35">
      <c r="AH178">
        <v>614</v>
      </c>
      <c r="AI178">
        <v>1.2706480304955528E-3</v>
      </c>
    </row>
    <row r="179" spans="34:35" x14ac:dyDescent="0.35">
      <c r="AH179">
        <v>680</v>
      </c>
      <c r="AI179">
        <v>2.5412960609911056E-3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FBAEA4-7131-4B73-82EA-A35C9AE0189A}">
  <sheetPr codeName="Sheet6"/>
  <dimension ref="A1:AI130"/>
  <sheetViews>
    <sheetView workbookViewId="0">
      <selection activeCell="AC3" sqref="AC3"/>
    </sheetView>
  </sheetViews>
  <sheetFormatPr defaultRowHeight="14.5" x14ac:dyDescent="0.35"/>
  <cols>
    <col min="1" max="26" width="4.6328125" customWidth="1"/>
    <col min="27" max="27" width="5.6328125" customWidth="1"/>
    <col min="28" max="29" width="4.6328125" customWidth="1"/>
    <col min="30" max="30" width="5.6328125" customWidth="1"/>
    <col min="33" max="33" width="5.6328125" customWidth="1"/>
  </cols>
  <sheetData>
    <row r="1" spans="1:35" x14ac:dyDescent="0.35">
      <c r="B1">
        <v>0</v>
      </c>
      <c r="C1">
        <f>B1+1</f>
        <v>1</v>
      </c>
      <c r="D1">
        <f t="shared" ref="D1:T1" si="0">C1+1</f>
        <v>2</v>
      </c>
      <c r="E1">
        <f t="shared" si="0"/>
        <v>3</v>
      </c>
      <c r="F1">
        <f t="shared" si="0"/>
        <v>4</v>
      </c>
      <c r="G1">
        <f t="shared" si="0"/>
        <v>5</v>
      </c>
      <c r="H1">
        <f t="shared" si="0"/>
        <v>6</v>
      </c>
      <c r="I1">
        <f t="shared" si="0"/>
        <v>7</v>
      </c>
      <c r="J1">
        <f t="shared" si="0"/>
        <v>8</v>
      </c>
      <c r="K1">
        <f t="shared" si="0"/>
        <v>9</v>
      </c>
      <c r="L1">
        <f t="shared" si="0"/>
        <v>10</v>
      </c>
      <c r="M1">
        <f t="shared" si="0"/>
        <v>11</v>
      </c>
      <c r="N1">
        <f t="shared" si="0"/>
        <v>12</v>
      </c>
      <c r="O1">
        <f t="shared" si="0"/>
        <v>13</v>
      </c>
      <c r="P1">
        <f t="shared" si="0"/>
        <v>14</v>
      </c>
      <c r="Q1">
        <f t="shared" si="0"/>
        <v>15</v>
      </c>
      <c r="R1">
        <f t="shared" si="0"/>
        <v>16</v>
      </c>
      <c r="S1">
        <f t="shared" si="0"/>
        <v>17</v>
      </c>
      <c r="T1">
        <f t="shared" si="0"/>
        <v>18</v>
      </c>
      <c r="U1">
        <f>T1+1</f>
        <v>19</v>
      </c>
      <c r="V1">
        <f t="shared" ref="V1:Z1" si="1">U1+1</f>
        <v>20</v>
      </c>
      <c r="W1">
        <f t="shared" si="1"/>
        <v>21</v>
      </c>
      <c r="X1">
        <f t="shared" si="1"/>
        <v>22</v>
      </c>
      <c r="Y1">
        <f t="shared" si="1"/>
        <v>23</v>
      </c>
      <c r="Z1">
        <f t="shared" si="1"/>
        <v>24</v>
      </c>
      <c r="AH1" t="str" cm="1">
        <f t="array" ref="AH1:AI130">[1]!MarkovSimHitFreq(B2:Z26,11,1,1000,1000)</f>
        <v>prob hit</v>
      </c>
      <c r="AI1">
        <v>0.34200000000000003</v>
      </c>
    </row>
    <row r="2" spans="1:35" x14ac:dyDescent="0.35">
      <c r="A2">
        <v>0</v>
      </c>
      <c r="B2">
        <v>1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>
        <v>0</v>
      </c>
      <c r="AB2" t="s">
        <v>0</v>
      </c>
      <c r="AC2">
        <v>0.52</v>
      </c>
      <c r="AE2" t="s">
        <v>3</v>
      </c>
      <c r="AF2" cm="1">
        <f t="array" ref="AF2:AF3">[1]!MarkovSimHit(B2:Z26,11,1,1000,1000)</f>
        <v>0.32100000000000001</v>
      </c>
      <c r="AH2" t="str">
        <v>exp steps</v>
      </c>
      <c r="AI2">
        <v>112.94736842105263</v>
      </c>
    </row>
    <row r="3" spans="1:35" x14ac:dyDescent="0.35">
      <c r="A3">
        <f>A2+1</f>
        <v>1</v>
      </c>
      <c r="B3">
        <f>1-D3</f>
        <v>0.48</v>
      </c>
      <c r="C3">
        <v>0</v>
      </c>
      <c r="D3">
        <f>$AC$2</f>
        <v>0.52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B3" t="s">
        <v>1</v>
      </c>
      <c r="AC3">
        <f>1-AC2</f>
        <v>0.48</v>
      </c>
      <c r="AE3" t="s">
        <v>2</v>
      </c>
      <c r="AF3">
        <v>113.48909657320873</v>
      </c>
      <c r="AH3">
        <v>10</v>
      </c>
      <c r="AI3">
        <v>2.9239766081871343E-3</v>
      </c>
    </row>
    <row r="4" spans="1:35" x14ac:dyDescent="0.35">
      <c r="A4">
        <f t="shared" ref="A4:A19" si="2">A3+1</f>
        <v>2</v>
      </c>
      <c r="B4">
        <v>0</v>
      </c>
      <c r="C4">
        <f>1-E4</f>
        <v>0.48</v>
      </c>
      <c r="D4">
        <v>0</v>
      </c>
      <c r="E4">
        <f>$AC$2</f>
        <v>0.52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H4">
        <v>12</v>
      </c>
      <c r="AI4">
        <v>8.771929824561403E-3</v>
      </c>
    </row>
    <row r="5" spans="1:35" x14ac:dyDescent="0.35">
      <c r="A5">
        <f t="shared" si="2"/>
        <v>3</v>
      </c>
      <c r="B5">
        <v>0</v>
      </c>
      <c r="C5">
        <v>0</v>
      </c>
      <c r="D5">
        <f>1-F5</f>
        <v>0.48</v>
      </c>
      <c r="E5">
        <v>0</v>
      </c>
      <c r="F5">
        <f>$AC$2</f>
        <v>0.52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E5" t="s">
        <v>3</v>
      </c>
      <c r="AF5" cm="1">
        <f t="array" ref="AF5:AF6">[1]!MarkovSimHit(B2:Z26,11,{1;25},1000,1000)</f>
        <v>1</v>
      </c>
      <c r="AH5">
        <v>14</v>
      </c>
      <c r="AI5">
        <v>5.8479532163742687E-3</v>
      </c>
    </row>
    <row r="6" spans="1:35" x14ac:dyDescent="0.35">
      <c r="A6">
        <f t="shared" si="2"/>
        <v>4</v>
      </c>
      <c r="B6">
        <v>0</v>
      </c>
      <c r="C6">
        <v>0</v>
      </c>
      <c r="D6">
        <v>0</v>
      </c>
      <c r="E6">
        <f>1-G6</f>
        <v>0.48</v>
      </c>
      <c r="F6">
        <v>0</v>
      </c>
      <c r="G6">
        <f>$AC$2</f>
        <v>0.52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E6" t="s">
        <v>2</v>
      </c>
      <c r="AF6">
        <v>131.33199999999999</v>
      </c>
      <c r="AH6">
        <v>16</v>
      </c>
      <c r="AI6">
        <v>5.8479532163742687E-3</v>
      </c>
    </row>
    <row r="7" spans="1:35" x14ac:dyDescent="0.35">
      <c r="A7">
        <f t="shared" si="2"/>
        <v>5</v>
      </c>
      <c r="B7">
        <v>0</v>
      </c>
      <c r="C7">
        <v>0</v>
      </c>
      <c r="D7">
        <v>0</v>
      </c>
      <c r="E7">
        <v>0</v>
      </c>
      <c r="F7">
        <f>1-H7</f>
        <v>0.48</v>
      </c>
      <c r="G7">
        <v>0</v>
      </c>
      <c r="H7">
        <f>$AC$2</f>
        <v>0.52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H7">
        <v>18</v>
      </c>
      <c r="AI7">
        <v>1.4619883040935672E-2</v>
      </c>
    </row>
    <row r="8" spans="1:35" x14ac:dyDescent="0.35">
      <c r="A8">
        <f t="shared" si="2"/>
        <v>6</v>
      </c>
      <c r="B8">
        <v>0</v>
      </c>
      <c r="C8">
        <v>0</v>
      </c>
      <c r="D8">
        <v>0</v>
      </c>
      <c r="E8">
        <v>0</v>
      </c>
      <c r="F8">
        <v>0</v>
      </c>
      <c r="G8">
        <f>1-I8</f>
        <v>0.48</v>
      </c>
      <c r="H8">
        <v>0</v>
      </c>
      <c r="I8">
        <f>$AC$2</f>
        <v>0.52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H8">
        <v>20</v>
      </c>
      <c r="AI8">
        <v>1.7543859649122806E-2</v>
      </c>
    </row>
    <row r="9" spans="1:35" x14ac:dyDescent="0.35">
      <c r="A9">
        <f t="shared" si="2"/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f>1-J9</f>
        <v>0.48</v>
      </c>
      <c r="I9">
        <v>0</v>
      </c>
      <c r="J9">
        <f>$AC$2</f>
        <v>0.52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H9">
        <v>22</v>
      </c>
      <c r="AI9">
        <v>2.9239766081871343E-2</v>
      </c>
    </row>
    <row r="10" spans="1:35" x14ac:dyDescent="0.35">
      <c r="A10">
        <f t="shared" si="2"/>
        <v>8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f>1-K10</f>
        <v>0.48</v>
      </c>
      <c r="J10">
        <v>0</v>
      </c>
      <c r="K10">
        <f>$AC$2</f>
        <v>0.52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H10">
        <v>24</v>
      </c>
      <c r="AI10">
        <v>5.8479532163742687E-3</v>
      </c>
    </row>
    <row r="11" spans="1:35" x14ac:dyDescent="0.35">
      <c r="A11">
        <f t="shared" si="2"/>
        <v>9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f>1-L11</f>
        <v>0.48</v>
      </c>
      <c r="K11">
        <v>0</v>
      </c>
      <c r="L11">
        <f>$AC$2</f>
        <v>0.52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H11">
        <v>26</v>
      </c>
      <c r="AI11">
        <v>8.771929824561403E-3</v>
      </c>
    </row>
    <row r="12" spans="1:35" x14ac:dyDescent="0.35">
      <c r="A12">
        <f t="shared" si="2"/>
        <v>10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f>1-M12</f>
        <v>0.48</v>
      </c>
      <c r="L12">
        <v>0</v>
      </c>
      <c r="M12">
        <f>$AC$2</f>
        <v>0.52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H12">
        <v>28</v>
      </c>
      <c r="AI12">
        <v>1.1695906432748537E-2</v>
      </c>
    </row>
    <row r="13" spans="1:35" x14ac:dyDescent="0.35">
      <c r="A13">
        <f t="shared" si="2"/>
        <v>11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f>1-N13</f>
        <v>0.48</v>
      </c>
      <c r="M13">
        <v>0</v>
      </c>
      <c r="N13">
        <f>$AC$2</f>
        <v>0.52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H13">
        <v>30</v>
      </c>
      <c r="AI13">
        <v>1.7543859649122806E-2</v>
      </c>
    </row>
    <row r="14" spans="1:35" x14ac:dyDescent="0.35">
      <c r="A14">
        <f t="shared" si="2"/>
        <v>12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f>1-O14</f>
        <v>0.48</v>
      </c>
      <c r="N14">
        <v>0</v>
      </c>
      <c r="O14">
        <f>$AC$2</f>
        <v>0.52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H14">
        <v>32</v>
      </c>
      <c r="AI14">
        <v>1.1695906432748537E-2</v>
      </c>
    </row>
    <row r="15" spans="1:35" x14ac:dyDescent="0.35">
      <c r="A15">
        <f t="shared" si="2"/>
        <v>13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f>1-P15</f>
        <v>0.48</v>
      </c>
      <c r="O15">
        <v>0</v>
      </c>
      <c r="P15">
        <f>$AC$2</f>
        <v>0.52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H15">
        <v>34</v>
      </c>
      <c r="AI15">
        <v>1.7543859649122806E-2</v>
      </c>
    </row>
    <row r="16" spans="1:35" x14ac:dyDescent="0.35">
      <c r="A16">
        <f t="shared" si="2"/>
        <v>14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f>1-Q16</f>
        <v>0.48</v>
      </c>
      <c r="P16">
        <v>0</v>
      </c>
      <c r="Q16">
        <f>$AC$2</f>
        <v>0.52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H16">
        <v>36</v>
      </c>
      <c r="AI16">
        <v>1.7543859649122806E-2</v>
      </c>
    </row>
    <row r="17" spans="1:35" x14ac:dyDescent="0.35">
      <c r="A17">
        <f t="shared" si="2"/>
        <v>15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f>1-R17</f>
        <v>0.48</v>
      </c>
      <c r="Q17">
        <v>0</v>
      </c>
      <c r="R17">
        <f>$AC$2</f>
        <v>0.52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H17">
        <v>38</v>
      </c>
      <c r="AI17">
        <v>1.4619883040935672E-2</v>
      </c>
    </row>
    <row r="18" spans="1:35" x14ac:dyDescent="0.35">
      <c r="A18">
        <f t="shared" si="2"/>
        <v>16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f>1-S18</f>
        <v>0.48</v>
      </c>
      <c r="R18">
        <v>0</v>
      </c>
      <c r="S18">
        <f>$AC$2</f>
        <v>0.52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H18">
        <v>40</v>
      </c>
      <c r="AI18">
        <v>1.1695906432748537E-2</v>
      </c>
    </row>
    <row r="19" spans="1:35" x14ac:dyDescent="0.35">
      <c r="A19">
        <f t="shared" si="2"/>
        <v>17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f>1-T19</f>
        <v>0.48</v>
      </c>
      <c r="S19">
        <v>0</v>
      </c>
      <c r="T19">
        <f>$AC$2</f>
        <v>0.52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H19">
        <v>42</v>
      </c>
      <c r="AI19">
        <v>2.3391812865497075E-2</v>
      </c>
    </row>
    <row r="20" spans="1:35" x14ac:dyDescent="0.35">
      <c r="A20">
        <f>A19+1</f>
        <v>18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f>1-U20</f>
        <v>0.48</v>
      </c>
      <c r="T20">
        <v>0</v>
      </c>
      <c r="U20">
        <f>$AC$2</f>
        <v>0.52</v>
      </c>
      <c r="V20">
        <v>0</v>
      </c>
      <c r="W20">
        <v>0</v>
      </c>
      <c r="X20">
        <v>0</v>
      </c>
      <c r="Y20">
        <v>0</v>
      </c>
      <c r="Z20">
        <v>0</v>
      </c>
      <c r="AH20">
        <v>44</v>
      </c>
      <c r="AI20">
        <v>1.1695906432748537E-2</v>
      </c>
    </row>
    <row r="21" spans="1:35" x14ac:dyDescent="0.35">
      <c r="A21">
        <f>A20+1</f>
        <v>19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f>1-V21</f>
        <v>0.48</v>
      </c>
      <c r="U21">
        <v>0</v>
      </c>
      <c r="V21">
        <f>$AC$2</f>
        <v>0.52</v>
      </c>
      <c r="W21">
        <v>0</v>
      </c>
      <c r="X21">
        <v>0</v>
      </c>
      <c r="Y21">
        <v>0</v>
      </c>
      <c r="Z21">
        <v>0</v>
      </c>
      <c r="AH21">
        <v>46</v>
      </c>
      <c r="AI21">
        <v>1.7543859649122806E-2</v>
      </c>
    </row>
    <row r="22" spans="1:35" x14ac:dyDescent="0.35">
      <c r="A22">
        <f t="shared" ref="A22:A26" si="3">A21+1</f>
        <v>20</v>
      </c>
      <c r="B22">
        <v>0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f>1-W22</f>
        <v>0.48</v>
      </c>
      <c r="V22">
        <v>0</v>
      </c>
      <c r="W22">
        <f>$AC$2</f>
        <v>0.52</v>
      </c>
      <c r="X22">
        <v>0</v>
      </c>
      <c r="Y22">
        <v>0</v>
      </c>
      <c r="Z22">
        <v>0</v>
      </c>
      <c r="AH22">
        <v>48</v>
      </c>
      <c r="AI22">
        <v>8.771929824561403E-3</v>
      </c>
    </row>
    <row r="23" spans="1:35" x14ac:dyDescent="0.35">
      <c r="A23">
        <f t="shared" si="3"/>
        <v>21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f>1-X23</f>
        <v>0.48</v>
      </c>
      <c r="W23">
        <v>0</v>
      </c>
      <c r="X23">
        <f>$AC$2</f>
        <v>0.52</v>
      </c>
      <c r="Y23">
        <v>0</v>
      </c>
      <c r="Z23">
        <v>0</v>
      </c>
      <c r="AH23">
        <v>50</v>
      </c>
      <c r="AI23">
        <v>2.9239766081871343E-2</v>
      </c>
    </row>
    <row r="24" spans="1:35" x14ac:dyDescent="0.35">
      <c r="A24">
        <f t="shared" si="3"/>
        <v>22</v>
      </c>
      <c r="B24">
        <v>0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f>1-Y24</f>
        <v>0.48</v>
      </c>
      <c r="X24">
        <v>0</v>
      </c>
      <c r="Y24">
        <f>$AC$2</f>
        <v>0.52</v>
      </c>
      <c r="Z24">
        <v>0</v>
      </c>
      <c r="AH24">
        <v>52</v>
      </c>
      <c r="AI24">
        <v>1.7543859649122806E-2</v>
      </c>
    </row>
    <row r="25" spans="1:35" x14ac:dyDescent="0.35">
      <c r="A25">
        <f t="shared" si="3"/>
        <v>23</v>
      </c>
      <c r="B25">
        <v>0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f>1-Z25</f>
        <v>0.48</v>
      </c>
      <c r="Y25">
        <v>0</v>
      </c>
      <c r="Z25">
        <f>$AC$2</f>
        <v>0.52</v>
      </c>
      <c r="AH25">
        <v>54</v>
      </c>
      <c r="AI25">
        <v>1.4619883040935672E-2</v>
      </c>
    </row>
    <row r="26" spans="1:35" x14ac:dyDescent="0.35">
      <c r="A26">
        <f t="shared" si="3"/>
        <v>24</v>
      </c>
      <c r="B26">
        <v>0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1</v>
      </c>
      <c r="AH26">
        <v>56</v>
      </c>
      <c r="AI26">
        <v>1.4619883040935672E-2</v>
      </c>
    </row>
    <row r="27" spans="1:35" x14ac:dyDescent="0.35">
      <c r="AH27">
        <v>58</v>
      </c>
      <c r="AI27">
        <v>2.046783625730994E-2</v>
      </c>
    </row>
    <row r="28" spans="1:35" x14ac:dyDescent="0.35">
      <c r="AH28">
        <v>60</v>
      </c>
      <c r="AI28">
        <v>3.5087719298245612E-2</v>
      </c>
    </row>
    <row r="29" spans="1:35" x14ac:dyDescent="0.35">
      <c r="AH29">
        <v>62</v>
      </c>
      <c r="AI29">
        <v>2.046783625730994E-2</v>
      </c>
    </row>
    <row r="30" spans="1:35" x14ac:dyDescent="0.35">
      <c r="AH30">
        <v>64</v>
      </c>
      <c r="AI30">
        <v>1.7543859649122806E-2</v>
      </c>
    </row>
    <row r="31" spans="1:35" x14ac:dyDescent="0.35">
      <c r="AH31">
        <v>66</v>
      </c>
      <c r="AI31">
        <v>5.8479532163742687E-3</v>
      </c>
    </row>
    <row r="32" spans="1:35" x14ac:dyDescent="0.35">
      <c r="AH32">
        <v>68</v>
      </c>
      <c r="AI32">
        <v>1.1695906432748537E-2</v>
      </c>
    </row>
    <row r="33" spans="34:35" x14ac:dyDescent="0.35">
      <c r="AH33">
        <v>70</v>
      </c>
      <c r="AI33">
        <v>2.046783625730994E-2</v>
      </c>
    </row>
    <row r="34" spans="34:35" x14ac:dyDescent="0.35">
      <c r="AH34">
        <v>72</v>
      </c>
      <c r="AI34">
        <v>1.1695906432748537E-2</v>
      </c>
    </row>
    <row r="35" spans="34:35" x14ac:dyDescent="0.35">
      <c r="AH35">
        <v>74</v>
      </c>
      <c r="AI35">
        <v>1.1695906432748537E-2</v>
      </c>
    </row>
    <row r="36" spans="34:35" x14ac:dyDescent="0.35">
      <c r="AH36">
        <v>76</v>
      </c>
      <c r="AI36">
        <v>2.9239766081871343E-3</v>
      </c>
    </row>
    <row r="37" spans="34:35" x14ac:dyDescent="0.35">
      <c r="AH37">
        <v>78</v>
      </c>
      <c r="AI37">
        <v>5.8479532163742687E-3</v>
      </c>
    </row>
    <row r="38" spans="34:35" x14ac:dyDescent="0.35">
      <c r="AH38">
        <v>80</v>
      </c>
      <c r="AI38">
        <v>2.9239766081871343E-3</v>
      </c>
    </row>
    <row r="39" spans="34:35" x14ac:dyDescent="0.35">
      <c r="AH39">
        <v>84</v>
      </c>
      <c r="AI39">
        <v>1.1695906432748537E-2</v>
      </c>
    </row>
    <row r="40" spans="34:35" x14ac:dyDescent="0.35">
      <c r="AH40">
        <v>86</v>
      </c>
      <c r="AI40">
        <v>5.8479532163742687E-3</v>
      </c>
    </row>
    <row r="41" spans="34:35" x14ac:dyDescent="0.35">
      <c r="AH41">
        <v>88</v>
      </c>
      <c r="AI41">
        <v>1.7543859649122806E-2</v>
      </c>
    </row>
    <row r="42" spans="34:35" x14ac:dyDescent="0.35">
      <c r="AH42">
        <v>90</v>
      </c>
      <c r="AI42">
        <v>8.771929824561403E-3</v>
      </c>
    </row>
    <row r="43" spans="34:35" x14ac:dyDescent="0.35">
      <c r="AH43">
        <v>92</v>
      </c>
      <c r="AI43">
        <v>5.8479532163742687E-3</v>
      </c>
    </row>
    <row r="44" spans="34:35" x14ac:dyDescent="0.35">
      <c r="AH44">
        <v>94</v>
      </c>
      <c r="AI44">
        <v>5.8479532163742687E-3</v>
      </c>
    </row>
    <row r="45" spans="34:35" x14ac:dyDescent="0.35">
      <c r="AH45">
        <v>96</v>
      </c>
      <c r="AI45">
        <v>8.771929824561403E-3</v>
      </c>
    </row>
    <row r="46" spans="34:35" x14ac:dyDescent="0.35">
      <c r="AH46">
        <v>98</v>
      </c>
      <c r="AI46">
        <v>2.9239766081871343E-3</v>
      </c>
    </row>
    <row r="47" spans="34:35" x14ac:dyDescent="0.35">
      <c r="AH47">
        <v>100</v>
      </c>
      <c r="AI47">
        <v>2.9239766081871343E-3</v>
      </c>
    </row>
    <row r="48" spans="34:35" x14ac:dyDescent="0.35">
      <c r="AH48">
        <v>102</v>
      </c>
      <c r="AI48">
        <v>8.771929824561403E-3</v>
      </c>
    </row>
    <row r="49" spans="34:35" x14ac:dyDescent="0.35">
      <c r="AH49">
        <v>104</v>
      </c>
      <c r="AI49">
        <v>1.1695906432748537E-2</v>
      </c>
    </row>
    <row r="50" spans="34:35" x14ac:dyDescent="0.35">
      <c r="AH50">
        <v>108</v>
      </c>
      <c r="AI50">
        <v>8.771929824561403E-3</v>
      </c>
    </row>
    <row r="51" spans="34:35" x14ac:dyDescent="0.35">
      <c r="AH51">
        <v>110</v>
      </c>
      <c r="AI51">
        <v>2.9239766081871343E-3</v>
      </c>
    </row>
    <row r="52" spans="34:35" x14ac:dyDescent="0.35">
      <c r="AH52">
        <v>112</v>
      </c>
      <c r="AI52">
        <v>1.1695906432748537E-2</v>
      </c>
    </row>
    <row r="53" spans="34:35" x14ac:dyDescent="0.35">
      <c r="AH53">
        <v>114</v>
      </c>
      <c r="AI53">
        <v>8.771929824561403E-3</v>
      </c>
    </row>
    <row r="54" spans="34:35" x14ac:dyDescent="0.35">
      <c r="AH54">
        <v>116</v>
      </c>
      <c r="AI54">
        <v>2.9239766081871343E-3</v>
      </c>
    </row>
    <row r="55" spans="34:35" x14ac:dyDescent="0.35">
      <c r="AH55">
        <v>118</v>
      </c>
      <c r="AI55">
        <v>1.1695906432748537E-2</v>
      </c>
    </row>
    <row r="56" spans="34:35" x14ac:dyDescent="0.35">
      <c r="AH56">
        <v>120</v>
      </c>
      <c r="AI56">
        <v>8.771929824561403E-3</v>
      </c>
    </row>
    <row r="57" spans="34:35" x14ac:dyDescent="0.35">
      <c r="AH57">
        <v>122</v>
      </c>
      <c r="AI57">
        <v>5.8479532163742687E-3</v>
      </c>
    </row>
    <row r="58" spans="34:35" x14ac:dyDescent="0.35">
      <c r="AH58">
        <v>126</v>
      </c>
      <c r="AI58">
        <v>8.771929824561403E-3</v>
      </c>
    </row>
    <row r="59" spans="34:35" x14ac:dyDescent="0.35">
      <c r="AH59">
        <v>128</v>
      </c>
      <c r="AI59">
        <v>1.4619883040935672E-2</v>
      </c>
    </row>
    <row r="60" spans="34:35" x14ac:dyDescent="0.35">
      <c r="AH60">
        <v>130</v>
      </c>
      <c r="AI60">
        <v>2.9239766081871343E-3</v>
      </c>
    </row>
    <row r="61" spans="34:35" x14ac:dyDescent="0.35">
      <c r="AH61">
        <v>132</v>
      </c>
      <c r="AI61">
        <v>8.771929824561403E-3</v>
      </c>
    </row>
    <row r="62" spans="34:35" x14ac:dyDescent="0.35">
      <c r="AH62">
        <v>134</v>
      </c>
      <c r="AI62">
        <v>5.8479532163742687E-3</v>
      </c>
    </row>
    <row r="63" spans="34:35" x14ac:dyDescent="0.35">
      <c r="AH63">
        <v>136</v>
      </c>
      <c r="AI63">
        <v>8.771929824561403E-3</v>
      </c>
    </row>
    <row r="64" spans="34:35" x14ac:dyDescent="0.35">
      <c r="AH64">
        <v>138</v>
      </c>
      <c r="AI64">
        <v>2.9239766081871343E-3</v>
      </c>
    </row>
    <row r="65" spans="34:35" x14ac:dyDescent="0.35">
      <c r="AH65">
        <v>140</v>
      </c>
      <c r="AI65">
        <v>8.771929824561403E-3</v>
      </c>
    </row>
    <row r="66" spans="34:35" x14ac:dyDescent="0.35">
      <c r="AH66">
        <v>142</v>
      </c>
      <c r="AI66">
        <v>8.771929824561403E-3</v>
      </c>
    </row>
    <row r="67" spans="34:35" x14ac:dyDescent="0.35">
      <c r="AH67">
        <v>144</v>
      </c>
      <c r="AI67">
        <v>2.9239766081871343E-3</v>
      </c>
    </row>
    <row r="68" spans="34:35" x14ac:dyDescent="0.35">
      <c r="AH68">
        <v>146</v>
      </c>
      <c r="AI68">
        <v>5.8479532163742687E-3</v>
      </c>
    </row>
    <row r="69" spans="34:35" x14ac:dyDescent="0.35">
      <c r="AH69">
        <v>148</v>
      </c>
      <c r="AI69">
        <v>5.8479532163742687E-3</v>
      </c>
    </row>
    <row r="70" spans="34:35" x14ac:dyDescent="0.35">
      <c r="AH70">
        <v>150</v>
      </c>
      <c r="AI70">
        <v>2.9239766081871343E-3</v>
      </c>
    </row>
    <row r="71" spans="34:35" x14ac:dyDescent="0.35">
      <c r="AH71">
        <v>154</v>
      </c>
      <c r="AI71">
        <v>8.771929824561403E-3</v>
      </c>
    </row>
    <row r="72" spans="34:35" x14ac:dyDescent="0.35">
      <c r="AH72">
        <v>156</v>
      </c>
      <c r="AI72">
        <v>2.9239766081871343E-3</v>
      </c>
    </row>
    <row r="73" spans="34:35" x14ac:dyDescent="0.35">
      <c r="AH73">
        <v>158</v>
      </c>
      <c r="AI73">
        <v>5.8479532163742687E-3</v>
      </c>
    </row>
    <row r="74" spans="34:35" x14ac:dyDescent="0.35">
      <c r="AH74">
        <v>160</v>
      </c>
      <c r="AI74">
        <v>2.9239766081871343E-3</v>
      </c>
    </row>
    <row r="75" spans="34:35" x14ac:dyDescent="0.35">
      <c r="AH75">
        <v>162</v>
      </c>
      <c r="AI75">
        <v>2.9239766081871343E-3</v>
      </c>
    </row>
    <row r="76" spans="34:35" x14ac:dyDescent="0.35">
      <c r="AH76">
        <v>164</v>
      </c>
      <c r="AI76">
        <v>8.771929824561403E-3</v>
      </c>
    </row>
    <row r="77" spans="34:35" x14ac:dyDescent="0.35">
      <c r="AH77">
        <v>166</v>
      </c>
      <c r="AI77">
        <v>8.771929824561403E-3</v>
      </c>
    </row>
    <row r="78" spans="34:35" x14ac:dyDescent="0.35">
      <c r="AH78">
        <v>168</v>
      </c>
      <c r="AI78">
        <v>2.9239766081871343E-3</v>
      </c>
    </row>
    <row r="79" spans="34:35" x14ac:dyDescent="0.35">
      <c r="AH79">
        <v>170</v>
      </c>
      <c r="AI79">
        <v>5.8479532163742687E-3</v>
      </c>
    </row>
    <row r="80" spans="34:35" x14ac:dyDescent="0.35">
      <c r="AH80">
        <v>174</v>
      </c>
      <c r="AI80">
        <v>8.771929824561403E-3</v>
      </c>
    </row>
    <row r="81" spans="34:35" x14ac:dyDescent="0.35">
      <c r="AH81">
        <v>178</v>
      </c>
      <c r="AI81">
        <v>1.1695906432748537E-2</v>
      </c>
    </row>
    <row r="82" spans="34:35" x14ac:dyDescent="0.35">
      <c r="AH82">
        <v>182</v>
      </c>
      <c r="AI82">
        <v>5.8479532163742687E-3</v>
      </c>
    </row>
    <row r="83" spans="34:35" x14ac:dyDescent="0.35">
      <c r="AH83">
        <v>188</v>
      </c>
      <c r="AI83">
        <v>2.9239766081871343E-3</v>
      </c>
    </row>
    <row r="84" spans="34:35" x14ac:dyDescent="0.35">
      <c r="AH84">
        <v>190</v>
      </c>
      <c r="AI84">
        <v>8.771929824561403E-3</v>
      </c>
    </row>
    <row r="85" spans="34:35" x14ac:dyDescent="0.35">
      <c r="AH85">
        <v>192</v>
      </c>
      <c r="AI85">
        <v>2.9239766081871343E-3</v>
      </c>
    </row>
    <row r="86" spans="34:35" x14ac:dyDescent="0.35">
      <c r="AH86">
        <v>194</v>
      </c>
      <c r="AI86">
        <v>5.8479532163742687E-3</v>
      </c>
    </row>
    <row r="87" spans="34:35" x14ac:dyDescent="0.35">
      <c r="AH87">
        <v>198</v>
      </c>
      <c r="AI87">
        <v>8.771929824561403E-3</v>
      </c>
    </row>
    <row r="88" spans="34:35" x14ac:dyDescent="0.35">
      <c r="AH88">
        <v>200</v>
      </c>
      <c r="AI88">
        <v>5.8479532163742687E-3</v>
      </c>
    </row>
    <row r="89" spans="34:35" x14ac:dyDescent="0.35">
      <c r="AH89">
        <v>204</v>
      </c>
      <c r="AI89">
        <v>2.9239766081871343E-3</v>
      </c>
    </row>
    <row r="90" spans="34:35" x14ac:dyDescent="0.35">
      <c r="AH90">
        <v>206</v>
      </c>
      <c r="AI90">
        <v>5.8479532163742687E-3</v>
      </c>
    </row>
    <row r="91" spans="34:35" x14ac:dyDescent="0.35">
      <c r="AH91">
        <v>208</v>
      </c>
      <c r="AI91">
        <v>2.9239766081871343E-3</v>
      </c>
    </row>
    <row r="92" spans="34:35" x14ac:dyDescent="0.35">
      <c r="AH92">
        <v>212</v>
      </c>
      <c r="AI92">
        <v>2.9239766081871343E-3</v>
      </c>
    </row>
    <row r="93" spans="34:35" x14ac:dyDescent="0.35">
      <c r="AH93">
        <v>218</v>
      </c>
      <c r="AI93">
        <v>2.9239766081871343E-3</v>
      </c>
    </row>
    <row r="94" spans="34:35" x14ac:dyDescent="0.35">
      <c r="AH94">
        <v>222</v>
      </c>
      <c r="AI94">
        <v>2.9239766081871343E-3</v>
      </c>
    </row>
    <row r="95" spans="34:35" x14ac:dyDescent="0.35">
      <c r="AH95">
        <v>228</v>
      </c>
      <c r="AI95">
        <v>2.9239766081871343E-3</v>
      </c>
    </row>
    <row r="96" spans="34:35" x14ac:dyDescent="0.35">
      <c r="AH96">
        <v>230</v>
      </c>
      <c r="AI96">
        <v>2.9239766081871343E-3</v>
      </c>
    </row>
    <row r="97" spans="34:35" x14ac:dyDescent="0.35">
      <c r="AH97">
        <v>232</v>
      </c>
      <c r="AI97">
        <v>2.9239766081871343E-3</v>
      </c>
    </row>
    <row r="98" spans="34:35" x14ac:dyDescent="0.35">
      <c r="AH98">
        <v>234</v>
      </c>
      <c r="AI98">
        <v>2.9239766081871343E-3</v>
      </c>
    </row>
    <row r="99" spans="34:35" x14ac:dyDescent="0.35">
      <c r="AH99">
        <v>236</v>
      </c>
      <c r="AI99">
        <v>2.9239766081871343E-3</v>
      </c>
    </row>
    <row r="100" spans="34:35" x14ac:dyDescent="0.35">
      <c r="AH100">
        <v>240</v>
      </c>
      <c r="AI100">
        <v>2.9239766081871343E-3</v>
      </c>
    </row>
    <row r="101" spans="34:35" x14ac:dyDescent="0.35">
      <c r="AH101">
        <v>244</v>
      </c>
      <c r="AI101">
        <v>2.9239766081871343E-3</v>
      </c>
    </row>
    <row r="102" spans="34:35" x14ac:dyDescent="0.35">
      <c r="AH102">
        <v>246</v>
      </c>
      <c r="AI102">
        <v>2.9239766081871343E-3</v>
      </c>
    </row>
    <row r="103" spans="34:35" x14ac:dyDescent="0.35">
      <c r="AH103">
        <v>250</v>
      </c>
      <c r="AI103">
        <v>1.4619883040935672E-2</v>
      </c>
    </row>
    <row r="104" spans="34:35" x14ac:dyDescent="0.35">
      <c r="AH104">
        <v>256</v>
      </c>
      <c r="AI104">
        <v>2.9239766081871343E-3</v>
      </c>
    </row>
    <row r="105" spans="34:35" x14ac:dyDescent="0.35">
      <c r="AH105">
        <v>258</v>
      </c>
      <c r="AI105">
        <v>2.9239766081871343E-3</v>
      </c>
    </row>
    <row r="106" spans="34:35" x14ac:dyDescent="0.35">
      <c r="AH106">
        <v>262</v>
      </c>
      <c r="AI106">
        <v>2.9239766081871343E-3</v>
      </c>
    </row>
    <row r="107" spans="34:35" x14ac:dyDescent="0.35">
      <c r="AH107">
        <v>264</v>
      </c>
      <c r="AI107">
        <v>2.9239766081871343E-3</v>
      </c>
    </row>
    <row r="108" spans="34:35" x14ac:dyDescent="0.35">
      <c r="AH108">
        <v>266</v>
      </c>
      <c r="AI108">
        <v>2.9239766081871343E-3</v>
      </c>
    </row>
    <row r="109" spans="34:35" x14ac:dyDescent="0.35">
      <c r="AH109">
        <v>272</v>
      </c>
      <c r="AI109">
        <v>2.9239766081871343E-3</v>
      </c>
    </row>
    <row r="110" spans="34:35" x14ac:dyDescent="0.35">
      <c r="AH110">
        <v>276</v>
      </c>
      <c r="AI110">
        <v>2.9239766081871343E-3</v>
      </c>
    </row>
    <row r="111" spans="34:35" x14ac:dyDescent="0.35">
      <c r="AH111">
        <v>280</v>
      </c>
      <c r="AI111">
        <v>2.9239766081871343E-3</v>
      </c>
    </row>
    <row r="112" spans="34:35" x14ac:dyDescent="0.35">
      <c r="AH112">
        <v>286</v>
      </c>
      <c r="AI112">
        <v>2.9239766081871343E-3</v>
      </c>
    </row>
    <row r="113" spans="34:35" x14ac:dyDescent="0.35">
      <c r="AH113">
        <v>292</v>
      </c>
      <c r="AI113">
        <v>2.9239766081871343E-3</v>
      </c>
    </row>
    <row r="114" spans="34:35" x14ac:dyDescent="0.35">
      <c r="AH114">
        <v>300</v>
      </c>
      <c r="AI114">
        <v>2.9239766081871343E-3</v>
      </c>
    </row>
    <row r="115" spans="34:35" x14ac:dyDescent="0.35">
      <c r="AH115">
        <v>304</v>
      </c>
      <c r="AI115">
        <v>5.8479532163742687E-3</v>
      </c>
    </row>
    <row r="116" spans="34:35" x14ac:dyDescent="0.35">
      <c r="AH116">
        <v>306</v>
      </c>
      <c r="AI116">
        <v>2.9239766081871343E-3</v>
      </c>
    </row>
    <row r="117" spans="34:35" x14ac:dyDescent="0.35">
      <c r="AH117">
        <v>310</v>
      </c>
      <c r="AI117">
        <v>5.8479532163742687E-3</v>
      </c>
    </row>
    <row r="118" spans="34:35" x14ac:dyDescent="0.35">
      <c r="AH118">
        <v>316</v>
      </c>
      <c r="AI118">
        <v>2.9239766081871343E-3</v>
      </c>
    </row>
    <row r="119" spans="34:35" x14ac:dyDescent="0.35">
      <c r="AH119">
        <v>320</v>
      </c>
      <c r="AI119">
        <v>2.9239766081871343E-3</v>
      </c>
    </row>
    <row r="120" spans="34:35" x14ac:dyDescent="0.35">
      <c r="AH120">
        <v>328</v>
      </c>
      <c r="AI120">
        <v>2.9239766081871343E-3</v>
      </c>
    </row>
    <row r="121" spans="34:35" x14ac:dyDescent="0.35">
      <c r="AH121">
        <v>330</v>
      </c>
      <c r="AI121">
        <v>2.9239766081871343E-3</v>
      </c>
    </row>
    <row r="122" spans="34:35" x14ac:dyDescent="0.35">
      <c r="AH122">
        <v>338</v>
      </c>
      <c r="AI122">
        <v>2.9239766081871343E-3</v>
      </c>
    </row>
    <row r="123" spans="34:35" x14ac:dyDescent="0.35">
      <c r="AH123">
        <v>352</v>
      </c>
      <c r="AI123">
        <v>2.9239766081871343E-3</v>
      </c>
    </row>
    <row r="124" spans="34:35" x14ac:dyDescent="0.35">
      <c r="AH124">
        <v>372</v>
      </c>
      <c r="AI124">
        <v>2.9239766081871343E-3</v>
      </c>
    </row>
    <row r="125" spans="34:35" x14ac:dyDescent="0.35">
      <c r="AH125">
        <v>418</v>
      </c>
      <c r="AI125">
        <v>2.9239766081871343E-3</v>
      </c>
    </row>
    <row r="126" spans="34:35" x14ac:dyDescent="0.35">
      <c r="AH126">
        <v>434</v>
      </c>
      <c r="AI126">
        <v>2.9239766081871343E-3</v>
      </c>
    </row>
    <row r="127" spans="34:35" x14ac:dyDescent="0.35">
      <c r="AH127">
        <v>462</v>
      </c>
      <c r="AI127">
        <v>2.9239766081871343E-3</v>
      </c>
    </row>
    <row r="128" spans="34:35" x14ac:dyDescent="0.35">
      <c r="AH128">
        <v>600</v>
      </c>
      <c r="AI128">
        <v>2.9239766081871343E-3</v>
      </c>
    </row>
    <row r="129" spans="34:35" x14ac:dyDescent="0.35">
      <c r="AH129">
        <v>604</v>
      </c>
      <c r="AI129">
        <v>2.9239766081871343E-3</v>
      </c>
    </row>
    <row r="130" spans="34:35" x14ac:dyDescent="0.35">
      <c r="AH130">
        <v>640</v>
      </c>
      <c r="AI130">
        <v>2.9239766081871343E-3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D1B00C-5C26-4C52-A632-085CD8D09C67}">
  <sheetPr codeName="Sheet7"/>
  <dimension ref="A1:F4"/>
  <sheetViews>
    <sheetView workbookViewId="0">
      <selection activeCell="J16" sqref="J16"/>
    </sheetView>
  </sheetViews>
  <sheetFormatPr defaultRowHeight="14.5" x14ac:dyDescent="0.35"/>
  <sheetData>
    <row r="1" spans="1:6" x14ac:dyDescent="0.35">
      <c r="B1" t="s">
        <v>3</v>
      </c>
      <c r="C1" t="s">
        <v>6</v>
      </c>
    </row>
    <row r="2" spans="1:6" x14ac:dyDescent="0.35">
      <c r="A2" t="s">
        <v>7</v>
      </c>
      <c r="B2">
        <f>Ex!G5</f>
        <v>0.58333333333333337</v>
      </c>
      <c r="C2">
        <f>'Sim 1'!AF3</f>
        <v>121.64906303236798</v>
      </c>
    </row>
    <row r="3" spans="1:6" x14ac:dyDescent="0.35">
      <c r="A3" t="s">
        <v>8</v>
      </c>
      <c r="B3">
        <f>1-B2</f>
        <v>0.41666666666666663</v>
      </c>
      <c r="C3">
        <v>167.55487179487159</v>
      </c>
    </row>
    <row r="4" spans="1:6" x14ac:dyDescent="0.35">
      <c r="A4" t="s">
        <v>9</v>
      </c>
      <c r="B4">
        <f>SUM(B2:B3)</f>
        <v>1</v>
      </c>
      <c r="C4">
        <f>Ex!G6</f>
        <v>140</v>
      </c>
      <c r="E4">
        <f>SUMPRODUCT(B2:B3,C2:C3)</f>
        <v>140.77648335007783</v>
      </c>
      <c r="F4">
        <f>C4-E4</f>
        <v>-0.77648335007782521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9529E-BEBD-4672-BC65-078161928328}">
  <sheetPr codeName="Sheet8"/>
  <dimension ref="A2:K14"/>
  <sheetViews>
    <sheetView tabSelected="1" workbookViewId="0">
      <selection activeCell="L15" sqref="L15"/>
    </sheetView>
  </sheetViews>
  <sheetFormatPr defaultRowHeight="14.5" x14ac:dyDescent="0.35"/>
  <cols>
    <col min="1" max="1" width="4.6328125" customWidth="1"/>
    <col min="2" max="2" width="6.6328125" customWidth="1"/>
    <col min="3" max="3" width="4.6328125" customWidth="1"/>
    <col min="7" max="7" width="4.6328125" customWidth="1"/>
    <col min="8" max="8" width="6.6328125" customWidth="1"/>
    <col min="9" max="9" width="4.6328125" customWidth="1"/>
  </cols>
  <sheetData>
    <row r="2" spans="1:11" x14ac:dyDescent="0.35">
      <c r="A2" t="s">
        <v>0</v>
      </c>
      <c r="B2" s="1">
        <v>0.5</v>
      </c>
      <c r="D2" t="str" cm="1">
        <f t="array" ref="D2:E7">[1]!RuinSim(B2,B4,B5,B6,B7)</f>
        <v>prob A</v>
      </c>
      <c r="E2" s="1">
        <v>0.57999999999999996</v>
      </c>
      <c r="G2" t="s">
        <v>0</v>
      </c>
      <c r="H2" s="1">
        <v>0.45</v>
      </c>
      <c r="J2" t="str" cm="1">
        <f t="array" ref="J2:K7">[1]!RuinSim(H2,H4,H5,H6,H7)</f>
        <v>prob A</v>
      </c>
      <c r="K2" s="1">
        <v>0.95099999999999996</v>
      </c>
    </row>
    <row r="3" spans="1:11" x14ac:dyDescent="0.35">
      <c r="A3" t="s">
        <v>1</v>
      </c>
      <c r="B3" s="2">
        <f>1-B2</f>
        <v>0.5</v>
      </c>
      <c r="D3" t="str">
        <v>prob B</v>
      </c>
      <c r="E3" s="2">
        <v>0.42</v>
      </c>
      <c r="G3" t="s">
        <v>1</v>
      </c>
      <c r="H3" s="2">
        <f>1-H2</f>
        <v>0.55000000000000004</v>
      </c>
      <c r="J3" t="str">
        <v>prob B</v>
      </c>
      <c r="K3" s="2">
        <v>4.9000000000000002E-2</v>
      </c>
    </row>
    <row r="4" spans="1:11" x14ac:dyDescent="0.35">
      <c r="A4" t="s">
        <v>4</v>
      </c>
      <c r="B4" s="2">
        <v>10</v>
      </c>
      <c r="D4" t="str">
        <v>prob A/B</v>
      </c>
      <c r="E4" s="2">
        <v>1</v>
      </c>
      <c r="G4" t="s">
        <v>4</v>
      </c>
      <c r="H4" s="2">
        <v>10</v>
      </c>
      <c r="J4" t="str">
        <v>prob A/B</v>
      </c>
      <c r="K4" s="2">
        <v>1</v>
      </c>
    </row>
    <row r="5" spans="1:11" x14ac:dyDescent="0.35">
      <c r="A5" t="s">
        <v>5</v>
      </c>
      <c r="B5" s="2">
        <v>14</v>
      </c>
      <c r="D5" t="str">
        <v>steps A</v>
      </c>
      <c r="E5" s="2">
        <v>127.07413793103449</v>
      </c>
      <c r="G5" t="s">
        <v>5</v>
      </c>
      <c r="H5" s="2">
        <v>14</v>
      </c>
      <c r="J5" t="str">
        <v>steps A</v>
      </c>
      <c r="K5" s="2">
        <v>85.384858044164034</v>
      </c>
    </row>
    <row r="6" spans="1:11" x14ac:dyDescent="0.35">
      <c r="A6" t="s">
        <v>10</v>
      </c>
      <c r="B6" s="2">
        <v>1000</v>
      </c>
      <c r="D6" t="str">
        <v>steps B</v>
      </c>
      <c r="E6" s="2">
        <v>154.77857142857144</v>
      </c>
      <c r="G6" t="s">
        <v>10</v>
      </c>
      <c r="H6" s="2">
        <v>1000</v>
      </c>
      <c r="J6" t="str">
        <v>steps B</v>
      </c>
      <c r="K6" s="2">
        <v>113.26530612244898</v>
      </c>
    </row>
    <row r="7" spans="1:11" x14ac:dyDescent="0.35">
      <c r="A7" t="s">
        <v>11</v>
      </c>
      <c r="B7" s="3">
        <v>2000</v>
      </c>
      <c r="D7" t="str">
        <v>steps A/B</v>
      </c>
      <c r="E7" s="3">
        <v>138.71</v>
      </c>
      <c r="G7" t="s">
        <v>11</v>
      </c>
      <c r="H7" s="3">
        <v>2000</v>
      </c>
      <c r="J7" t="str">
        <v>steps A/B</v>
      </c>
      <c r="K7" s="3">
        <v>86.751000000000005</v>
      </c>
    </row>
    <row r="9" spans="1:11" x14ac:dyDescent="0.35">
      <c r="A9" t="s">
        <v>0</v>
      </c>
      <c r="B9" s="1">
        <v>0.4</v>
      </c>
      <c r="D9" t="str" cm="1">
        <f t="array" ref="D9:E14">[1]!RuinSim(B9,B11,B12,B13,B14)</f>
        <v>prob A</v>
      </c>
      <c r="E9" s="1">
        <v>0.32400000000000001</v>
      </c>
      <c r="G9" t="s">
        <v>0</v>
      </c>
      <c r="H9" s="1">
        <v>0.4</v>
      </c>
      <c r="J9" t="str" cm="1">
        <f t="array" ref="J9:K14">[1]!RuinSim(H9,H11,H12,H13,H14)</f>
        <v>prob A</v>
      </c>
      <c r="K9" s="1">
        <v>1</v>
      </c>
    </row>
    <row r="10" spans="1:11" x14ac:dyDescent="0.35">
      <c r="A10" t="s">
        <v>1</v>
      </c>
      <c r="B10" s="2">
        <f>1-B9</f>
        <v>0.6</v>
      </c>
      <c r="D10" t="str">
        <v>prob B</v>
      </c>
      <c r="E10" s="2">
        <v>0.67600000000000005</v>
      </c>
      <c r="G10" t="s">
        <v>1</v>
      </c>
      <c r="H10" s="2">
        <f>1-H9</f>
        <v>0.6</v>
      </c>
      <c r="J10" t="str">
        <v>prob B</v>
      </c>
      <c r="K10" s="2">
        <v>0</v>
      </c>
    </row>
    <row r="11" spans="1:11" x14ac:dyDescent="0.35">
      <c r="A11" t="s">
        <v>4</v>
      </c>
      <c r="B11" s="2">
        <v>1000</v>
      </c>
      <c r="D11" t="str">
        <v>prob A/B</v>
      </c>
      <c r="E11" s="2">
        <v>1</v>
      </c>
      <c r="G11" t="s">
        <v>4</v>
      </c>
      <c r="H11" s="2">
        <v>10</v>
      </c>
      <c r="J11" t="str">
        <v>prob A/B</v>
      </c>
      <c r="K11" s="2">
        <v>1</v>
      </c>
    </row>
    <row r="12" spans="1:11" x14ac:dyDescent="0.35">
      <c r="A12" t="s">
        <v>5</v>
      </c>
      <c r="B12" s="2">
        <v>1</v>
      </c>
      <c r="D12" t="str">
        <v>steps A</v>
      </c>
      <c r="E12" s="2">
        <v>4958.2129629629626</v>
      </c>
      <c r="G12" t="s">
        <v>5</v>
      </c>
      <c r="H12" s="2">
        <v>1000</v>
      </c>
      <c r="J12" t="str">
        <v>steps A</v>
      </c>
      <c r="K12" s="2">
        <v>51.481000000000002</v>
      </c>
    </row>
    <row r="13" spans="1:11" x14ac:dyDescent="0.35">
      <c r="A13" t="s">
        <v>10</v>
      </c>
      <c r="B13" s="2">
        <v>10000</v>
      </c>
      <c r="D13" t="str">
        <v>steps B</v>
      </c>
      <c r="E13" s="2">
        <v>4.9778106508875739</v>
      </c>
      <c r="G13" t="s">
        <v>10</v>
      </c>
      <c r="H13" s="2">
        <v>1000</v>
      </c>
      <c r="J13" t="str">
        <v>steps B</v>
      </c>
      <c r="K13" s="2" t="str">
        <v>--</v>
      </c>
    </row>
    <row r="14" spans="1:11" x14ac:dyDescent="0.35">
      <c r="A14" t="s">
        <v>11</v>
      </c>
      <c r="B14" s="3">
        <v>2000</v>
      </c>
      <c r="D14" t="str">
        <v>steps A/B</v>
      </c>
      <c r="E14" s="3">
        <v>1609.826</v>
      </c>
      <c r="G14" t="s">
        <v>11</v>
      </c>
      <c r="H14" s="3">
        <v>2000</v>
      </c>
      <c r="J14" t="str">
        <v>steps A/B</v>
      </c>
      <c r="K14" s="3">
        <v>51.481000000000002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Ex</vt:lpstr>
      <vt:lpstr>Sim 1</vt:lpstr>
      <vt:lpstr>Sim 2</vt:lpstr>
      <vt:lpstr>Sim 3</vt:lpstr>
      <vt:lpstr>Est</vt:lpstr>
      <vt:lpstr>Sim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2026-05-29T12:28:35Z</dcterms:created>
  <dcterms:modified xsi:type="dcterms:W3CDTF">2026-06-10T15:00:15Z</dcterms:modified>
</cp:coreProperties>
</file>