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46" documentId="8_{0DD6072A-76FD-4408-9394-5D475EC6B3C7}" xr6:coauthVersionLast="47" xr6:coauthVersionMax="47" xr10:uidLastSave="{155FE4F4-DB39-4DB9-B411-9FC361A772D9}"/>
  <bookViews>
    <workbookView xWindow="-110" yWindow="-110" windowWidth="19420" windowHeight="10300" tabRatio="565" xr2:uid="{098E3400-E88A-42FC-8232-98D22F4F5A24}"/>
  </bookViews>
  <sheets>
    <sheet name="Title" sheetId="6" r:id="rId1"/>
    <sheet name="Area" sheetId="8" r:id="rId2"/>
    <sheet name="Perimeter" sheetId="4" r:id="rId3"/>
    <sheet name="Circl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5" l="1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Q3" i="5" a="1"/>
  <c r="Q3" i="5" s="1"/>
  <c r="Q2" i="5"/>
  <c r="Q2" i="5" a="1"/>
  <c r="O2" i="5" a="1"/>
  <c r="O2" i="5" s="1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R13" i="4" a="1"/>
  <c r="R13" i="4" s="1"/>
  <c r="E13" i="4"/>
  <c r="R12" i="4" a="1"/>
  <c r="R12" i="4" s="1"/>
  <c r="E12" i="4"/>
  <c r="R11" i="4" a="1"/>
  <c r="R11" i="4" s="1"/>
  <c r="E11" i="4"/>
  <c r="R10" i="4" a="1"/>
  <c r="R10" i="4" s="1"/>
  <c r="E10" i="4"/>
  <c r="E9" i="4"/>
  <c r="R8" i="4" a="1"/>
  <c r="R8" i="4" s="1"/>
  <c r="P8" i="4" a="1"/>
  <c r="P8" i="4" s="1"/>
  <c r="E8" i="4"/>
  <c r="R7" i="4" a="1"/>
  <c r="R7" i="4" s="1"/>
  <c r="E7" i="4"/>
  <c r="E6" i="4"/>
  <c r="R5" i="4" a="1"/>
  <c r="R5" i="4" s="1"/>
  <c r="E5" i="4"/>
  <c r="R3" i="4" a="1"/>
  <c r="R3" i="4" s="1"/>
  <c r="P3" i="4" a="1"/>
  <c r="P3" i="4" s="1"/>
  <c r="R2" i="4" a="1"/>
  <c r="R2" i="4" s="1"/>
  <c r="P2" i="4" a="1"/>
  <c r="P2" i="4" s="1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Q12" i="8" a="1"/>
  <c r="Q12" i="8" s="1"/>
  <c r="E12" i="8"/>
  <c r="E11" i="8"/>
  <c r="Q10" i="8" a="1"/>
  <c r="Q10" i="8" s="1"/>
  <c r="O10" i="8" a="1"/>
  <c r="O10" i="8" s="1"/>
  <c r="E10" i="8"/>
  <c r="E9" i="8"/>
  <c r="Q8" i="8" a="1"/>
  <c r="Q8" i="8" s="1"/>
  <c r="E8" i="8"/>
  <c r="E7" i="8"/>
  <c r="Q6" i="8" a="1"/>
  <c r="Q6" i="8" s="1"/>
  <c r="O6" i="8" a="1"/>
  <c r="O6" i="8" s="1"/>
  <c r="E6" i="8"/>
  <c r="E5" i="8"/>
  <c r="Q4" i="8" a="1"/>
  <c r="Q4" i="8" s="1"/>
  <c r="U2" i="8" a="1"/>
  <c r="U2" i="8" s="1"/>
  <c r="Q2" i="8" a="1"/>
  <c r="Q2" i="8" s="1"/>
  <c r="O2" i="8" a="1"/>
  <c r="O2" i="8" s="1"/>
  <c r="O3" i="5"/>
  <c r="P5" i="4"/>
  <c r="P7" i="4" s="1"/>
  <c r="S2" i="8" l="1"/>
  <c r="A4" i="8"/>
  <c r="B4" i="8"/>
  <c r="D5" i="8"/>
  <c r="P10" i="4"/>
  <c r="P11" i="4" s="1"/>
  <c r="D7" i="5"/>
  <c r="D8" i="5"/>
  <c r="D9" i="5"/>
  <c r="D10" i="5"/>
  <c r="D11" i="5"/>
  <c r="D12" i="5" s="1"/>
  <c r="D13" i="5" s="1"/>
  <c r="D14" i="5" s="1"/>
  <c r="D15" i="5" s="1"/>
  <c r="D16" i="5" s="1"/>
  <c r="D17" i="5" s="1"/>
  <c r="D18" i="5" s="1"/>
  <c r="D19" i="5" s="1"/>
  <c r="D20" i="5" s="1"/>
  <c r="D21" i="5" s="1"/>
  <c r="D22" i="5" s="1"/>
  <c r="D23" i="5" s="1"/>
  <c r="D24" i="5" s="1"/>
  <c r="D25" i="5" s="1"/>
  <c r="D26" i="5" s="1"/>
  <c r="D27" i="5" s="1"/>
  <c r="D28" i="5" s="1"/>
  <c r="D29" i="5" s="1"/>
  <c r="D30" i="5" s="1"/>
  <c r="D31" i="5" s="1"/>
  <c r="D32" i="5" s="1"/>
  <c r="D33" i="5" s="1"/>
  <c r="D34" i="5" s="1"/>
  <c r="D35" i="5" s="1"/>
  <c r="D36" i="5" s="1"/>
  <c r="D37" i="5" s="1"/>
  <c r="D38" i="5" s="1"/>
  <c r="D39" i="5" s="1"/>
  <c r="D40" i="5" s="1"/>
  <c r="D41" i="5" s="1"/>
  <c r="D42" i="5" s="1"/>
  <c r="D43" i="5" s="1"/>
  <c r="D44" i="5" s="1"/>
  <c r="D45" i="5" s="1"/>
  <c r="D46" i="5" s="1"/>
  <c r="D47" i="5" s="1"/>
  <c r="D48" i="5" s="1"/>
  <c r="D49" i="5" s="1"/>
  <c r="D50" i="5" s="1"/>
  <c r="D51" i="5" s="1"/>
  <c r="D52" i="5" s="1"/>
  <c r="D53" i="5" s="1"/>
  <c r="D54" i="5" s="1"/>
  <c r="D55" i="5" s="1"/>
  <c r="D6" i="5"/>
  <c r="D5" i="5"/>
  <c r="E2" i="5"/>
  <c r="B4" i="5"/>
  <c r="A4" i="5"/>
  <c r="B4" i="4"/>
  <c r="E2" i="4" s="1"/>
  <c r="A4" i="4"/>
  <c r="A5" i="4" l="1"/>
  <c r="D5" i="4"/>
  <c r="P12" i="4"/>
  <c r="P13" i="4" s="1"/>
  <c r="O12" i="8"/>
  <c r="O8" i="8"/>
  <c r="O4" i="8"/>
  <c r="E2" i="8"/>
  <c r="D6" i="8" s="1"/>
  <c r="A5" i="8"/>
  <c r="A5" i="5"/>
  <c r="D6" i="4" l="1"/>
  <c r="D7" i="8"/>
  <c r="D7" i="4" l="1"/>
  <c r="D8" i="8"/>
  <c r="D8" i="4" l="1"/>
  <c r="D9" i="8"/>
  <c r="D9" i="4" l="1"/>
  <c r="D10" i="8"/>
  <c r="D10" i="4" l="1"/>
  <c r="D11" i="8"/>
  <c r="D11" i="4" l="1"/>
  <c r="D12" i="8"/>
  <c r="D12" i="4" l="1"/>
  <c r="D13" i="8"/>
  <c r="D13" i="4" l="1"/>
  <c r="D14" i="8"/>
  <c r="D14" i="4" l="1"/>
  <c r="D15" i="8"/>
  <c r="D15" i="4" l="1"/>
  <c r="D16" i="8"/>
  <c r="D16" i="4" l="1"/>
  <c r="D17" i="8"/>
  <c r="D17" i="4" l="1"/>
  <c r="D18" i="8"/>
  <c r="D18" i="4" l="1"/>
  <c r="D19" i="8"/>
  <c r="D19" i="4" l="1"/>
  <c r="D20" i="8"/>
  <c r="D20" i="4" l="1"/>
  <c r="D21" i="8"/>
  <c r="D21" i="4" l="1"/>
  <c r="D22" i="8"/>
  <c r="D22" i="4" l="1"/>
  <c r="D23" i="8"/>
  <c r="D23" i="4" l="1"/>
  <c r="D24" i="8"/>
  <c r="D24" i="4" l="1"/>
  <c r="D25" i="8"/>
  <c r="D25" i="4" l="1"/>
  <c r="D26" i="8"/>
  <c r="D26" i="4" l="1"/>
  <c r="D27" i="8"/>
  <c r="D27" i="4" l="1"/>
  <c r="D28" i="8"/>
  <c r="D28" i="4" l="1"/>
  <c r="D29" i="8"/>
  <c r="D29" i="4" l="1"/>
  <c r="D30" i="8"/>
  <c r="D30" i="4" l="1"/>
  <c r="D31" i="8"/>
  <c r="D31" i="4" l="1"/>
  <c r="D32" i="8"/>
  <c r="D32" i="4" l="1"/>
  <c r="D33" i="8"/>
  <c r="D33" i="4" l="1"/>
  <c r="D34" i="8"/>
  <c r="D34" i="4" l="1"/>
  <c r="D35" i="8"/>
  <c r="D35" i="4" l="1"/>
  <c r="D36" i="8"/>
  <c r="D36" i="4" l="1"/>
  <c r="D37" i="8"/>
  <c r="D37" i="4" l="1"/>
  <c r="D38" i="8"/>
  <c r="D38" i="4" l="1"/>
  <c r="D39" i="8"/>
  <c r="D39" i="4" l="1"/>
  <c r="D40" i="8"/>
  <c r="D40" i="4" l="1"/>
  <c r="D41" i="8"/>
  <c r="D41" i="4" l="1"/>
  <c r="D42" i="8"/>
  <c r="D42" i="4" l="1"/>
  <c r="D43" i="8"/>
  <c r="D43" i="4" l="1"/>
  <c r="D44" i="8"/>
  <c r="D44" i="4" l="1"/>
  <c r="D45" i="8"/>
  <c r="D45" i="4" l="1"/>
  <c r="D46" i="8"/>
  <c r="D46" i="4" l="1"/>
  <c r="D47" i="8"/>
  <c r="D47" i="4" l="1"/>
  <c r="D48" i="8"/>
  <c r="D48" i="4" l="1"/>
  <c r="D49" i="8"/>
  <c r="D49" i="4" l="1"/>
  <c r="D50" i="8"/>
  <c r="D50" i="4" l="1"/>
  <c r="D51" i="8"/>
  <c r="D51" i="4" l="1"/>
  <c r="D52" i="8"/>
  <c r="D52" i="4" l="1"/>
  <c r="D53" i="8"/>
  <c r="D53" i="4" l="1"/>
  <c r="D54" i="8"/>
  <c r="D54" i="4" l="1"/>
  <c r="D55" i="8"/>
  <c r="D55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<sst xmlns="http://schemas.openxmlformats.org/spreadsheetml/2006/main" count="32" uniqueCount="17">
  <si>
    <t>Graph y = f(x)</t>
  </si>
  <si>
    <t>x incr</t>
  </si>
  <si>
    <t>x</t>
  </si>
  <si>
    <t>y</t>
  </si>
  <si>
    <t>a</t>
  </si>
  <si>
    <t>b</t>
  </si>
  <si>
    <t>h</t>
  </si>
  <si>
    <t>P</t>
  </si>
  <si>
    <t>ε</t>
  </si>
  <si>
    <t>P+ε</t>
  </si>
  <si>
    <t>Real Statistics Using Excel</t>
  </si>
  <si>
    <t>Updated</t>
  </si>
  <si>
    <t>Copyright © 2013 - 2026 Charles Zaiontz</t>
  </si>
  <si>
    <t>Ellipse</t>
  </si>
  <si>
    <t>e</t>
  </si>
  <si>
    <t>g(θ)</t>
  </si>
  <si>
    <t>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</si>
</sst>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rgb="FF000000"/>
      <name val="Arial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y=B$2*SQRT(1-x^2/B$1^2)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Area!$D$5:$D$55</c:f>
              <c:numCache>
                <c:formatCode>General</c:formatCode>
                <c:ptCount val="51"/>
                <c:pt idx="0">
                  <c:v>-1</c:v>
                </c:pt>
                <c:pt idx="1">
                  <c:v>-0.96</c:v>
                </c:pt>
                <c:pt idx="2">
                  <c:v>-0.91999999999999993</c:v>
                </c:pt>
                <c:pt idx="3">
                  <c:v>-0.87999999999999989</c:v>
                </c:pt>
                <c:pt idx="4">
                  <c:v>-0.83999999999999986</c:v>
                </c:pt>
                <c:pt idx="5">
                  <c:v>-0.79999999999999982</c:v>
                </c:pt>
                <c:pt idx="6">
                  <c:v>-0.75999999999999979</c:v>
                </c:pt>
                <c:pt idx="7">
                  <c:v>-0.71999999999999975</c:v>
                </c:pt>
                <c:pt idx="8">
                  <c:v>-0.67999999999999972</c:v>
                </c:pt>
                <c:pt idx="9">
                  <c:v>-0.63999999999999968</c:v>
                </c:pt>
                <c:pt idx="10">
                  <c:v>-0.59999999999999964</c:v>
                </c:pt>
                <c:pt idx="11">
                  <c:v>-0.55999999999999961</c:v>
                </c:pt>
                <c:pt idx="12">
                  <c:v>-0.51999999999999957</c:v>
                </c:pt>
                <c:pt idx="13">
                  <c:v>-0.47999999999999959</c:v>
                </c:pt>
                <c:pt idx="14">
                  <c:v>-0.43999999999999961</c:v>
                </c:pt>
                <c:pt idx="15">
                  <c:v>-0.39999999999999963</c:v>
                </c:pt>
                <c:pt idx="16">
                  <c:v>-0.35999999999999965</c:v>
                </c:pt>
                <c:pt idx="17">
                  <c:v>-0.31999999999999967</c:v>
                </c:pt>
                <c:pt idx="18">
                  <c:v>-0.27999999999999969</c:v>
                </c:pt>
                <c:pt idx="19">
                  <c:v>-0.23999999999999969</c:v>
                </c:pt>
                <c:pt idx="20">
                  <c:v>-0.19999999999999968</c:v>
                </c:pt>
                <c:pt idx="21">
                  <c:v>-0.15999999999999967</c:v>
                </c:pt>
                <c:pt idx="22">
                  <c:v>-0.11999999999999966</c:v>
                </c:pt>
                <c:pt idx="23">
                  <c:v>-7.9999999999999655E-2</c:v>
                </c:pt>
                <c:pt idx="24">
                  <c:v>-3.9999999999999654E-2</c:v>
                </c:pt>
                <c:pt idx="25">
                  <c:v>3.4694469519536142E-16</c:v>
                </c:pt>
                <c:pt idx="26">
                  <c:v>4.0000000000000348E-2</c:v>
                </c:pt>
                <c:pt idx="27">
                  <c:v>8.0000000000000349E-2</c:v>
                </c:pt>
                <c:pt idx="28">
                  <c:v>0.12000000000000036</c:v>
                </c:pt>
                <c:pt idx="29">
                  <c:v>0.16000000000000036</c:v>
                </c:pt>
                <c:pt idx="30">
                  <c:v>0.20000000000000037</c:v>
                </c:pt>
                <c:pt idx="31">
                  <c:v>0.24000000000000038</c:v>
                </c:pt>
                <c:pt idx="32">
                  <c:v>0.28000000000000036</c:v>
                </c:pt>
                <c:pt idx="33">
                  <c:v>0.32000000000000034</c:v>
                </c:pt>
                <c:pt idx="34">
                  <c:v>0.36000000000000032</c:v>
                </c:pt>
                <c:pt idx="35">
                  <c:v>0.4000000000000003</c:v>
                </c:pt>
                <c:pt idx="36">
                  <c:v>0.44000000000000028</c:v>
                </c:pt>
                <c:pt idx="37">
                  <c:v>0.48000000000000026</c:v>
                </c:pt>
                <c:pt idx="38">
                  <c:v>0.52000000000000024</c:v>
                </c:pt>
                <c:pt idx="39">
                  <c:v>0.56000000000000028</c:v>
                </c:pt>
                <c:pt idx="40">
                  <c:v>0.60000000000000031</c:v>
                </c:pt>
                <c:pt idx="41">
                  <c:v>0.64000000000000035</c:v>
                </c:pt>
                <c:pt idx="42">
                  <c:v>0.68000000000000038</c:v>
                </c:pt>
                <c:pt idx="43">
                  <c:v>0.72000000000000042</c:v>
                </c:pt>
                <c:pt idx="44">
                  <c:v>0.76000000000000045</c:v>
                </c:pt>
                <c:pt idx="45">
                  <c:v>0.80000000000000049</c:v>
                </c:pt>
                <c:pt idx="46">
                  <c:v>0.84000000000000052</c:v>
                </c:pt>
                <c:pt idx="47">
                  <c:v>0.88000000000000056</c:v>
                </c:pt>
                <c:pt idx="48">
                  <c:v>0.9200000000000006</c:v>
                </c:pt>
                <c:pt idx="49">
                  <c:v>0.96000000000000063</c:v>
                </c:pt>
                <c:pt idx="50">
                  <c:v>1.0000000000000007</c:v>
                </c:pt>
              </c:numCache>
            </c:numRef>
          </c:xVal>
          <c:yVal>
            <c:numRef>
              <c:f>Area!$E$5:$E$55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232-48CA-A826-E8531D080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664895"/>
        <c:axId val="136665375"/>
      </c:scatterChart>
      <c:valAx>
        <c:axId val="136664895"/>
        <c:scaling>
          <c:orientation val="minMax"/>
          <c:max val="1"/>
          <c:min val="-1"/>
        </c:scaling>
        <c:delete val="0"/>
        <c:axPos val="b"/>
        <c:numFmt formatCode="General" sourceLinked="1"/>
        <c:majorTickMark val="out"/>
        <c:minorTickMark val="none"/>
        <c:tickLblPos val="nextTo"/>
        <c:crossAx val="136665375"/>
        <c:crosses val="autoZero"/>
        <c:crossBetween val="midCat"/>
      </c:valAx>
      <c:valAx>
        <c:axId val="13666537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664895"/>
        <c:crosses val="autoZero"/>
        <c:crossBetween val="midCat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y=B$2*SQRT(1-x^2/B$1^2)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Perimeter!$D$5:$D$55</c:f>
              <c:numCache>
                <c:formatCode>General</c:formatCode>
                <c:ptCount val="51"/>
                <c:pt idx="0">
                  <c:v>-1</c:v>
                </c:pt>
                <c:pt idx="1">
                  <c:v>-0.96</c:v>
                </c:pt>
                <c:pt idx="2">
                  <c:v>-0.91999999999999993</c:v>
                </c:pt>
                <c:pt idx="3">
                  <c:v>-0.87999999999999989</c:v>
                </c:pt>
                <c:pt idx="4">
                  <c:v>-0.83999999999999986</c:v>
                </c:pt>
                <c:pt idx="5">
                  <c:v>-0.79999999999999982</c:v>
                </c:pt>
                <c:pt idx="6">
                  <c:v>-0.75999999999999979</c:v>
                </c:pt>
                <c:pt idx="7">
                  <c:v>-0.71999999999999975</c:v>
                </c:pt>
                <c:pt idx="8">
                  <c:v>-0.67999999999999972</c:v>
                </c:pt>
                <c:pt idx="9">
                  <c:v>-0.63999999999999968</c:v>
                </c:pt>
                <c:pt idx="10">
                  <c:v>-0.59999999999999964</c:v>
                </c:pt>
                <c:pt idx="11">
                  <c:v>-0.55999999999999961</c:v>
                </c:pt>
                <c:pt idx="12">
                  <c:v>-0.51999999999999957</c:v>
                </c:pt>
                <c:pt idx="13">
                  <c:v>-0.47999999999999959</c:v>
                </c:pt>
                <c:pt idx="14">
                  <c:v>-0.43999999999999961</c:v>
                </c:pt>
                <c:pt idx="15">
                  <c:v>-0.39999999999999963</c:v>
                </c:pt>
                <c:pt idx="16">
                  <c:v>-0.35999999999999965</c:v>
                </c:pt>
                <c:pt idx="17">
                  <c:v>-0.31999999999999967</c:v>
                </c:pt>
                <c:pt idx="18">
                  <c:v>-0.27999999999999969</c:v>
                </c:pt>
                <c:pt idx="19">
                  <c:v>-0.23999999999999969</c:v>
                </c:pt>
                <c:pt idx="20">
                  <c:v>-0.19999999999999968</c:v>
                </c:pt>
                <c:pt idx="21">
                  <c:v>-0.15999999999999967</c:v>
                </c:pt>
                <c:pt idx="22">
                  <c:v>-0.11999999999999966</c:v>
                </c:pt>
                <c:pt idx="23">
                  <c:v>-7.9999999999999655E-2</c:v>
                </c:pt>
                <c:pt idx="24">
                  <c:v>-3.9999999999999654E-2</c:v>
                </c:pt>
                <c:pt idx="25">
                  <c:v>3.4694469519536142E-16</c:v>
                </c:pt>
                <c:pt idx="26">
                  <c:v>4.0000000000000348E-2</c:v>
                </c:pt>
                <c:pt idx="27">
                  <c:v>8.0000000000000349E-2</c:v>
                </c:pt>
                <c:pt idx="28">
                  <c:v>0.12000000000000036</c:v>
                </c:pt>
                <c:pt idx="29">
                  <c:v>0.16000000000000036</c:v>
                </c:pt>
                <c:pt idx="30">
                  <c:v>0.20000000000000037</c:v>
                </c:pt>
                <c:pt idx="31">
                  <c:v>0.24000000000000038</c:v>
                </c:pt>
                <c:pt idx="32">
                  <c:v>0.28000000000000036</c:v>
                </c:pt>
                <c:pt idx="33">
                  <c:v>0.32000000000000034</c:v>
                </c:pt>
                <c:pt idx="34">
                  <c:v>0.36000000000000032</c:v>
                </c:pt>
                <c:pt idx="35">
                  <c:v>0.4000000000000003</c:v>
                </c:pt>
                <c:pt idx="36">
                  <c:v>0.44000000000000028</c:v>
                </c:pt>
                <c:pt idx="37">
                  <c:v>0.48000000000000026</c:v>
                </c:pt>
                <c:pt idx="38">
                  <c:v>0.52000000000000024</c:v>
                </c:pt>
                <c:pt idx="39">
                  <c:v>0.56000000000000028</c:v>
                </c:pt>
                <c:pt idx="40">
                  <c:v>0.60000000000000031</c:v>
                </c:pt>
                <c:pt idx="41">
                  <c:v>0.64000000000000035</c:v>
                </c:pt>
                <c:pt idx="42">
                  <c:v>0.68000000000000038</c:v>
                </c:pt>
                <c:pt idx="43">
                  <c:v>0.72000000000000042</c:v>
                </c:pt>
                <c:pt idx="44">
                  <c:v>0.76000000000000045</c:v>
                </c:pt>
                <c:pt idx="45">
                  <c:v>0.80000000000000049</c:v>
                </c:pt>
                <c:pt idx="46">
                  <c:v>0.84000000000000052</c:v>
                </c:pt>
                <c:pt idx="47">
                  <c:v>0.88000000000000056</c:v>
                </c:pt>
                <c:pt idx="48">
                  <c:v>0.9200000000000006</c:v>
                </c:pt>
                <c:pt idx="49">
                  <c:v>0.96000000000000063</c:v>
                </c:pt>
                <c:pt idx="50">
                  <c:v>1.0000000000000007</c:v>
                </c:pt>
              </c:numCache>
            </c:numRef>
          </c:xVal>
          <c:yVal>
            <c:numRef>
              <c:f>Perimeter!$E$5:$E$55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04D-4FFB-8A6C-90784F263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664895"/>
        <c:axId val="136665375"/>
      </c:scatterChart>
      <c:valAx>
        <c:axId val="136664895"/>
        <c:scaling>
          <c:orientation val="minMax"/>
          <c:max val="1"/>
          <c:min val="-1"/>
        </c:scaling>
        <c:delete val="0"/>
        <c:axPos val="b"/>
        <c:numFmt formatCode="General" sourceLinked="1"/>
        <c:majorTickMark val="out"/>
        <c:minorTickMark val="none"/>
        <c:tickLblPos val="nextTo"/>
        <c:crossAx val="136665375"/>
        <c:crosses val="autoZero"/>
        <c:crossBetween val="midCat"/>
      </c:valAx>
      <c:valAx>
        <c:axId val="13666537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664895"/>
        <c:crosses val="autoZero"/>
        <c:crossBetween val="midCat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y=B$2*SQRT(1-x^2/B$1^2)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Circle!$D$5:$D$55</c:f>
              <c:numCache>
                <c:formatCode>General</c:formatCode>
                <c:ptCount val="51"/>
                <c:pt idx="0">
                  <c:v>-1</c:v>
                </c:pt>
                <c:pt idx="1">
                  <c:v>-0.96</c:v>
                </c:pt>
                <c:pt idx="2">
                  <c:v>-0.91999999999999993</c:v>
                </c:pt>
                <c:pt idx="3">
                  <c:v>-0.87999999999999989</c:v>
                </c:pt>
                <c:pt idx="4">
                  <c:v>-0.83999999999999986</c:v>
                </c:pt>
                <c:pt idx="5">
                  <c:v>-0.79999999999999982</c:v>
                </c:pt>
                <c:pt idx="6">
                  <c:v>-0.75999999999999979</c:v>
                </c:pt>
                <c:pt idx="7">
                  <c:v>-0.71999999999999975</c:v>
                </c:pt>
                <c:pt idx="8">
                  <c:v>-0.67999999999999972</c:v>
                </c:pt>
                <c:pt idx="9">
                  <c:v>-0.63999999999999968</c:v>
                </c:pt>
                <c:pt idx="10">
                  <c:v>-0.59999999999999964</c:v>
                </c:pt>
                <c:pt idx="11">
                  <c:v>-0.55999999999999961</c:v>
                </c:pt>
                <c:pt idx="12">
                  <c:v>-0.51999999999999957</c:v>
                </c:pt>
                <c:pt idx="13">
                  <c:v>-0.47999999999999959</c:v>
                </c:pt>
                <c:pt idx="14">
                  <c:v>-0.43999999999999961</c:v>
                </c:pt>
                <c:pt idx="15">
                  <c:v>-0.39999999999999963</c:v>
                </c:pt>
                <c:pt idx="16">
                  <c:v>-0.35999999999999965</c:v>
                </c:pt>
                <c:pt idx="17">
                  <c:v>-0.31999999999999967</c:v>
                </c:pt>
                <c:pt idx="18">
                  <c:v>-0.27999999999999969</c:v>
                </c:pt>
                <c:pt idx="19">
                  <c:v>-0.23999999999999969</c:v>
                </c:pt>
                <c:pt idx="20">
                  <c:v>-0.19999999999999968</c:v>
                </c:pt>
                <c:pt idx="21">
                  <c:v>-0.15999999999999967</c:v>
                </c:pt>
                <c:pt idx="22">
                  <c:v>-0.11999999999999966</c:v>
                </c:pt>
                <c:pt idx="23">
                  <c:v>-7.9999999999999655E-2</c:v>
                </c:pt>
                <c:pt idx="24">
                  <c:v>-3.9999999999999654E-2</c:v>
                </c:pt>
                <c:pt idx="25">
                  <c:v>3.4694469519536142E-16</c:v>
                </c:pt>
                <c:pt idx="26">
                  <c:v>4.0000000000000348E-2</c:v>
                </c:pt>
                <c:pt idx="27">
                  <c:v>8.0000000000000349E-2</c:v>
                </c:pt>
                <c:pt idx="28">
                  <c:v>0.12000000000000036</c:v>
                </c:pt>
                <c:pt idx="29">
                  <c:v>0.16000000000000036</c:v>
                </c:pt>
                <c:pt idx="30">
                  <c:v>0.20000000000000037</c:v>
                </c:pt>
                <c:pt idx="31">
                  <c:v>0.24000000000000038</c:v>
                </c:pt>
                <c:pt idx="32">
                  <c:v>0.28000000000000036</c:v>
                </c:pt>
                <c:pt idx="33">
                  <c:v>0.32000000000000034</c:v>
                </c:pt>
                <c:pt idx="34">
                  <c:v>0.36000000000000032</c:v>
                </c:pt>
                <c:pt idx="35">
                  <c:v>0.4000000000000003</c:v>
                </c:pt>
                <c:pt idx="36">
                  <c:v>0.44000000000000028</c:v>
                </c:pt>
                <c:pt idx="37">
                  <c:v>0.48000000000000026</c:v>
                </c:pt>
                <c:pt idx="38">
                  <c:v>0.52000000000000024</c:v>
                </c:pt>
                <c:pt idx="39">
                  <c:v>0.56000000000000028</c:v>
                </c:pt>
                <c:pt idx="40">
                  <c:v>0.60000000000000031</c:v>
                </c:pt>
                <c:pt idx="41">
                  <c:v>0.64000000000000035</c:v>
                </c:pt>
                <c:pt idx="42">
                  <c:v>0.68000000000000038</c:v>
                </c:pt>
                <c:pt idx="43">
                  <c:v>0.72000000000000042</c:v>
                </c:pt>
                <c:pt idx="44">
                  <c:v>0.76000000000000045</c:v>
                </c:pt>
                <c:pt idx="45">
                  <c:v>0.80000000000000049</c:v>
                </c:pt>
                <c:pt idx="46">
                  <c:v>0.84000000000000052</c:v>
                </c:pt>
                <c:pt idx="47">
                  <c:v>0.88000000000000056</c:v>
                </c:pt>
                <c:pt idx="48">
                  <c:v>0.9200000000000006</c:v>
                </c:pt>
                <c:pt idx="49">
                  <c:v>0.96000000000000063</c:v>
                </c:pt>
                <c:pt idx="50">
                  <c:v>1.0000000000000007</c:v>
                </c:pt>
              </c:numCache>
            </c:numRef>
          </c:xVal>
          <c:yVal>
            <c:numRef>
              <c:f>Circle!$E$5:$E$55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E5-44DA-94BA-DF8F13E0F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071455"/>
        <c:axId val="364069535"/>
      </c:scatterChart>
      <c:valAx>
        <c:axId val="364071455"/>
        <c:scaling>
          <c:orientation val="minMax"/>
          <c:max val="1"/>
          <c:min val="-1"/>
        </c:scaling>
        <c:delete val="0"/>
        <c:axPos val="b"/>
        <c:numFmt formatCode="General" sourceLinked="1"/>
        <c:majorTickMark val="out"/>
        <c:minorTickMark val="none"/>
        <c:tickLblPos val="nextTo"/>
        <c:crossAx val="364069535"/>
        <c:crosses val="autoZero"/>
        <c:crossBetween val="midCat"/>
      </c:valAx>
      <c:valAx>
        <c:axId val="36406953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4071455"/>
        <c:crosses val="autoZero"/>
        <c:crossBetween val="midCat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1</xdr:row>
      <xdr:rowOff>127000</xdr:rowOff>
    </xdr:from>
    <xdr:to>
      <xdr:col>12</xdr:col>
      <xdr:colOff>523875</xdr:colOff>
      <xdr:row>16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D3E4AA-DCC6-411F-B100-262CF42D9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536575</xdr:colOff>
      <xdr:row>2</xdr:row>
      <xdr:rowOff>82550</xdr:rowOff>
    </xdr:from>
    <xdr:to>
      <xdr:col>13</xdr:col>
      <xdr:colOff>231775</xdr:colOff>
      <xdr:row>17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83A9CD6-5FE2-F30A-5B04-ED72ED9042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536575</xdr:colOff>
      <xdr:row>2</xdr:row>
      <xdr:rowOff>82550</xdr:rowOff>
    </xdr:from>
    <xdr:to>
      <xdr:col>13</xdr:col>
      <xdr:colOff>231775</xdr:colOff>
      <xdr:row>17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DC690C0-B4F3-CBB6-27E7-F107E1A6ED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0573-66AB-42BF-9932-A18445D3B2C9}">
  <sheetPr codeName="Sheet6"/>
  <dimension ref="A1:B6"/>
  <sheetViews>
    <sheetView tabSelected="1" workbookViewId="0"/>
  </sheetViews>
  <sheetFormatPr defaultRowHeight="14.5" x14ac:dyDescent="0.35"/>
  <sheetData>
    <row r="1" spans="1:2" x14ac:dyDescent="0.35">
      <c r="A1" t="s">
        <v>10</v>
      </c>
    </row>
    <row r="2" spans="1:2" x14ac:dyDescent="0.35">
      <c r="A2" t="s">
        <v>13</v>
      </c>
    </row>
    <row r="4" spans="1:2" x14ac:dyDescent="0.35">
      <c r="A4" t="s">
        <v>11</v>
      </c>
      <c r="B4" s="6">
        <v>46131</v>
      </c>
    </row>
    <row r="6" spans="1:2" x14ac:dyDescent="0.35">
      <c r="A6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30A8-37E0-46D8-A54A-EEA42C61315C}">
  <sheetPr codeName="Sheet8"/>
  <dimension ref="A1:U55"/>
  <sheetViews>
    <sheetView workbookViewId="0"/>
  </sheetViews>
  <sheetFormatPr defaultRowHeight="14.5" x14ac:dyDescent="0.35"/>
  <cols>
    <col min="3" max="5" width="8.7265625" customWidth="1"/>
    <col min="15" max="15" width="11.81640625" bestFit="1" customWidth="1"/>
    <col min="16" max="16" width="2.90625" customWidth="1"/>
    <col min="17" max="17" width="27.6328125" customWidth="1"/>
    <col min="19" max="19" width="11.81640625" bestFit="1" customWidth="1"/>
    <col min="20" max="20" width="2.6328125" customWidth="1"/>
    <col min="21" max="21" width="36.81640625" customWidth="1"/>
  </cols>
  <sheetData>
    <row r="1" spans="1:21" x14ac:dyDescent="0.35">
      <c r="A1" s="3" t="s">
        <v>4</v>
      </c>
      <c r="B1">
        <v>1</v>
      </c>
      <c r="D1" t="s">
        <v>0</v>
      </c>
    </row>
    <row r="2" spans="1:21" x14ac:dyDescent="0.35">
      <c r="A2" s="3" t="s">
        <v>5</v>
      </c>
      <c r="B2">
        <v>2</v>
      </c>
      <c r="D2" t="s">
        <v>1</v>
      </c>
      <c r="E2">
        <f>(B4-A4)/B5</f>
        <v>0.04</v>
      </c>
      <c r="O2" t="e" cm="1">
        <f t="array" aca="1" ref="O2" ca="1">INTEGRAL(A5,A4,B4)</f>
        <v>#NAME?</v>
      </c>
      <c r="Q2" t="e" cm="1">
        <f t="array" aca="1" ref="Q2" ca="1">FTEXT(O2)</f>
        <v>#NAME?</v>
      </c>
      <c r="R2" s="3"/>
      <c r="S2">
        <f>PI()*B1*B2</f>
        <v>6.2831853071795862</v>
      </c>
      <c r="U2" t="e" cm="1">
        <f t="array" aca="1" ref="U2" ca="1">FTEXT(S2)</f>
        <v>#NAME?</v>
      </c>
    </row>
    <row r="3" spans="1:21" x14ac:dyDescent="0.35">
      <c r="R3" s="3"/>
    </row>
    <row r="4" spans="1:21" ht="14.5" customHeight="1" x14ac:dyDescent="0.35">
      <c r="A4">
        <f>-B1</f>
        <v>-1</v>
      </c>
      <c r="B4">
        <f>B1</f>
        <v>1</v>
      </c>
      <c r="D4" s="2" t="s">
        <v>2</v>
      </c>
      <c r="E4" s="2" t="s">
        <v>3</v>
      </c>
      <c r="O4" t="e">
        <f ca="1">2*O2</f>
        <v>#NAME?</v>
      </c>
      <c r="Q4" t="e" cm="1">
        <f t="array" aca="1" ref="Q4" ca="1">FTEXT(O4)</f>
        <v>#NAME?</v>
      </c>
      <c r="R4" s="5"/>
    </row>
    <row r="5" spans="1:21" ht="14.5" customHeight="1" x14ac:dyDescent="0.35">
      <c r="A5">
        <f>B$2*SQRT(1-A4^2/B$1^2)</f>
        <v>0</v>
      </c>
      <c r="B5">
        <v>50</v>
      </c>
      <c r="D5">
        <f>A4</f>
        <v>-1</v>
      </c>
      <c r="E5" t="e">
        <f ca="1">EVALS($A$5,D5)</f>
        <v>#NAME?</v>
      </c>
      <c r="R5" s="5"/>
    </row>
    <row r="6" spans="1:21" ht="14.5" customHeight="1" x14ac:dyDescent="0.35">
      <c r="D6">
        <f>D5+$E$2</f>
        <v>-0.96</v>
      </c>
      <c r="E6" t="e">
        <f ca="1">EVALS($A$5,D6)</f>
        <v>#NAME?</v>
      </c>
      <c r="K6" s="1"/>
      <c r="O6" t="e" cm="1">
        <f t="array" aca="1" ref="O6" ca="1">INTEGRAL(A5,0,B4)</f>
        <v>#NAME?</v>
      </c>
      <c r="Q6" t="e" cm="1">
        <f t="array" aca="1" ref="Q6" ca="1">FTEXT(O6)</f>
        <v>#NAME?</v>
      </c>
    </row>
    <row r="7" spans="1:21" ht="14.5" customHeight="1" x14ac:dyDescent="0.35">
      <c r="D7">
        <f t="shared" ref="D7:D55" si="0">D6+$E$2</f>
        <v>-0.91999999999999993</v>
      </c>
      <c r="E7" t="e">
        <f ca="1">EVALS($A$5,D7)</f>
        <v>#NAME?</v>
      </c>
      <c r="R7" s="5"/>
    </row>
    <row r="8" spans="1:21" ht="14.5" customHeight="1" x14ac:dyDescent="0.35">
      <c r="D8">
        <f t="shared" si="0"/>
        <v>-0.87999999999999989</v>
      </c>
      <c r="E8" t="e">
        <f ca="1">EVALS($A$5,D8)</f>
        <v>#NAME?</v>
      </c>
      <c r="O8" t="e">
        <f ca="1">O6*4</f>
        <v>#NAME?</v>
      </c>
      <c r="Q8" t="e" cm="1">
        <f t="array" aca="1" ref="Q8" ca="1">FTEXT(O8)</f>
        <v>#NAME?</v>
      </c>
      <c r="R8" s="5"/>
    </row>
    <row r="9" spans="1:21" ht="14.5" customHeight="1" x14ac:dyDescent="0.35">
      <c r="D9">
        <f t="shared" si="0"/>
        <v>-0.83999999999999986</v>
      </c>
      <c r="E9" t="e">
        <f ca="1">EVALS($A$5,D9)</f>
        <v>#NAME?</v>
      </c>
    </row>
    <row r="10" spans="1:21" ht="14.5" customHeight="1" x14ac:dyDescent="0.35">
      <c r="D10">
        <f t="shared" si="0"/>
        <v>-0.79999999999999982</v>
      </c>
      <c r="E10" t="e">
        <f ca="1">EVALS($A$5,D10)</f>
        <v>#NAME?</v>
      </c>
      <c r="O10" t="e" cm="1">
        <f t="array" aca="1" ref="O10" ca="1">INTEGRAL(A5,0,B4,160000)</f>
        <v>#NAME?</v>
      </c>
      <c r="Q10" t="e" cm="1">
        <f t="array" aca="1" ref="Q10" ca="1">FTEXT(O10)</f>
        <v>#NAME?</v>
      </c>
    </row>
    <row r="11" spans="1:21" ht="14.5" customHeight="1" x14ac:dyDescent="0.35">
      <c r="D11">
        <f t="shared" si="0"/>
        <v>-0.75999999999999979</v>
      </c>
      <c r="E11" t="e">
        <f ca="1">EVALS($A$5,D11)</f>
        <v>#NAME?</v>
      </c>
    </row>
    <row r="12" spans="1:21" ht="14.5" customHeight="1" x14ac:dyDescent="0.35">
      <c r="D12">
        <f t="shared" si="0"/>
        <v>-0.71999999999999975</v>
      </c>
      <c r="E12" t="e">
        <f ca="1">EVALS($A$5,D12)</f>
        <v>#NAME?</v>
      </c>
      <c r="O12" t="e">
        <f ca="1">O10*4</f>
        <v>#NAME?</v>
      </c>
      <c r="Q12" t="e" cm="1">
        <f t="array" aca="1" ref="Q12" ca="1">FTEXT(O12)</f>
        <v>#NAME?</v>
      </c>
    </row>
    <row r="13" spans="1:21" x14ac:dyDescent="0.35">
      <c r="D13">
        <f t="shared" si="0"/>
        <v>-0.67999999999999972</v>
      </c>
      <c r="E13" t="e">
        <f ca="1">EVALS($A$5,D13)</f>
        <v>#NAME?</v>
      </c>
    </row>
    <row r="14" spans="1:21" x14ac:dyDescent="0.35">
      <c r="D14">
        <f t="shared" si="0"/>
        <v>-0.63999999999999968</v>
      </c>
      <c r="E14" t="e">
        <f ca="1">EVALS($A$5,D14)</f>
        <v>#NAME?</v>
      </c>
    </row>
    <row r="15" spans="1:21" x14ac:dyDescent="0.35">
      <c r="D15">
        <f t="shared" si="0"/>
        <v>-0.59999999999999964</v>
      </c>
      <c r="E15" t="e">
        <f ca="1">EVALS($A$5,D15)</f>
        <v>#NAME?</v>
      </c>
    </row>
    <row r="16" spans="1:21" x14ac:dyDescent="0.35">
      <c r="D16">
        <f t="shared" si="0"/>
        <v>-0.55999999999999961</v>
      </c>
      <c r="E16" t="e">
        <f ca="1">EVALS($A$5,D16)</f>
        <v>#NAME?</v>
      </c>
    </row>
    <row r="17" spans="4:5" x14ac:dyDescent="0.35">
      <c r="D17">
        <f t="shared" si="0"/>
        <v>-0.51999999999999957</v>
      </c>
      <c r="E17" t="e">
        <f ca="1">EVALS($A$5,D17)</f>
        <v>#NAME?</v>
      </c>
    </row>
    <row r="18" spans="4:5" x14ac:dyDescent="0.35">
      <c r="D18">
        <f t="shared" si="0"/>
        <v>-0.47999999999999959</v>
      </c>
      <c r="E18" t="e">
        <f ca="1">EVALS($A$5,D18)</f>
        <v>#NAME?</v>
      </c>
    </row>
    <row r="19" spans="4:5" x14ac:dyDescent="0.35">
      <c r="D19">
        <f t="shared" si="0"/>
        <v>-0.43999999999999961</v>
      </c>
      <c r="E19" t="e">
        <f ca="1">EVALS($A$5,D19)</f>
        <v>#NAME?</v>
      </c>
    </row>
    <row r="20" spans="4:5" x14ac:dyDescent="0.35">
      <c r="D20">
        <f t="shared" si="0"/>
        <v>-0.39999999999999963</v>
      </c>
      <c r="E20" t="e">
        <f ca="1">EVALS($A$5,D20)</f>
        <v>#NAME?</v>
      </c>
    </row>
    <row r="21" spans="4:5" x14ac:dyDescent="0.35">
      <c r="D21">
        <f t="shared" si="0"/>
        <v>-0.35999999999999965</v>
      </c>
      <c r="E21" t="e">
        <f ca="1">EVALS($A$5,D21)</f>
        <v>#NAME?</v>
      </c>
    </row>
    <row r="22" spans="4:5" x14ac:dyDescent="0.35">
      <c r="D22">
        <f t="shared" si="0"/>
        <v>-0.31999999999999967</v>
      </c>
      <c r="E22" t="e">
        <f ca="1">EVALS($A$5,D22)</f>
        <v>#NAME?</v>
      </c>
    </row>
    <row r="23" spans="4:5" x14ac:dyDescent="0.35">
      <c r="D23">
        <f t="shared" si="0"/>
        <v>-0.27999999999999969</v>
      </c>
      <c r="E23" t="e">
        <f ca="1">EVALS($A$5,D23)</f>
        <v>#NAME?</v>
      </c>
    </row>
    <row r="24" spans="4:5" x14ac:dyDescent="0.35">
      <c r="D24">
        <f t="shared" si="0"/>
        <v>-0.23999999999999969</v>
      </c>
      <c r="E24" t="e">
        <f ca="1">EVALS($A$5,D24)</f>
        <v>#NAME?</v>
      </c>
    </row>
    <row r="25" spans="4:5" x14ac:dyDescent="0.35">
      <c r="D25">
        <f t="shared" si="0"/>
        <v>-0.19999999999999968</v>
      </c>
      <c r="E25" t="e">
        <f ca="1">EVALS($A$5,D25)</f>
        <v>#NAME?</v>
      </c>
    </row>
    <row r="26" spans="4:5" x14ac:dyDescent="0.35">
      <c r="D26">
        <f t="shared" si="0"/>
        <v>-0.15999999999999967</v>
      </c>
      <c r="E26" t="e">
        <f ca="1">EVALS($A$5,D26)</f>
        <v>#NAME?</v>
      </c>
    </row>
    <row r="27" spans="4:5" x14ac:dyDescent="0.35">
      <c r="D27">
        <f t="shared" si="0"/>
        <v>-0.11999999999999966</v>
      </c>
      <c r="E27" t="e">
        <f ca="1">EVALS($A$5,D27)</f>
        <v>#NAME?</v>
      </c>
    </row>
    <row r="28" spans="4:5" x14ac:dyDescent="0.35">
      <c r="D28">
        <f t="shared" si="0"/>
        <v>-7.9999999999999655E-2</v>
      </c>
      <c r="E28" t="e">
        <f ca="1">EVALS($A$5,D28)</f>
        <v>#NAME?</v>
      </c>
    </row>
    <row r="29" spans="4:5" x14ac:dyDescent="0.35">
      <c r="D29">
        <f t="shared" si="0"/>
        <v>-3.9999999999999654E-2</v>
      </c>
      <c r="E29" t="e">
        <f ca="1">EVALS($A$5,D29)</f>
        <v>#NAME?</v>
      </c>
    </row>
    <row r="30" spans="4:5" x14ac:dyDescent="0.35">
      <c r="D30">
        <f t="shared" si="0"/>
        <v>3.4694469519536142E-16</v>
      </c>
      <c r="E30" t="e">
        <f ca="1">EVALS($A$5,D30)</f>
        <v>#NAME?</v>
      </c>
    </row>
    <row r="31" spans="4:5" x14ac:dyDescent="0.35">
      <c r="D31">
        <f t="shared" si="0"/>
        <v>4.0000000000000348E-2</v>
      </c>
      <c r="E31" t="e">
        <f ca="1">EVALS($A$5,D31)</f>
        <v>#NAME?</v>
      </c>
    </row>
    <row r="32" spans="4:5" x14ac:dyDescent="0.35">
      <c r="D32">
        <f t="shared" si="0"/>
        <v>8.0000000000000349E-2</v>
      </c>
      <c r="E32" t="e">
        <f ca="1">EVALS($A$5,D32)</f>
        <v>#NAME?</v>
      </c>
    </row>
    <row r="33" spans="4:5" x14ac:dyDescent="0.35">
      <c r="D33">
        <f t="shared" si="0"/>
        <v>0.12000000000000036</v>
      </c>
      <c r="E33" t="e">
        <f ca="1">EVALS($A$5,D33)</f>
        <v>#NAME?</v>
      </c>
    </row>
    <row r="34" spans="4:5" x14ac:dyDescent="0.35">
      <c r="D34">
        <f t="shared" si="0"/>
        <v>0.16000000000000036</v>
      </c>
      <c r="E34" t="e">
        <f ca="1">EVALS($A$5,D34)</f>
        <v>#NAME?</v>
      </c>
    </row>
    <row r="35" spans="4:5" x14ac:dyDescent="0.35">
      <c r="D35">
        <f t="shared" si="0"/>
        <v>0.20000000000000037</v>
      </c>
      <c r="E35" t="e">
        <f ca="1">EVALS($A$5,D35)</f>
        <v>#NAME?</v>
      </c>
    </row>
    <row r="36" spans="4:5" x14ac:dyDescent="0.35">
      <c r="D36">
        <f t="shared" si="0"/>
        <v>0.24000000000000038</v>
      </c>
      <c r="E36" t="e">
        <f ca="1">EVALS($A$5,D36)</f>
        <v>#NAME?</v>
      </c>
    </row>
    <row r="37" spans="4:5" x14ac:dyDescent="0.35">
      <c r="D37">
        <f t="shared" si="0"/>
        <v>0.28000000000000036</v>
      </c>
      <c r="E37" t="e">
        <f ca="1">EVALS($A$5,D37)</f>
        <v>#NAME?</v>
      </c>
    </row>
    <row r="38" spans="4:5" x14ac:dyDescent="0.35">
      <c r="D38">
        <f t="shared" si="0"/>
        <v>0.32000000000000034</v>
      </c>
      <c r="E38" t="e">
        <f ca="1">EVALS($A$5,D38)</f>
        <v>#NAME?</v>
      </c>
    </row>
    <row r="39" spans="4:5" x14ac:dyDescent="0.35">
      <c r="D39">
        <f t="shared" si="0"/>
        <v>0.36000000000000032</v>
      </c>
      <c r="E39" t="e">
        <f ca="1">EVALS($A$5,D39)</f>
        <v>#NAME?</v>
      </c>
    </row>
    <row r="40" spans="4:5" x14ac:dyDescent="0.35">
      <c r="D40">
        <f t="shared" si="0"/>
        <v>0.4000000000000003</v>
      </c>
      <c r="E40" t="e">
        <f ca="1">EVALS($A$5,D40)</f>
        <v>#NAME?</v>
      </c>
    </row>
    <row r="41" spans="4:5" x14ac:dyDescent="0.35">
      <c r="D41">
        <f t="shared" si="0"/>
        <v>0.44000000000000028</v>
      </c>
      <c r="E41" t="e">
        <f ca="1">EVALS($A$5,D41)</f>
        <v>#NAME?</v>
      </c>
    </row>
    <row r="42" spans="4:5" x14ac:dyDescent="0.35">
      <c r="D42">
        <f t="shared" si="0"/>
        <v>0.48000000000000026</v>
      </c>
      <c r="E42" t="e">
        <f ca="1">EVALS($A$5,D42)</f>
        <v>#NAME?</v>
      </c>
    </row>
    <row r="43" spans="4:5" x14ac:dyDescent="0.35">
      <c r="D43">
        <f t="shared" si="0"/>
        <v>0.52000000000000024</v>
      </c>
      <c r="E43" t="e">
        <f ca="1">EVALS($A$5,D43)</f>
        <v>#NAME?</v>
      </c>
    </row>
    <row r="44" spans="4:5" x14ac:dyDescent="0.35">
      <c r="D44">
        <f t="shared" si="0"/>
        <v>0.56000000000000028</v>
      </c>
      <c r="E44" t="e">
        <f ca="1">EVALS($A$5,D44)</f>
        <v>#NAME?</v>
      </c>
    </row>
    <row r="45" spans="4:5" x14ac:dyDescent="0.35">
      <c r="D45">
        <f t="shared" si="0"/>
        <v>0.60000000000000031</v>
      </c>
      <c r="E45" t="e">
        <f ca="1">EVALS($A$5,D45)</f>
        <v>#NAME?</v>
      </c>
    </row>
    <row r="46" spans="4:5" x14ac:dyDescent="0.35">
      <c r="D46">
        <f t="shared" si="0"/>
        <v>0.64000000000000035</v>
      </c>
      <c r="E46" t="e">
        <f ca="1">EVALS($A$5,D46)</f>
        <v>#NAME?</v>
      </c>
    </row>
    <row r="47" spans="4:5" x14ac:dyDescent="0.35">
      <c r="D47">
        <f t="shared" si="0"/>
        <v>0.68000000000000038</v>
      </c>
      <c r="E47" t="e">
        <f ca="1">EVALS($A$5,D47)</f>
        <v>#NAME?</v>
      </c>
    </row>
    <row r="48" spans="4:5" x14ac:dyDescent="0.35">
      <c r="D48">
        <f t="shared" si="0"/>
        <v>0.72000000000000042</v>
      </c>
      <c r="E48" t="e">
        <f ca="1">EVALS($A$5,D48)</f>
        <v>#NAME?</v>
      </c>
    </row>
    <row r="49" spans="4:5" x14ac:dyDescent="0.35">
      <c r="D49">
        <f t="shared" si="0"/>
        <v>0.76000000000000045</v>
      </c>
      <c r="E49" t="e">
        <f ca="1">EVALS($A$5,D49)</f>
        <v>#NAME?</v>
      </c>
    </row>
    <row r="50" spans="4:5" x14ac:dyDescent="0.35">
      <c r="D50">
        <f t="shared" si="0"/>
        <v>0.80000000000000049</v>
      </c>
      <c r="E50" t="e">
        <f ca="1">EVALS($A$5,D50)</f>
        <v>#NAME?</v>
      </c>
    </row>
    <row r="51" spans="4:5" x14ac:dyDescent="0.35">
      <c r="D51">
        <f t="shared" si="0"/>
        <v>0.84000000000000052</v>
      </c>
      <c r="E51" t="e">
        <f ca="1">EVALS($A$5,D51)</f>
        <v>#NAME?</v>
      </c>
    </row>
    <row r="52" spans="4:5" x14ac:dyDescent="0.35">
      <c r="D52">
        <f t="shared" si="0"/>
        <v>0.88000000000000056</v>
      </c>
      <c r="E52" t="e">
        <f ca="1">EVALS($A$5,D52)</f>
        <v>#NAME?</v>
      </c>
    </row>
    <row r="53" spans="4:5" x14ac:dyDescent="0.35">
      <c r="D53">
        <f t="shared" si="0"/>
        <v>0.9200000000000006</v>
      </c>
      <c r="E53" t="e">
        <f ca="1">EVALS($A$5,D53)</f>
        <v>#NAME?</v>
      </c>
    </row>
    <row r="54" spans="4:5" x14ac:dyDescent="0.35">
      <c r="D54">
        <f t="shared" si="0"/>
        <v>0.96000000000000063</v>
      </c>
      <c r="E54" t="e">
        <f ca="1">EVALS($A$5,D54)</f>
        <v>#NAME?</v>
      </c>
    </row>
    <row r="55" spans="4:5" x14ac:dyDescent="0.35">
      <c r="D55">
        <f t="shared" si="0"/>
        <v>1.0000000000000007</v>
      </c>
      <c r="E55" t="e">
        <f ca="1">EVALS($A$5,D55)</f>
        <v>#NAME?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0637-B768-4874-B763-0F37DE62B251}">
  <sheetPr codeName="Sheet4"/>
  <dimension ref="A1:R55"/>
  <sheetViews>
    <sheetView workbookViewId="0"/>
  </sheetViews>
  <sheetFormatPr defaultRowHeight="14.5" x14ac:dyDescent="0.35"/>
  <cols>
    <col min="15" max="15" width="4.7265625" customWidth="1"/>
    <col min="16" max="16" width="11.81640625" bestFit="1" customWidth="1"/>
    <col min="17" max="17" width="2.6328125" customWidth="1"/>
    <col min="18" max="18" width="39.36328125" bestFit="1" customWidth="1"/>
  </cols>
  <sheetData>
    <row r="1" spans="1:18" x14ac:dyDescent="0.35">
      <c r="A1" s="3" t="s">
        <v>4</v>
      </c>
      <c r="B1">
        <v>1</v>
      </c>
      <c r="D1" t="s">
        <v>0</v>
      </c>
    </row>
    <row r="2" spans="1:18" x14ac:dyDescent="0.35">
      <c r="A2" s="3" t="s">
        <v>5</v>
      </c>
      <c r="B2">
        <v>2</v>
      </c>
      <c r="D2" t="s">
        <v>1</v>
      </c>
      <c r="E2">
        <f>(B4-A4)/B5</f>
        <v>0.04</v>
      </c>
      <c r="O2" s="3" t="s">
        <v>7</v>
      </c>
      <c r="P2" t="e" cm="1">
        <f t="array" aca="1" ref="P2" ca="1">2*ARCLENGTH(A5,A4,B4)</f>
        <v>#NAME?</v>
      </c>
      <c r="R2" t="e" cm="1">
        <f t="array" aca="1" ref="R2" ca="1">FTEXT(P2)</f>
        <v>#NAME?</v>
      </c>
    </row>
    <row r="3" spans="1:18" x14ac:dyDescent="0.35">
      <c r="O3" s="3" t="s">
        <v>7</v>
      </c>
      <c r="P3" t="e" cm="1">
        <f t="array" aca="1" ref="P3" ca="1">2*ARCLENGTH(A5,A4,B4,41000)</f>
        <v>#NAME?</v>
      </c>
      <c r="R3" t="e" cm="1">
        <f t="array" aca="1" ref="R3" ca="1">FTEXT(P3)</f>
        <v>#NAME?</v>
      </c>
    </row>
    <row r="4" spans="1:18" x14ac:dyDescent="0.35">
      <c r="A4">
        <f>-B1</f>
        <v>-1</v>
      </c>
      <c r="B4">
        <f>B1</f>
        <v>1</v>
      </c>
      <c r="D4" s="2" t="s">
        <v>2</v>
      </c>
      <c r="E4" s="2" t="s">
        <v>3</v>
      </c>
    </row>
    <row r="5" spans="1:18" ht="14.5" customHeight="1" x14ac:dyDescent="0.35">
      <c r="A5">
        <f>B$2*SQRT(1-A4^2/B$1^2)</f>
        <v>0</v>
      </c>
      <c r="B5">
        <v>50</v>
      </c>
      <c r="D5">
        <f>A4</f>
        <v>-1</v>
      </c>
      <c r="E5" t="e">
        <f ca="1">EVALS($A$5,D5)</f>
        <v>#NAME?</v>
      </c>
      <c r="O5" s="5" t="s">
        <v>14</v>
      </c>
      <c r="P5">
        <f>SQRT(1-(B1/B2)^2)</f>
        <v>0.8660254037844386</v>
      </c>
      <c r="R5" t="e" cm="1">
        <f t="array" aca="1" ref="R5" ca="1">FTEXT(P5)</f>
        <v>#NAME?</v>
      </c>
    </row>
    <row r="6" spans="1:18" ht="14.5" customHeight="1" x14ac:dyDescent="0.35">
      <c r="D6">
        <f>D5+$E$2</f>
        <v>-0.96</v>
      </c>
      <c r="E6" t="e">
        <f ca="1">EVALS($A$5,D6)</f>
        <v>#NAME?</v>
      </c>
      <c r="K6" s="1"/>
      <c r="O6" s="5" t="s">
        <v>16</v>
      </c>
      <c r="P6">
        <v>0</v>
      </c>
    </row>
    <row r="7" spans="1:18" ht="14.5" customHeight="1" x14ac:dyDescent="0.35">
      <c r="D7">
        <f t="shared" ref="D7:D55" si="0">D6+$E$2</f>
        <v>-0.91999999999999993</v>
      </c>
      <c r="E7" t="e">
        <f ca="1">EVALS($A$5,D7)</f>
        <v>#NAME?</v>
      </c>
      <c r="O7" s="5" t="s">
        <v>15</v>
      </c>
      <c r="P7">
        <f>SQRT(1-(P$5*SIN(P6))^2)</f>
        <v>1</v>
      </c>
      <c r="R7" t="e" cm="1">
        <f t="array" aca="1" ref="R7" ca="1">FTEXT(P7)</f>
        <v>#NAME?</v>
      </c>
    </row>
    <row r="8" spans="1:18" ht="14.5" customHeight="1" x14ac:dyDescent="0.35">
      <c r="D8">
        <f t="shared" si="0"/>
        <v>-0.87999999999999989</v>
      </c>
      <c r="E8" t="e">
        <f ca="1">EVALS($A$5,D8)</f>
        <v>#NAME?</v>
      </c>
      <c r="O8" s="5" t="s">
        <v>7</v>
      </c>
      <c r="P8" t="e" cm="1">
        <f t="array" aca="1" ref="P8" ca="1">4*B2*INTEGRAL(P7,0,PI()/2)</f>
        <v>#NAME?</v>
      </c>
      <c r="R8" t="e" cm="1">
        <f t="array" aca="1" ref="R8" ca="1">FTEXT(P8)</f>
        <v>#NAME?</v>
      </c>
    </row>
    <row r="9" spans="1:18" ht="14.5" customHeight="1" x14ac:dyDescent="0.35">
      <c r="D9">
        <f t="shared" si="0"/>
        <v>-0.83999999999999986</v>
      </c>
      <c r="E9" t="e">
        <f ca="1">EVALS($A$5,D9)</f>
        <v>#NAME?</v>
      </c>
    </row>
    <row r="10" spans="1:18" x14ac:dyDescent="0.35">
      <c r="D10">
        <f t="shared" si="0"/>
        <v>-0.79999999999999982</v>
      </c>
      <c r="E10" t="e">
        <f ca="1">EVALS($A$5,D10)</f>
        <v>#NAME?</v>
      </c>
      <c r="O10" s="3" t="s">
        <v>6</v>
      </c>
      <c r="P10">
        <f>(B1-B2)^2/(B1+B2)^2</f>
        <v>0.1111111111111111</v>
      </c>
      <c r="R10" t="e" cm="1">
        <f t="array" aca="1" ref="R10" ca="1">FTEXT(P10)</f>
        <v>#NAME?</v>
      </c>
    </row>
    <row r="11" spans="1:18" x14ac:dyDescent="0.35">
      <c r="D11">
        <f t="shared" si="0"/>
        <v>-0.75999999999999979</v>
      </c>
      <c r="E11" t="e">
        <f ca="1">EVALS($A$5,D11)</f>
        <v>#NAME?</v>
      </c>
      <c r="O11" s="3" t="s">
        <v>7</v>
      </c>
      <c r="P11">
        <f>PI()*(B1+B2)*(1+3*P10/(10+SQRT(4-3*P10)))</f>
        <v>9.6884482161300856</v>
      </c>
      <c r="R11" t="e" cm="1">
        <f t="array" aca="1" ref="R11" ca="1">FTEXT(P11)</f>
        <v>#NAME?</v>
      </c>
    </row>
    <row r="12" spans="1:18" x14ac:dyDescent="0.35">
      <c r="D12">
        <f t="shared" si="0"/>
        <v>-0.71999999999999975</v>
      </c>
      <c r="E12" t="e">
        <f ca="1">EVALS($A$5,D12)</f>
        <v>#NAME?</v>
      </c>
      <c r="O12" s="5" t="s">
        <v>8</v>
      </c>
      <c r="P12">
        <f>3*(B1+B2)*PI()*P10^5/2^17</f>
        <v>3.6531702195874315E-9</v>
      </c>
      <c r="R12" t="e" cm="1">
        <f t="array" aca="1" ref="R12" ca="1">FTEXT(P12)</f>
        <v>#NAME?</v>
      </c>
    </row>
    <row r="13" spans="1:18" x14ac:dyDescent="0.35">
      <c r="D13">
        <f t="shared" si="0"/>
        <v>-0.67999999999999972</v>
      </c>
      <c r="E13" t="e">
        <f ca="1">EVALS($A$5,D13)</f>
        <v>#NAME?</v>
      </c>
      <c r="O13" s="5" t="s">
        <v>9</v>
      </c>
      <c r="P13">
        <f>P11+P12</f>
        <v>9.6884482197832558</v>
      </c>
      <c r="R13" t="e" cm="1">
        <f t="array" aca="1" ref="R13" ca="1">FTEXT(P13)</f>
        <v>#NAME?</v>
      </c>
    </row>
    <row r="14" spans="1:18" x14ac:dyDescent="0.35">
      <c r="D14">
        <f t="shared" si="0"/>
        <v>-0.63999999999999968</v>
      </c>
      <c r="E14" t="e">
        <f ca="1">EVALS($A$5,D14)</f>
        <v>#NAME?</v>
      </c>
    </row>
    <row r="15" spans="1:18" x14ac:dyDescent="0.35">
      <c r="D15">
        <f t="shared" si="0"/>
        <v>-0.59999999999999964</v>
      </c>
      <c r="E15" t="e">
        <f ca="1">EVALS($A$5,D15)</f>
        <v>#NAME?</v>
      </c>
    </row>
    <row r="16" spans="1:18" x14ac:dyDescent="0.35">
      <c r="D16">
        <f t="shared" si="0"/>
        <v>-0.55999999999999961</v>
      </c>
      <c r="E16" t="e">
        <f ca="1">EVALS($A$5,D16)</f>
        <v>#NAME?</v>
      </c>
    </row>
    <row r="17" spans="4:5" x14ac:dyDescent="0.35">
      <c r="D17">
        <f t="shared" si="0"/>
        <v>-0.51999999999999957</v>
      </c>
      <c r="E17" t="e">
        <f ca="1">EVALS($A$5,D17)</f>
        <v>#NAME?</v>
      </c>
    </row>
    <row r="18" spans="4:5" x14ac:dyDescent="0.35">
      <c r="D18">
        <f t="shared" si="0"/>
        <v>-0.47999999999999959</v>
      </c>
      <c r="E18" t="e">
        <f ca="1">EVALS($A$5,D18)</f>
        <v>#NAME?</v>
      </c>
    </row>
    <row r="19" spans="4:5" x14ac:dyDescent="0.35">
      <c r="D19">
        <f t="shared" si="0"/>
        <v>-0.43999999999999961</v>
      </c>
      <c r="E19" t="e">
        <f ca="1">EVALS($A$5,D19)</f>
        <v>#NAME?</v>
      </c>
    </row>
    <row r="20" spans="4:5" x14ac:dyDescent="0.35">
      <c r="D20">
        <f t="shared" si="0"/>
        <v>-0.39999999999999963</v>
      </c>
      <c r="E20" t="e">
        <f ca="1">EVALS($A$5,D20)</f>
        <v>#NAME?</v>
      </c>
    </row>
    <row r="21" spans="4:5" x14ac:dyDescent="0.35">
      <c r="D21">
        <f t="shared" si="0"/>
        <v>-0.35999999999999965</v>
      </c>
      <c r="E21" t="e">
        <f ca="1">EVALS($A$5,D21)</f>
        <v>#NAME?</v>
      </c>
    </row>
    <row r="22" spans="4:5" x14ac:dyDescent="0.35">
      <c r="D22">
        <f t="shared" si="0"/>
        <v>-0.31999999999999967</v>
      </c>
      <c r="E22" t="e">
        <f ca="1">EVALS($A$5,D22)</f>
        <v>#NAME?</v>
      </c>
    </row>
    <row r="23" spans="4:5" x14ac:dyDescent="0.35">
      <c r="D23">
        <f t="shared" si="0"/>
        <v>-0.27999999999999969</v>
      </c>
      <c r="E23" t="e">
        <f ca="1">EVALS($A$5,D23)</f>
        <v>#NAME?</v>
      </c>
    </row>
    <row r="24" spans="4:5" x14ac:dyDescent="0.35">
      <c r="D24">
        <f t="shared" si="0"/>
        <v>-0.23999999999999969</v>
      </c>
      <c r="E24" t="e">
        <f ca="1">EVALS($A$5,D24)</f>
        <v>#NAME?</v>
      </c>
    </row>
    <row r="25" spans="4:5" x14ac:dyDescent="0.35">
      <c r="D25">
        <f t="shared" si="0"/>
        <v>-0.19999999999999968</v>
      </c>
      <c r="E25" t="e">
        <f ca="1">EVALS($A$5,D25)</f>
        <v>#NAME?</v>
      </c>
    </row>
    <row r="26" spans="4:5" x14ac:dyDescent="0.35">
      <c r="D26">
        <f t="shared" si="0"/>
        <v>-0.15999999999999967</v>
      </c>
      <c r="E26" t="e">
        <f ca="1">EVALS($A$5,D26)</f>
        <v>#NAME?</v>
      </c>
    </row>
    <row r="27" spans="4:5" x14ac:dyDescent="0.35">
      <c r="D27">
        <f t="shared" si="0"/>
        <v>-0.11999999999999966</v>
      </c>
      <c r="E27" t="e">
        <f ca="1">EVALS($A$5,D27)</f>
        <v>#NAME?</v>
      </c>
    </row>
    <row r="28" spans="4:5" x14ac:dyDescent="0.35">
      <c r="D28">
        <f t="shared" si="0"/>
        <v>-7.9999999999999655E-2</v>
      </c>
      <c r="E28" t="e">
        <f ca="1">EVALS($A$5,D28)</f>
        <v>#NAME?</v>
      </c>
    </row>
    <row r="29" spans="4:5" x14ac:dyDescent="0.35">
      <c r="D29">
        <f t="shared" si="0"/>
        <v>-3.9999999999999654E-2</v>
      </c>
      <c r="E29" t="e">
        <f ca="1">EVALS($A$5,D29)</f>
        <v>#NAME?</v>
      </c>
    </row>
    <row r="30" spans="4:5" x14ac:dyDescent="0.35">
      <c r="D30">
        <f t="shared" si="0"/>
        <v>3.4694469519536142E-16</v>
      </c>
      <c r="E30" t="e">
        <f ca="1">EVALS($A$5,D30)</f>
        <v>#NAME?</v>
      </c>
    </row>
    <row r="31" spans="4:5" x14ac:dyDescent="0.35">
      <c r="D31">
        <f t="shared" si="0"/>
        <v>4.0000000000000348E-2</v>
      </c>
      <c r="E31" t="e">
        <f ca="1">EVALS($A$5,D31)</f>
        <v>#NAME?</v>
      </c>
    </row>
    <row r="32" spans="4:5" x14ac:dyDescent="0.35">
      <c r="D32">
        <f t="shared" si="0"/>
        <v>8.0000000000000349E-2</v>
      </c>
      <c r="E32" t="e">
        <f ca="1">EVALS($A$5,D32)</f>
        <v>#NAME?</v>
      </c>
    </row>
    <row r="33" spans="4:5" x14ac:dyDescent="0.35">
      <c r="D33">
        <f t="shared" si="0"/>
        <v>0.12000000000000036</v>
      </c>
      <c r="E33" t="e">
        <f ca="1">EVALS($A$5,D33)</f>
        <v>#NAME?</v>
      </c>
    </row>
    <row r="34" spans="4:5" x14ac:dyDescent="0.35">
      <c r="D34">
        <f t="shared" si="0"/>
        <v>0.16000000000000036</v>
      </c>
      <c r="E34" t="e">
        <f ca="1">EVALS($A$5,D34)</f>
        <v>#NAME?</v>
      </c>
    </row>
    <row r="35" spans="4:5" x14ac:dyDescent="0.35">
      <c r="D35">
        <f t="shared" si="0"/>
        <v>0.20000000000000037</v>
      </c>
      <c r="E35" t="e">
        <f ca="1">EVALS($A$5,D35)</f>
        <v>#NAME?</v>
      </c>
    </row>
    <row r="36" spans="4:5" x14ac:dyDescent="0.35">
      <c r="D36">
        <f t="shared" si="0"/>
        <v>0.24000000000000038</v>
      </c>
      <c r="E36" t="e">
        <f ca="1">EVALS($A$5,D36)</f>
        <v>#NAME?</v>
      </c>
    </row>
    <row r="37" spans="4:5" x14ac:dyDescent="0.35">
      <c r="D37">
        <f t="shared" si="0"/>
        <v>0.28000000000000036</v>
      </c>
      <c r="E37" t="e">
        <f ca="1">EVALS($A$5,D37)</f>
        <v>#NAME?</v>
      </c>
    </row>
    <row r="38" spans="4:5" x14ac:dyDescent="0.35">
      <c r="D38">
        <f t="shared" si="0"/>
        <v>0.32000000000000034</v>
      </c>
      <c r="E38" t="e">
        <f ca="1">EVALS($A$5,D38)</f>
        <v>#NAME?</v>
      </c>
    </row>
    <row r="39" spans="4:5" x14ac:dyDescent="0.35">
      <c r="D39">
        <f t="shared" si="0"/>
        <v>0.36000000000000032</v>
      </c>
      <c r="E39" t="e">
        <f ca="1">EVALS($A$5,D39)</f>
        <v>#NAME?</v>
      </c>
    </row>
    <row r="40" spans="4:5" x14ac:dyDescent="0.35">
      <c r="D40">
        <f t="shared" si="0"/>
        <v>0.4000000000000003</v>
      </c>
      <c r="E40" t="e">
        <f ca="1">EVALS($A$5,D40)</f>
        <v>#NAME?</v>
      </c>
    </row>
    <row r="41" spans="4:5" x14ac:dyDescent="0.35">
      <c r="D41">
        <f t="shared" si="0"/>
        <v>0.44000000000000028</v>
      </c>
      <c r="E41" t="e">
        <f ca="1">EVALS($A$5,D41)</f>
        <v>#NAME?</v>
      </c>
    </row>
    <row r="42" spans="4:5" x14ac:dyDescent="0.35">
      <c r="D42">
        <f t="shared" si="0"/>
        <v>0.48000000000000026</v>
      </c>
      <c r="E42" t="e">
        <f ca="1">EVALS($A$5,D42)</f>
        <v>#NAME?</v>
      </c>
    </row>
    <row r="43" spans="4:5" x14ac:dyDescent="0.35">
      <c r="D43">
        <f t="shared" si="0"/>
        <v>0.52000000000000024</v>
      </c>
      <c r="E43" t="e">
        <f ca="1">EVALS($A$5,D43)</f>
        <v>#NAME?</v>
      </c>
    </row>
    <row r="44" spans="4:5" x14ac:dyDescent="0.35">
      <c r="D44">
        <f t="shared" si="0"/>
        <v>0.56000000000000028</v>
      </c>
      <c r="E44" t="e">
        <f ca="1">EVALS($A$5,D44)</f>
        <v>#NAME?</v>
      </c>
    </row>
    <row r="45" spans="4:5" x14ac:dyDescent="0.35">
      <c r="D45">
        <f t="shared" si="0"/>
        <v>0.60000000000000031</v>
      </c>
      <c r="E45" t="e">
        <f ca="1">EVALS($A$5,D45)</f>
        <v>#NAME?</v>
      </c>
    </row>
    <row r="46" spans="4:5" x14ac:dyDescent="0.35">
      <c r="D46">
        <f t="shared" si="0"/>
        <v>0.64000000000000035</v>
      </c>
      <c r="E46" t="e">
        <f ca="1">EVALS($A$5,D46)</f>
        <v>#NAME?</v>
      </c>
    </row>
    <row r="47" spans="4:5" x14ac:dyDescent="0.35">
      <c r="D47">
        <f t="shared" si="0"/>
        <v>0.68000000000000038</v>
      </c>
      <c r="E47" t="e">
        <f ca="1">EVALS($A$5,D47)</f>
        <v>#NAME?</v>
      </c>
    </row>
    <row r="48" spans="4:5" x14ac:dyDescent="0.35">
      <c r="D48">
        <f t="shared" si="0"/>
        <v>0.72000000000000042</v>
      </c>
      <c r="E48" t="e">
        <f ca="1">EVALS($A$5,D48)</f>
        <v>#NAME?</v>
      </c>
    </row>
    <row r="49" spans="4:5" x14ac:dyDescent="0.35">
      <c r="D49">
        <f t="shared" si="0"/>
        <v>0.76000000000000045</v>
      </c>
      <c r="E49" t="e">
        <f ca="1">EVALS($A$5,D49)</f>
        <v>#NAME?</v>
      </c>
    </row>
    <row r="50" spans="4:5" x14ac:dyDescent="0.35">
      <c r="D50">
        <f t="shared" si="0"/>
        <v>0.80000000000000049</v>
      </c>
      <c r="E50" t="e">
        <f ca="1">EVALS($A$5,D50)</f>
        <v>#NAME?</v>
      </c>
    </row>
    <row r="51" spans="4:5" x14ac:dyDescent="0.35">
      <c r="D51">
        <f t="shared" si="0"/>
        <v>0.84000000000000052</v>
      </c>
      <c r="E51" t="e">
        <f ca="1">EVALS($A$5,D51)</f>
        <v>#NAME?</v>
      </c>
    </row>
    <row r="52" spans="4:5" x14ac:dyDescent="0.35">
      <c r="D52">
        <f t="shared" si="0"/>
        <v>0.88000000000000056</v>
      </c>
      <c r="E52" t="e">
        <f ca="1">EVALS($A$5,D52)</f>
        <v>#NAME?</v>
      </c>
    </row>
    <row r="53" spans="4:5" x14ac:dyDescent="0.35">
      <c r="D53">
        <f t="shared" si="0"/>
        <v>0.9200000000000006</v>
      </c>
      <c r="E53" t="e">
        <f ca="1">EVALS($A$5,D53)</f>
        <v>#NAME?</v>
      </c>
    </row>
    <row r="54" spans="4:5" x14ac:dyDescent="0.35">
      <c r="D54">
        <f t="shared" si="0"/>
        <v>0.96000000000000063</v>
      </c>
      <c r="E54" t="e">
        <f ca="1">EVALS($A$5,D54)</f>
        <v>#NAME?</v>
      </c>
    </row>
    <row r="55" spans="4:5" x14ac:dyDescent="0.35">
      <c r="D55">
        <f t="shared" si="0"/>
        <v>1.0000000000000007</v>
      </c>
      <c r="E55" t="e">
        <f ca="1">EVALS($A$5,D55)</f>
        <v>#NAME?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DBE61-699A-41B4-AF4B-3AE2B0795255}">
  <sheetPr codeName="Sheet5"/>
  <dimension ref="A1:Q55"/>
  <sheetViews>
    <sheetView workbookViewId="0"/>
  </sheetViews>
  <sheetFormatPr defaultRowHeight="14.5" x14ac:dyDescent="0.35"/>
  <cols>
    <col min="16" max="16" width="2.90625" customWidth="1"/>
    <col min="17" max="17" width="27.6328125" customWidth="1"/>
  </cols>
  <sheetData>
    <row r="1" spans="1:17" x14ac:dyDescent="0.35">
      <c r="A1" s="3" t="s">
        <v>4</v>
      </c>
      <c r="B1">
        <v>1</v>
      </c>
      <c r="D1" t="s">
        <v>0</v>
      </c>
    </row>
    <row r="2" spans="1:17" x14ac:dyDescent="0.35">
      <c r="A2" s="3" t="s">
        <v>5</v>
      </c>
      <c r="B2">
        <v>1</v>
      </c>
      <c r="D2" t="s">
        <v>1</v>
      </c>
      <c r="E2">
        <f>(B4-A4)/B5</f>
        <v>0.04</v>
      </c>
      <c r="O2" t="e" cm="1">
        <f t="array" aca="1" ref="O2" ca="1">2*ARCLENGTH(A5,A4,B4)</f>
        <v>#NAME?</v>
      </c>
      <c r="Q2" t="e" cm="1">
        <f t="array" aca="1" ref="Q2" ca="1">FTEXT(O2)</f>
        <v>#NAME?</v>
      </c>
    </row>
    <row r="3" spans="1:17" x14ac:dyDescent="0.35">
      <c r="O3">
        <f>2*PI()*B1</f>
        <v>6.2831853071795862</v>
      </c>
      <c r="Q3" t="e" cm="1">
        <f t="array" aca="1" ref="Q3" ca="1">FTEXT(O3)</f>
        <v>#NAME?</v>
      </c>
    </row>
    <row r="4" spans="1:17" ht="14.5" customHeight="1" x14ac:dyDescent="0.35">
      <c r="A4">
        <f>-B1</f>
        <v>-1</v>
      </c>
      <c r="B4">
        <f>B1</f>
        <v>1</v>
      </c>
      <c r="D4" s="2" t="s">
        <v>2</v>
      </c>
      <c r="E4" s="2" t="s">
        <v>3</v>
      </c>
    </row>
    <row r="5" spans="1:17" ht="14.5" customHeight="1" x14ac:dyDescent="0.35">
      <c r="A5">
        <f>B$2*SQRT(1-A4^2/B$1^2)</f>
        <v>0</v>
      </c>
      <c r="B5">
        <v>50</v>
      </c>
      <c r="D5">
        <f>A4</f>
        <v>-1</v>
      </c>
      <c r="E5" t="e">
        <f ca="1">EVALS($A$5,D5)</f>
        <v>#NAME?</v>
      </c>
    </row>
    <row r="6" spans="1:17" ht="14.5" customHeight="1" x14ac:dyDescent="0.35">
      <c r="D6">
        <f>D5+$E$2</f>
        <v>-0.96</v>
      </c>
      <c r="E6" t="e">
        <f ca="1">EVALS($A$5,D6)</f>
        <v>#NAME?</v>
      </c>
      <c r="K6" s="1"/>
    </row>
    <row r="7" spans="1:17" ht="14.5" customHeight="1" x14ac:dyDescent="0.35">
      <c r="D7">
        <f t="shared" ref="D7:D55" si="0">D6+$E$2</f>
        <v>-0.91999999999999993</v>
      </c>
      <c r="E7" t="e">
        <f ca="1">EVALS($A$5,D7)</f>
        <v>#NAME?</v>
      </c>
    </row>
    <row r="8" spans="1:17" ht="14.5" customHeight="1" x14ac:dyDescent="0.35">
      <c r="D8">
        <f t="shared" si="0"/>
        <v>-0.87999999999999989</v>
      </c>
      <c r="E8" t="e">
        <f ca="1">EVALS($A$5,D8)</f>
        <v>#NAME?</v>
      </c>
    </row>
    <row r="9" spans="1:17" ht="14.5" customHeight="1" x14ac:dyDescent="0.35">
      <c r="D9">
        <f t="shared" si="0"/>
        <v>-0.83999999999999986</v>
      </c>
      <c r="E9" t="e">
        <f ca="1">EVALS($A$5,D9)</f>
        <v>#NAME?</v>
      </c>
    </row>
    <row r="10" spans="1:17" ht="14.5" customHeight="1" x14ac:dyDescent="0.35">
      <c r="D10">
        <f t="shared" si="0"/>
        <v>-0.79999999999999982</v>
      </c>
      <c r="E10" t="e">
        <f ca="1">EVALS($A$5,D10)</f>
        <v>#NAME?</v>
      </c>
    </row>
    <row r="11" spans="1:17" x14ac:dyDescent="0.35">
      <c r="D11">
        <f t="shared" si="0"/>
        <v>-0.75999999999999979</v>
      </c>
      <c r="E11" t="e">
        <f ca="1">EVALS($A$5,D11)</f>
        <v>#NAME?</v>
      </c>
    </row>
    <row r="12" spans="1:17" x14ac:dyDescent="0.35">
      <c r="D12">
        <f t="shared" si="0"/>
        <v>-0.71999999999999975</v>
      </c>
      <c r="E12" t="e">
        <f ca="1">EVALS($A$5,D12)</f>
        <v>#NAME?</v>
      </c>
    </row>
    <row r="13" spans="1:17" x14ac:dyDescent="0.35">
      <c r="D13">
        <f t="shared" si="0"/>
        <v>-0.67999999999999972</v>
      </c>
      <c r="E13" t="e">
        <f ca="1">EVALS($A$5,D13)</f>
        <v>#NAME?</v>
      </c>
      <c r="O13" s="4"/>
    </row>
    <row r="14" spans="1:17" x14ac:dyDescent="0.35">
      <c r="D14">
        <f t="shared" si="0"/>
        <v>-0.63999999999999968</v>
      </c>
      <c r="E14" t="e">
        <f ca="1">EVALS($A$5,D14)</f>
        <v>#NAME?</v>
      </c>
    </row>
    <row r="15" spans="1:17" x14ac:dyDescent="0.35">
      <c r="D15">
        <f t="shared" si="0"/>
        <v>-0.59999999999999964</v>
      </c>
      <c r="E15" t="e">
        <f ca="1">EVALS($A$5,D15)</f>
        <v>#NAME?</v>
      </c>
    </row>
    <row r="16" spans="1:17" x14ac:dyDescent="0.35">
      <c r="D16">
        <f t="shared" si="0"/>
        <v>-0.55999999999999961</v>
      </c>
      <c r="E16" t="e">
        <f ca="1">EVALS($A$5,D16)</f>
        <v>#NAME?</v>
      </c>
    </row>
    <row r="17" spans="4:5" x14ac:dyDescent="0.35">
      <c r="D17">
        <f t="shared" si="0"/>
        <v>-0.51999999999999957</v>
      </c>
      <c r="E17" t="e">
        <f ca="1">EVALS($A$5,D17)</f>
        <v>#NAME?</v>
      </c>
    </row>
    <row r="18" spans="4:5" x14ac:dyDescent="0.35">
      <c r="D18">
        <f t="shared" si="0"/>
        <v>-0.47999999999999959</v>
      </c>
      <c r="E18" t="e">
        <f ca="1">EVALS($A$5,D18)</f>
        <v>#NAME?</v>
      </c>
    </row>
    <row r="19" spans="4:5" x14ac:dyDescent="0.35">
      <c r="D19">
        <f t="shared" si="0"/>
        <v>-0.43999999999999961</v>
      </c>
      <c r="E19" t="e">
        <f ca="1">EVALS($A$5,D19)</f>
        <v>#NAME?</v>
      </c>
    </row>
    <row r="20" spans="4:5" x14ac:dyDescent="0.35">
      <c r="D20">
        <f t="shared" si="0"/>
        <v>-0.39999999999999963</v>
      </c>
      <c r="E20" t="e">
        <f ca="1">EVALS($A$5,D20)</f>
        <v>#NAME?</v>
      </c>
    </row>
    <row r="21" spans="4:5" x14ac:dyDescent="0.35">
      <c r="D21">
        <f t="shared" si="0"/>
        <v>-0.35999999999999965</v>
      </c>
      <c r="E21" t="e">
        <f ca="1">EVALS($A$5,D21)</f>
        <v>#NAME?</v>
      </c>
    </row>
    <row r="22" spans="4:5" x14ac:dyDescent="0.35">
      <c r="D22">
        <f t="shared" si="0"/>
        <v>-0.31999999999999967</v>
      </c>
      <c r="E22" t="e">
        <f ca="1">EVALS($A$5,D22)</f>
        <v>#NAME?</v>
      </c>
    </row>
    <row r="23" spans="4:5" x14ac:dyDescent="0.35">
      <c r="D23">
        <f t="shared" si="0"/>
        <v>-0.27999999999999969</v>
      </c>
      <c r="E23" t="e">
        <f ca="1">EVALS($A$5,D23)</f>
        <v>#NAME?</v>
      </c>
    </row>
    <row r="24" spans="4:5" x14ac:dyDescent="0.35">
      <c r="D24">
        <f t="shared" si="0"/>
        <v>-0.23999999999999969</v>
      </c>
      <c r="E24" t="e">
        <f ca="1">EVALS($A$5,D24)</f>
        <v>#NAME?</v>
      </c>
    </row>
    <row r="25" spans="4:5" x14ac:dyDescent="0.35">
      <c r="D25">
        <f t="shared" si="0"/>
        <v>-0.19999999999999968</v>
      </c>
      <c r="E25" t="e">
        <f ca="1">EVALS($A$5,D25)</f>
        <v>#NAME?</v>
      </c>
    </row>
    <row r="26" spans="4:5" x14ac:dyDescent="0.35">
      <c r="D26">
        <f t="shared" si="0"/>
        <v>-0.15999999999999967</v>
      </c>
      <c r="E26" t="e">
        <f ca="1">EVALS($A$5,D26)</f>
        <v>#NAME?</v>
      </c>
    </row>
    <row r="27" spans="4:5" x14ac:dyDescent="0.35">
      <c r="D27">
        <f t="shared" si="0"/>
        <v>-0.11999999999999966</v>
      </c>
      <c r="E27" t="e">
        <f ca="1">EVALS($A$5,D27)</f>
        <v>#NAME?</v>
      </c>
    </row>
    <row r="28" spans="4:5" x14ac:dyDescent="0.35">
      <c r="D28">
        <f t="shared" si="0"/>
        <v>-7.9999999999999655E-2</v>
      </c>
      <c r="E28" t="e">
        <f ca="1">EVALS($A$5,D28)</f>
        <v>#NAME?</v>
      </c>
    </row>
    <row r="29" spans="4:5" x14ac:dyDescent="0.35">
      <c r="D29">
        <f t="shared" si="0"/>
        <v>-3.9999999999999654E-2</v>
      </c>
      <c r="E29" t="e">
        <f ca="1">EVALS($A$5,D29)</f>
        <v>#NAME?</v>
      </c>
    </row>
    <row r="30" spans="4:5" x14ac:dyDescent="0.35">
      <c r="D30">
        <f t="shared" si="0"/>
        <v>3.4694469519536142E-16</v>
      </c>
      <c r="E30" t="e">
        <f ca="1">EVALS($A$5,D30)</f>
        <v>#NAME?</v>
      </c>
    </row>
    <row r="31" spans="4:5" x14ac:dyDescent="0.35">
      <c r="D31">
        <f t="shared" si="0"/>
        <v>4.0000000000000348E-2</v>
      </c>
      <c r="E31" t="e">
        <f ca="1">EVALS($A$5,D31)</f>
        <v>#NAME?</v>
      </c>
    </row>
    <row r="32" spans="4:5" x14ac:dyDescent="0.35">
      <c r="D32">
        <f t="shared" si="0"/>
        <v>8.0000000000000349E-2</v>
      </c>
      <c r="E32" t="e">
        <f ca="1">EVALS($A$5,D32)</f>
        <v>#NAME?</v>
      </c>
    </row>
    <row r="33" spans="4:5" x14ac:dyDescent="0.35">
      <c r="D33">
        <f t="shared" si="0"/>
        <v>0.12000000000000036</v>
      </c>
      <c r="E33" t="e">
        <f ca="1">EVALS($A$5,D33)</f>
        <v>#NAME?</v>
      </c>
    </row>
    <row r="34" spans="4:5" x14ac:dyDescent="0.35">
      <c r="D34">
        <f t="shared" si="0"/>
        <v>0.16000000000000036</v>
      </c>
      <c r="E34" t="e">
        <f ca="1">EVALS($A$5,D34)</f>
        <v>#NAME?</v>
      </c>
    </row>
    <row r="35" spans="4:5" x14ac:dyDescent="0.35">
      <c r="D35">
        <f t="shared" si="0"/>
        <v>0.20000000000000037</v>
      </c>
      <c r="E35" t="e">
        <f ca="1">EVALS($A$5,D35)</f>
        <v>#NAME?</v>
      </c>
    </row>
    <row r="36" spans="4:5" x14ac:dyDescent="0.35">
      <c r="D36">
        <f t="shared" si="0"/>
        <v>0.24000000000000038</v>
      </c>
      <c r="E36" t="e">
        <f ca="1">EVALS($A$5,D36)</f>
        <v>#NAME?</v>
      </c>
    </row>
    <row r="37" spans="4:5" x14ac:dyDescent="0.35">
      <c r="D37">
        <f t="shared" si="0"/>
        <v>0.28000000000000036</v>
      </c>
      <c r="E37" t="e">
        <f ca="1">EVALS($A$5,D37)</f>
        <v>#NAME?</v>
      </c>
    </row>
    <row r="38" spans="4:5" x14ac:dyDescent="0.35">
      <c r="D38">
        <f t="shared" si="0"/>
        <v>0.32000000000000034</v>
      </c>
      <c r="E38" t="e">
        <f ca="1">EVALS($A$5,D38)</f>
        <v>#NAME?</v>
      </c>
    </row>
    <row r="39" spans="4:5" x14ac:dyDescent="0.35">
      <c r="D39">
        <f t="shared" si="0"/>
        <v>0.36000000000000032</v>
      </c>
      <c r="E39" t="e">
        <f ca="1">EVALS($A$5,D39)</f>
        <v>#NAME?</v>
      </c>
    </row>
    <row r="40" spans="4:5" x14ac:dyDescent="0.35">
      <c r="D40">
        <f t="shared" si="0"/>
        <v>0.4000000000000003</v>
      </c>
      <c r="E40" t="e">
        <f ca="1">EVALS($A$5,D40)</f>
        <v>#NAME?</v>
      </c>
    </row>
    <row r="41" spans="4:5" x14ac:dyDescent="0.35">
      <c r="D41">
        <f t="shared" si="0"/>
        <v>0.44000000000000028</v>
      </c>
      <c r="E41" t="e">
        <f ca="1">EVALS($A$5,D41)</f>
        <v>#NAME?</v>
      </c>
    </row>
    <row r="42" spans="4:5" x14ac:dyDescent="0.35">
      <c r="D42">
        <f t="shared" si="0"/>
        <v>0.48000000000000026</v>
      </c>
      <c r="E42" t="e">
        <f ca="1">EVALS($A$5,D42)</f>
        <v>#NAME?</v>
      </c>
    </row>
    <row r="43" spans="4:5" x14ac:dyDescent="0.35">
      <c r="D43">
        <f t="shared" si="0"/>
        <v>0.52000000000000024</v>
      </c>
      <c r="E43" t="e">
        <f ca="1">EVALS($A$5,D43)</f>
        <v>#NAME?</v>
      </c>
    </row>
    <row r="44" spans="4:5" x14ac:dyDescent="0.35">
      <c r="D44">
        <f t="shared" si="0"/>
        <v>0.56000000000000028</v>
      </c>
      <c r="E44" t="e">
        <f ca="1">EVALS($A$5,D44)</f>
        <v>#NAME?</v>
      </c>
    </row>
    <row r="45" spans="4:5" x14ac:dyDescent="0.35">
      <c r="D45">
        <f t="shared" si="0"/>
        <v>0.60000000000000031</v>
      </c>
      <c r="E45" t="e">
        <f ca="1">EVALS($A$5,D45)</f>
        <v>#NAME?</v>
      </c>
    </row>
    <row r="46" spans="4:5" x14ac:dyDescent="0.35">
      <c r="D46">
        <f t="shared" si="0"/>
        <v>0.64000000000000035</v>
      </c>
      <c r="E46" t="e">
        <f ca="1">EVALS($A$5,D46)</f>
        <v>#NAME?</v>
      </c>
    </row>
    <row r="47" spans="4:5" x14ac:dyDescent="0.35">
      <c r="D47">
        <f t="shared" si="0"/>
        <v>0.68000000000000038</v>
      </c>
      <c r="E47" t="e">
        <f ca="1">EVALS($A$5,D47)</f>
        <v>#NAME?</v>
      </c>
    </row>
    <row r="48" spans="4:5" x14ac:dyDescent="0.35">
      <c r="D48">
        <f t="shared" si="0"/>
        <v>0.72000000000000042</v>
      </c>
      <c r="E48" t="e">
        <f ca="1">EVALS($A$5,D48)</f>
        <v>#NAME?</v>
      </c>
    </row>
    <row r="49" spans="4:5" x14ac:dyDescent="0.35">
      <c r="D49">
        <f t="shared" si="0"/>
        <v>0.76000000000000045</v>
      </c>
      <c r="E49" t="e">
        <f ca="1">EVALS($A$5,D49)</f>
        <v>#NAME?</v>
      </c>
    </row>
    <row r="50" spans="4:5" x14ac:dyDescent="0.35">
      <c r="D50">
        <f t="shared" si="0"/>
        <v>0.80000000000000049</v>
      </c>
      <c r="E50" t="e">
        <f ca="1">EVALS($A$5,D50)</f>
        <v>#NAME?</v>
      </c>
    </row>
    <row r="51" spans="4:5" x14ac:dyDescent="0.35">
      <c r="D51">
        <f t="shared" si="0"/>
        <v>0.84000000000000052</v>
      </c>
      <c r="E51" t="e">
        <f ca="1">EVALS($A$5,D51)</f>
        <v>#NAME?</v>
      </c>
    </row>
    <row r="52" spans="4:5" x14ac:dyDescent="0.35">
      <c r="D52">
        <f t="shared" si="0"/>
        <v>0.88000000000000056</v>
      </c>
      <c r="E52" t="e">
        <f ca="1">EVALS($A$5,D52)</f>
        <v>#NAME?</v>
      </c>
    </row>
    <row r="53" spans="4:5" x14ac:dyDescent="0.35">
      <c r="D53">
        <f t="shared" si="0"/>
        <v>0.9200000000000006</v>
      </c>
      <c r="E53" t="e">
        <f ca="1">EVALS($A$5,D53)</f>
        <v>#NAME?</v>
      </c>
    </row>
    <row r="54" spans="4:5" x14ac:dyDescent="0.35">
      <c r="D54">
        <f t="shared" si="0"/>
        <v>0.96000000000000063</v>
      </c>
      <c r="E54" t="e">
        <f ca="1">EVALS($A$5,D54)</f>
        <v>#NAME?</v>
      </c>
    </row>
    <row r="55" spans="4:5" x14ac:dyDescent="0.35">
      <c r="D55">
        <f t="shared" si="0"/>
        <v>1.0000000000000007</v>
      </c>
      <c r="E55" t="e">
        <f ca="1">EVALS($A$5,D55)</f>
        <v>#NAME?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Area</vt:lpstr>
      <vt:lpstr>Perimeter</vt:lpstr>
      <vt:lpstr>Circle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2026-04-18T11:30:06Z</dcterms:created>
  <dcterms:modified xsi:type="dcterms:W3CDTF">2026-04-19T11:17:08Z</dcterms:modified>
</cp:coreProperties>
</file>