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8274FAB-2A95-4C1C-8C73-AF2DE5282D71}" xr6:coauthVersionLast="47" xr6:coauthVersionMax="47" xr10:uidLastSave="{00000000-0000-0000-0000-000000000000}"/>
  <bookViews>
    <workbookView xWindow="-110" yWindow="-110" windowWidth="19420" windowHeight="10300" xr2:uid="{C16E64E0-6538-4170-BE74-E891A7F37C89}"/>
  </bookViews>
  <sheets>
    <sheet name="Title" sheetId="2" r:id="rId1"/>
    <sheet name="Ex 1" sheetId="1" r:id="rId2"/>
    <sheet name="Ex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3" l="1" a="1"/>
  <c r="O15" i="3" s="1"/>
  <c r="L2" i="3" a="1"/>
  <c r="L13" i="3" s="1"/>
  <c r="J2" i="1" a="1"/>
  <c r="J22" i="1" s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" i="3"/>
  <c r="J3" i="3"/>
  <c r="K3" i="3"/>
  <c r="J4" i="3"/>
  <c r="K4" i="3"/>
  <c r="J5" i="3"/>
  <c r="K5" i="3"/>
  <c r="J6" i="3"/>
  <c r="K6" i="3"/>
  <c r="J7" i="3"/>
  <c r="K7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J15" i="3"/>
  <c r="K15" i="3"/>
  <c r="J16" i="3"/>
  <c r="K16" i="3"/>
  <c r="J17" i="3"/>
  <c r="K17" i="3"/>
  <c r="J18" i="3"/>
  <c r="K18" i="3"/>
  <c r="J19" i="3"/>
  <c r="K19" i="3"/>
  <c r="J20" i="3"/>
  <c r="K20" i="3"/>
  <c r="J21" i="3"/>
  <c r="K21" i="3"/>
  <c r="J22" i="3"/>
  <c r="K22" i="3"/>
  <c r="K2" i="3"/>
  <c r="J2" i="3"/>
  <c r="E3" i="3"/>
  <c r="E4" i="3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H3" i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I2" i="1"/>
  <c r="H2" i="1"/>
  <c r="J11" i="1" l="1"/>
  <c r="J12" i="1"/>
  <c r="O4" i="3"/>
  <c r="O6" i="3"/>
  <c r="O16" i="3"/>
  <c r="L2" i="3"/>
  <c r="L14" i="3"/>
  <c r="J13" i="1"/>
  <c r="L3" i="3"/>
  <c r="L15" i="3"/>
  <c r="O5" i="3"/>
  <c r="O17" i="3"/>
  <c r="J2" i="1"/>
  <c r="J14" i="1"/>
  <c r="L4" i="3"/>
  <c r="L16" i="3"/>
  <c r="O18" i="3"/>
  <c r="J15" i="1"/>
  <c r="L5" i="3"/>
  <c r="L17" i="3"/>
  <c r="O19" i="3"/>
  <c r="J4" i="1"/>
  <c r="L6" i="3"/>
  <c r="O8" i="3"/>
  <c r="J5" i="1"/>
  <c r="O9" i="3"/>
  <c r="J6" i="1"/>
  <c r="O22" i="3"/>
  <c r="J7" i="1"/>
  <c r="J19" i="1"/>
  <c r="L21" i="3"/>
  <c r="O11" i="3"/>
  <c r="O23" i="3"/>
  <c r="J8" i="1"/>
  <c r="J20" i="1"/>
  <c r="L10" i="3"/>
  <c r="L22" i="3"/>
  <c r="O12" i="3"/>
  <c r="O13" i="3"/>
  <c r="J3" i="1"/>
  <c r="O7" i="3"/>
  <c r="J16" i="1"/>
  <c r="L18" i="3"/>
  <c r="O20" i="3"/>
  <c r="J17" i="1"/>
  <c r="L7" i="3"/>
  <c r="L19" i="3"/>
  <c r="O21" i="3"/>
  <c r="J18" i="1"/>
  <c r="L8" i="3"/>
  <c r="L20" i="3"/>
  <c r="O10" i="3"/>
  <c r="L9" i="3"/>
  <c r="J9" i="1"/>
  <c r="J21" i="1"/>
  <c r="L11" i="3"/>
  <c r="J10" i="1"/>
  <c r="L12" i="3"/>
  <c r="O2" i="3"/>
  <c r="O14" i="3"/>
  <c r="O3" i="3"/>
</calcChain>
</file>

<file path=xl/sharedStrings.xml><?xml version="1.0" encoding="utf-8"?>
<sst xmlns="http://schemas.openxmlformats.org/spreadsheetml/2006/main" count="23" uniqueCount="12">
  <si>
    <t>x</t>
  </si>
  <si>
    <t>y</t>
  </si>
  <si>
    <t>Real Statistics Using Excel</t>
  </si>
  <si>
    <t>Updated</t>
  </si>
  <si>
    <t>Copyright © 2013 - 2026 Charles Zaiontz</t>
  </si>
  <si>
    <t>LOESS Regression Data Analysis Tool</t>
  </si>
  <si>
    <t>LOESS Regression</t>
  </si>
  <si>
    <t>scan</t>
  </si>
  <si>
    <t>degrees</t>
  </si>
  <si>
    <t>loess y</t>
  </si>
  <si>
    <t>pred x</t>
  </si>
  <si>
    <t>pred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</si>
</sst>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5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LOESS Regression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data</c:v>
          </c:tx>
          <c:spPr>
            <a:ln w="38100">
              <a:noFill/>
            </a:ln>
          </c:spPr>
          <c:marker>
            <c:symbol val="circle"/>
            <c:size val="5"/>
          </c:marker>
          <c:xVal>
            <c:numRef>
              <c:f>'Ex 1'!$H$2:$H$22</c:f>
              <c:numCache>
                <c:formatCode>General</c:formatCode>
                <c:ptCount val="21"/>
                <c:pt idx="0">
                  <c:v>0.55781959999999997</c:v>
                </c:pt>
                <c:pt idx="1">
                  <c:v>2.0217271000000001</c:v>
                </c:pt>
                <c:pt idx="2">
                  <c:v>2.5773252000000002</c:v>
                </c:pt>
                <c:pt idx="3">
                  <c:v>3.4140288000000001</c:v>
                </c:pt>
                <c:pt idx="4">
                  <c:v>4.3014083999999997</c:v>
                </c:pt>
                <c:pt idx="5">
                  <c:v>4.7448394</c:v>
                </c:pt>
                <c:pt idx="6">
                  <c:v>5.1073781</c:v>
                </c:pt>
                <c:pt idx="7">
                  <c:v>6.5411662000000002</c:v>
                </c:pt>
                <c:pt idx="8">
                  <c:v>6.7216176000000001</c:v>
                </c:pt>
                <c:pt idx="9">
                  <c:v>7.2600582999999999</c:v>
                </c:pt>
                <c:pt idx="10">
                  <c:v>8.1335873999999997</c:v>
                </c:pt>
                <c:pt idx="11">
                  <c:v>9.1224378999999995</c:v>
                </c:pt>
                <c:pt idx="12">
                  <c:v>11.929666299999999</c:v>
                </c:pt>
                <c:pt idx="13">
                  <c:v>12.3797674</c:v>
                </c:pt>
                <c:pt idx="14">
                  <c:v>13.272861900000001</c:v>
                </c:pt>
                <c:pt idx="15">
                  <c:v>14.2767453</c:v>
                </c:pt>
                <c:pt idx="16">
                  <c:v>15.373102599999999</c:v>
                </c:pt>
                <c:pt idx="17">
                  <c:v>15.647663700000001</c:v>
                </c:pt>
                <c:pt idx="18">
                  <c:v>18.5605355</c:v>
                </c:pt>
                <c:pt idx="19">
                  <c:v>18.586635399999999</c:v>
                </c:pt>
                <c:pt idx="20">
                  <c:v>18.757281200000001</c:v>
                </c:pt>
              </c:numCache>
            </c:numRef>
          </c:xVal>
          <c:yVal>
            <c:numRef>
              <c:f>'Ex 1'!$I$2:$I$22</c:f>
              <c:numCache>
                <c:formatCode>General</c:formatCode>
                <c:ptCount val="21"/>
                <c:pt idx="0">
                  <c:v>18.63654</c:v>
                </c:pt>
                <c:pt idx="1">
                  <c:v>103.49646</c:v>
                </c:pt>
                <c:pt idx="2">
                  <c:v>150.35391000000001</c:v>
                </c:pt>
                <c:pt idx="3">
                  <c:v>190.51031</c:v>
                </c:pt>
                <c:pt idx="4">
                  <c:v>208.70115000000001</c:v>
                </c:pt>
                <c:pt idx="5">
                  <c:v>213.71135000000001</c:v>
                </c:pt>
                <c:pt idx="6">
                  <c:v>228.49352999999999</c:v>
                </c:pt>
                <c:pt idx="7">
                  <c:v>233.55386999999999</c:v>
                </c:pt>
                <c:pt idx="8">
                  <c:v>234.55054000000001</c:v>
                </c:pt>
                <c:pt idx="9">
                  <c:v>223.89224999999999</c:v>
                </c:pt>
                <c:pt idx="10">
                  <c:v>227.68339</c:v>
                </c:pt>
                <c:pt idx="11">
                  <c:v>223.91981999999999</c:v>
                </c:pt>
                <c:pt idx="12">
                  <c:v>168.01999000000001</c:v>
                </c:pt>
                <c:pt idx="13">
                  <c:v>164.95750000000001</c:v>
                </c:pt>
                <c:pt idx="14">
                  <c:v>152.61107000000001</c:v>
                </c:pt>
                <c:pt idx="15">
                  <c:v>160.78742</c:v>
                </c:pt>
                <c:pt idx="16">
                  <c:v>168.55566999999999</c:v>
                </c:pt>
                <c:pt idx="17">
                  <c:v>152.42658</c:v>
                </c:pt>
                <c:pt idx="18">
                  <c:v>221.70702</c:v>
                </c:pt>
                <c:pt idx="19">
                  <c:v>222.69040000000001</c:v>
                </c:pt>
                <c:pt idx="20">
                  <c:v>243.18827999999999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8C-4DB2-95FF-A3D94D69500C}"/>
            </c:ext>
          </c:extLst>
        </c:ser>
        <c:ser>
          <c:idx val="1"/>
          <c:order val="1"/>
          <c:tx>
            <c:v>loess</c:v>
          </c:tx>
          <c:marker>
            <c:symbol val="circle"/>
            <c:size val="5"/>
          </c:marker>
          <c:xVal>
            <c:numRef>
              <c:f>'Ex 1'!$H$2:$H$22</c:f>
              <c:numCache>
                <c:formatCode>General</c:formatCode>
                <c:ptCount val="21"/>
                <c:pt idx="0">
                  <c:v>0.55781959999999997</c:v>
                </c:pt>
                <c:pt idx="1">
                  <c:v>2.0217271000000001</c:v>
                </c:pt>
                <c:pt idx="2">
                  <c:v>2.5773252000000002</c:v>
                </c:pt>
                <c:pt idx="3">
                  <c:v>3.4140288000000001</c:v>
                </c:pt>
                <c:pt idx="4">
                  <c:v>4.3014083999999997</c:v>
                </c:pt>
                <c:pt idx="5">
                  <c:v>4.7448394</c:v>
                </c:pt>
                <c:pt idx="6">
                  <c:v>5.1073781</c:v>
                </c:pt>
                <c:pt idx="7">
                  <c:v>6.5411662000000002</c:v>
                </c:pt>
                <c:pt idx="8">
                  <c:v>6.7216176000000001</c:v>
                </c:pt>
                <c:pt idx="9">
                  <c:v>7.2600582999999999</c:v>
                </c:pt>
                <c:pt idx="10">
                  <c:v>8.1335873999999997</c:v>
                </c:pt>
                <c:pt idx="11">
                  <c:v>9.1224378999999995</c:v>
                </c:pt>
                <c:pt idx="12">
                  <c:v>11.929666299999999</c:v>
                </c:pt>
                <c:pt idx="13">
                  <c:v>12.3797674</c:v>
                </c:pt>
                <c:pt idx="14">
                  <c:v>13.272861900000001</c:v>
                </c:pt>
                <c:pt idx="15">
                  <c:v>14.2767453</c:v>
                </c:pt>
                <c:pt idx="16">
                  <c:v>15.373102599999999</c:v>
                </c:pt>
                <c:pt idx="17">
                  <c:v>15.647663700000001</c:v>
                </c:pt>
                <c:pt idx="18">
                  <c:v>18.5605355</c:v>
                </c:pt>
                <c:pt idx="19">
                  <c:v>18.586635399999999</c:v>
                </c:pt>
                <c:pt idx="20">
                  <c:v>18.757281200000001</c:v>
                </c:pt>
              </c:numCache>
            </c:numRef>
          </c:xVal>
          <c:yVal>
            <c:numRef>
              <c:f>'Ex 1'!$J$2:$J$22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8C-4DB2-95FF-A3D94D695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544032"/>
        <c:axId val="859546432"/>
      </c:scatterChart>
      <c:valAx>
        <c:axId val="8595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59546432"/>
        <c:crosses val="autoZero"/>
        <c:crossBetween val="midCat"/>
      </c:valAx>
      <c:valAx>
        <c:axId val="859546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9544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LOESS Regression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data</c:v>
          </c:tx>
          <c:spPr>
            <a:ln w="3810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270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xVal>
            <c:numRef>
              <c:f>'Ex 2'!$J$2:$J$22</c:f>
              <c:numCache>
                <c:formatCode>General</c:formatCode>
                <c:ptCount val="21"/>
                <c:pt idx="0">
                  <c:v>0.55781959999999997</c:v>
                </c:pt>
                <c:pt idx="1">
                  <c:v>2.0217271000000001</c:v>
                </c:pt>
                <c:pt idx="2">
                  <c:v>2.5773252000000002</c:v>
                </c:pt>
                <c:pt idx="3">
                  <c:v>3.4140288000000001</c:v>
                </c:pt>
                <c:pt idx="4">
                  <c:v>4.3014083999999997</c:v>
                </c:pt>
                <c:pt idx="5">
                  <c:v>4.7448394</c:v>
                </c:pt>
                <c:pt idx="6">
                  <c:v>5.1073781</c:v>
                </c:pt>
                <c:pt idx="7">
                  <c:v>6.5411662000000002</c:v>
                </c:pt>
                <c:pt idx="8">
                  <c:v>6.7216176000000001</c:v>
                </c:pt>
                <c:pt idx="9">
                  <c:v>7.2600582999999999</c:v>
                </c:pt>
                <c:pt idx="10">
                  <c:v>8.1335873999999997</c:v>
                </c:pt>
                <c:pt idx="11">
                  <c:v>9.1224378999999995</c:v>
                </c:pt>
                <c:pt idx="12">
                  <c:v>11.929666299999999</c:v>
                </c:pt>
                <c:pt idx="13">
                  <c:v>12.3797674</c:v>
                </c:pt>
                <c:pt idx="14">
                  <c:v>13.272861900000001</c:v>
                </c:pt>
                <c:pt idx="15">
                  <c:v>14.2767453</c:v>
                </c:pt>
                <c:pt idx="16">
                  <c:v>15.373102599999999</c:v>
                </c:pt>
                <c:pt idx="17">
                  <c:v>15.647663700000001</c:v>
                </c:pt>
                <c:pt idx="18">
                  <c:v>18.5605355</c:v>
                </c:pt>
                <c:pt idx="19">
                  <c:v>18.586635399999999</c:v>
                </c:pt>
                <c:pt idx="20">
                  <c:v>18.757281200000001</c:v>
                </c:pt>
              </c:numCache>
            </c:numRef>
          </c:xVal>
          <c:yVal>
            <c:numRef>
              <c:f>'Ex 2'!$K$2:$K$22</c:f>
              <c:numCache>
                <c:formatCode>General</c:formatCode>
                <c:ptCount val="21"/>
                <c:pt idx="0">
                  <c:v>18.63654</c:v>
                </c:pt>
                <c:pt idx="1">
                  <c:v>103.49646</c:v>
                </c:pt>
                <c:pt idx="2">
                  <c:v>150.35391000000001</c:v>
                </c:pt>
                <c:pt idx="3">
                  <c:v>190.51031</c:v>
                </c:pt>
                <c:pt idx="4">
                  <c:v>208.70115000000001</c:v>
                </c:pt>
                <c:pt idx="5">
                  <c:v>213.71135000000001</c:v>
                </c:pt>
                <c:pt idx="6">
                  <c:v>228.49352999999999</c:v>
                </c:pt>
                <c:pt idx="7">
                  <c:v>233.55386999999999</c:v>
                </c:pt>
                <c:pt idx="8">
                  <c:v>234.55054000000001</c:v>
                </c:pt>
                <c:pt idx="9">
                  <c:v>223.89224999999999</c:v>
                </c:pt>
                <c:pt idx="10">
                  <c:v>227.68339</c:v>
                </c:pt>
                <c:pt idx="11">
                  <c:v>223.91981999999999</c:v>
                </c:pt>
                <c:pt idx="12">
                  <c:v>168.01999000000001</c:v>
                </c:pt>
                <c:pt idx="13">
                  <c:v>164.95750000000001</c:v>
                </c:pt>
                <c:pt idx="14">
                  <c:v>152.61107000000001</c:v>
                </c:pt>
                <c:pt idx="15">
                  <c:v>160.78742</c:v>
                </c:pt>
                <c:pt idx="16">
                  <c:v>168.55566999999999</c:v>
                </c:pt>
                <c:pt idx="17">
                  <c:v>152.42658</c:v>
                </c:pt>
                <c:pt idx="18">
                  <c:v>221.70702</c:v>
                </c:pt>
                <c:pt idx="19">
                  <c:v>222.69040000000001</c:v>
                </c:pt>
                <c:pt idx="20">
                  <c:v>243.18827999999999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8A-4DBF-AA49-E50BF9E8B4B2}"/>
            </c:ext>
          </c:extLst>
        </c:ser>
        <c:ser>
          <c:idx val="1"/>
          <c:order val="1"/>
          <c:tx>
            <c:v>loess</c:v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270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xVal>
            <c:numRef>
              <c:f>'Ex 2'!$J$2:$J$22</c:f>
              <c:numCache>
                <c:formatCode>General</c:formatCode>
                <c:ptCount val="21"/>
                <c:pt idx="0">
                  <c:v>0.55781959999999997</c:v>
                </c:pt>
                <c:pt idx="1">
                  <c:v>2.0217271000000001</c:v>
                </c:pt>
                <c:pt idx="2">
                  <c:v>2.5773252000000002</c:v>
                </c:pt>
                <c:pt idx="3">
                  <c:v>3.4140288000000001</c:v>
                </c:pt>
                <c:pt idx="4">
                  <c:v>4.3014083999999997</c:v>
                </c:pt>
                <c:pt idx="5">
                  <c:v>4.7448394</c:v>
                </c:pt>
                <c:pt idx="6">
                  <c:v>5.1073781</c:v>
                </c:pt>
                <c:pt idx="7">
                  <c:v>6.5411662000000002</c:v>
                </c:pt>
                <c:pt idx="8">
                  <c:v>6.7216176000000001</c:v>
                </c:pt>
                <c:pt idx="9">
                  <c:v>7.2600582999999999</c:v>
                </c:pt>
                <c:pt idx="10">
                  <c:v>8.1335873999999997</c:v>
                </c:pt>
                <c:pt idx="11">
                  <c:v>9.1224378999999995</c:v>
                </c:pt>
                <c:pt idx="12">
                  <c:v>11.929666299999999</c:v>
                </c:pt>
                <c:pt idx="13">
                  <c:v>12.3797674</c:v>
                </c:pt>
                <c:pt idx="14">
                  <c:v>13.272861900000001</c:v>
                </c:pt>
                <c:pt idx="15">
                  <c:v>14.2767453</c:v>
                </c:pt>
                <c:pt idx="16">
                  <c:v>15.373102599999999</c:v>
                </c:pt>
                <c:pt idx="17">
                  <c:v>15.647663700000001</c:v>
                </c:pt>
                <c:pt idx="18">
                  <c:v>18.5605355</c:v>
                </c:pt>
                <c:pt idx="19">
                  <c:v>18.586635399999999</c:v>
                </c:pt>
                <c:pt idx="20">
                  <c:v>18.757281200000001</c:v>
                </c:pt>
              </c:numCache>
            </c:numRef>
          </c:xVal>
          <c:yVal>
            <c:numRef>
              <c:f>'Ex 2'!$L$2:$L$22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8A-4DBF-AA49-E50BF9E8B4B2}"/>
            </c:ext>
          </c:extLst>
        </c:ser>
        <c:ser>
          <c:idx val="2"/>
          <c:order val="2"/>
          <c:tx>
            <c:v>pred</c:v>
          </c:tx>
          <c:spPr>
            <a:ln w="3810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270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xVal>
            <c:numRef>
              <c:f>'Ex 2'!$N$2:$N$23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xVal>
          <c:yVal>
            <c:numRef>
              <c:f>'Ex 2'!$O$2:$O$23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D8A-4DBF-AA49-E50BF9E8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549312"/>
        <c:axId val="859542592"/>
      </c:scatterChart>
      <c:valAx>
        <c:axId val="8595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9542592"/>
        <c:crosses val="autoZero"/>
        <c:crossBetween val="midCat"/>
      </c:valAx>
      <c:valAx>
        <c:axId val="85954259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9549312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212725</xdr:colOff>
      <xdr:row>1</xdr:row>
      <xdr:rowOff>165100</xdr:rowOff>
    </xdr:from>
    <xdr:to>
      <xdr:col>17</xdr:col>
      <xdr:colOff>517525</xdr:colOff>
      <xdr:row>16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94F81B-57CE-3E1E-FF65-6B68FC175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155575</xdr:colOff>
      <xdr:row>2</xdr:row>
      <xdr:rowOff>57150</xdr:rowOff>
    </xdr:from>
    <xdr:to>
      <xdr:col>22</xdr:col>
      <xdr:colOff>460375</xdr:colOff>
      <xdr:row>17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BCED9E8-18B5-1858-9B69-5BBD422DB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9720-CF21-48C7-A64C-5A5C20FF93D8}">
  <sheetPr codeName="Sheet2"/>
  <dimension ref="A1:B6"/>
  <sheetViews>
    <sheetView tabSelected="1" workbookViewId="0"/>
  </sheetViews>
  <sheetFormatPr defaultRowHeight="14.5" x14ac:dyDescent="0.35"/>
  <cols>
    <col min="1" max="1" width="8.7265625" style="2"/>
    <col min="2" max="2" width="9.7265625" style="2" bestFit="1" customWidth="1"/>
    <col min="3" max="16384" width="8.7265625" style="2"/>
  </cols>
  <sheetData>
    <row r="1" spans="1:2" x14ac:dyDescent="0.35">
      <c r="A1" s="2" t="s">
        <v>2</v>
      </c>
    </row>
    <row r="2" spans="1:2" x14ac:dyDescent="0.35">
      <c r="A2" s="2" t="s">
        <v>5</v>
      </c>
    </row>
    <row r="4" spans="1:2" x14ac:dyDescent="0.35">
      <c r="A4" s="2" t="s">
        <v>3</v>
      </c>
      <c r="B4" s="1">
        <v>46063</v>
      </c>
    </row>
    <row r="6" spans="1:2" x14ac:dyDescent="0.35">
      <c r="A6" s="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CB28-C036-4723-89E5-BE877B255673}">
  <sheetPr codeName="Sheet1"/>
  <dimension ref="A1:J32"/>
  <sheetViews>
    <sheetView workbookViewId="0"/>
  </sheetViews>
  <sheetFormatPr defaultRowHeight="14.5" x14ac:dyDescent="0.35"/>
  <cols>
    <col min="1" max="1" width="3.7265625" customWidth="1"/>
    <col min="6" max="6" width="7" customWidth="1"/>
    <col min="7" max="7" width="3.90625" customWidth="1"/>
  </cols>
  <sheetData>
    <row r="1" spans="1:10" x14ac:dyDescent="0.35">
      <c r="A1" s="2"/>
      <c r="B1" s="3" t="s">
        <v>0</v>
      </c>
      <c r="C1" s="3" t="s">
        <v>1</v>
      </c>
      <c r="E1" t="s">
        <v>6</v>
      </c>
      <c r="H1" s="3" t="s">
        <v>0</v>
      </c>
      <c r="I1" s="3" t="s">
        <v>1</v>
      </c>
      <c r="J1" s="3" t="s">
        <v>9</v>
      </c>
    </row>
    <row r="2" spans="1:10" x14ac:dyDescent="0.35">
      <c r="A2" s="2">
        <v>1</v>
      </c>
      <c r="B2" s="2">
        <v>0.55781959999999997</v>
      </c>
      <c r="C2" s="2">
        <v>18.63654</v>
      </c>
      <c r="H2" s="9">
        <f>B2</f>
        <v>0.55781959999999997</v>
      </c>
      <c r="I2" s="9">
        <f>C2</f>
        <v>18.63654</v>
      </c>
      <c r="J2" s="9" t="e">
        <f t="array" aca="1" ref="J2:J22" ca="1">LOESS(H2:H22,I2:I22,,F3,F4)</f>
        <v>#NAME?</v>
      </c>
    </row>
    <row r="3" spans="1:10" x14ac:dyDescent="0.35">
      <c r="A3" s="2">
        <v>2</v>
      </c>
      <c r="B3" s="2">
        <v>2.0217271000000001</v>
      </c>
      <c r="C3" s="2">
        <v>103.49646</v>
      </c>
      <c r="E3" t="s">
        <v>7</v>
      </c>
      <c r="F3" s="6">
        <v>7</v>
      </c>
      <c r="H3" s="10">
        <f t="shared" ref="H3:H22" si="0">B3</f>
        <v>2.0217271000000001</v>
      </c>
      <c r="I3" s="10">
        <f t="shared" ref="I3:I22" si="1">C3</f>
        <v>103.49646</v>
      </c>
      <c r="J3" s="10" t="e">
        <f ca="1"/>
        <v>#NAME?</v>
      </c>
    </row>
    <row r="4" spans="1:10" x14ac:dyDescent="0.35">
      <c r="A4" s="2">
        <v>3</v>
      </c>
      <c r="B4" s="2">
        <v>2.5773252000000002</v>
      </c>
      <c r="C4" s="2">
        <v>150.35391000000001</v>
      </c>
      <c r="E4" t="s">
        <v>8</v>
      </c>
      <c r="F4" s="7">
        <v>1</v>
      </c>
      <c r="H4" s="10">
        <f t="shared" si="0"/>
        <v>2.5773252000000002</v>
      </c>
      <c r="I4" s="10">
        <f t="shared" si="1"/>
        <v>150.35391000000001</v>
      </c>
      <c r="J4" s="10" t="e">
        <f ca="1"/>
        <v>#NAME?</v>
      </c>
    </row>
    <row r="5" spans="1:10" x14ac:dyDescent="0.35">
      <c r="A5" s="2">
        <v>4</v>
      </c>
      <c r="B5" s="2">
        <v>3.4140288000000001</v>
      </c>
      <c r="C5" s="2">
        <v>190.51031</v>
      </c>
      <c r="H5" s="10">
        <f t="shared" si="0"/>
        <v>3.4140288000000001</v>
      </c>
      <c r="I5" s="10">
        <f t="shared" si="1"/>
        <v>190.51031</v>
      </c>
      <c r="J5" s="10" t="e">
        <f ca="1"/>
        <v>#NAME?</v>
      </c>
    </row>
    <row r="6" spans="1:10" x14ac:dyDescent="0.35">
      <c r="A6" s="2">
        <v>5</v>
      </c>
      <c r="B6" s="2">
        <v>4.3014083999999997</v>
      </c>
      <c r="C6" s="2">
        <v>208.70115000000001</v>
      </c>
      <c r="H6" s="10">
        <f t="shared" si="0"/>
        <v>4.3014083999999997</v>
      </c>
      <c r="I6" s="10">
        <f t="shared" si="1"/>
        <v>208.70115000000001</v>
      </c>
      <c r="J6" s="10" t="e">
        <f ca="1"/>
        <v>#NAME?</v>
      </c>
    </row>
    <row r="7" spans="1:10" x14ac:dyDescent="0.35">
      <c r="A7" s="2">
        <v>6</v>
      </c>
      <c r="B7" s="2">
        <v>4.7448394</v>
      </c>
      <c r="C7" s="2">
        <v>213.71135000000001</v>
      </c>
      <c r="H7" s="10">
        <f t="shared" si="0"/>
        <v>4.7448394</v>
      </c>
      <c r="I7" s="10">
        <f t="shared" si="1"/>
        <v>213.71135000000001</v>
      </c>
      <c r="J7" s="10" t="e">
        <f ca="1"/>
        <v>#NAME?</v>
      </c>
    </row>
    <row r="8" spans="1:10" x14ac:dyDescent="0.35">
      <c r="A8" s="2">
        <v>7</v>
      </c>
      <c r="B8" s="2">
        <v>5.1073781</v>
      </c>
      <c r="C8" s="2">
        <v>228.49352999999999</v>
      </c>
      <c r="H8" s="10">
        <f t="shared" si="0"/>
        <v>5.1073781</v>
      </c>
      <c r="I8" s="10">
        <f t="shared" si="1"/>
        <v>228.49352999999999</v>
      </c>
      <c r="J8" s="10" t="e">
        <f ca="1"/>
        <v>#NAME?</v>
      </c>
    </row>
    <row r="9" spans="1:10" x14ac:dyDescent="0.35">
      <c r="A9" s="2">
        <v>8</v>
      </c>
      <c r="B9" s="2">
        <v>6.5411662000000002</v>
      </c>
      <c r="C9" s="2">
        <v>233.55386999999999</v>
      </c>
      <c r="H9" s="10">
        <f t="shared" si="0"/>
        <v>6.5411662000000002</v>
      </c>
      <c r="I9" s="10">
        <f t="shared" si="1"/>
        <v>233.55386999999999</v>
      </c>
      <c r="J9" s="10" t="e">
        <f ca="1"/>
        <v>#NAME?</v>
      </c>
    </row>
    <row r="10" spans="1:10" x14ac:dyDescent="0.35">
      <c r="A10" s="2">
        <v>9</v>
      </c>
      <c r="B10" s="2">
        <v>6.7216176000000001</v>
      </c>
      <c r="C10" s="2">
        <v>234.55054000000001</v>
      </c>
      <c r="H10" s="10">
        <f t="shared" si="0"/>
        <v>6.7216176000000001</v>
      </c>
      <c r="I10" s="10">
        <f t="shared" si="1"/>
        <v>234.55054000000001</v>
      </c>
      <c r="J10" s="10" t="e">
        <f ca="1"/>
        <v>#NAME?</v>
      </c>
    </row>
    <row r="11" spans="1:10" x14ac:dyDescent="0.35">
      <c r="A11" s="2">
        <v>10</v>
      </c>
      <c r="B11" s="2">
        <v>7.2600582999999999</v>
      </c>
      <c r="C11" s="2">
        <v>223.89224999999999</v>
      </c>
      <c r="H11" s="10">
        <f t="shared" si="0"/>
        <v>7.2600582999999999</v>
      </c>
      <c r="I11" s="10">
        <f t="shared" si="1"/>
        <v>223.89224999999999</v>
      </c>
      <c r="J11" s="10" t="e">
        <f ca="1"/>
        <v>#NAME?</v>
      </c>
    </row>
    <row r="12" spans="1:10" x14ac:dyDescent="0.35">
      <c r="A12" s="2">
        <v>11</v>
      </c>
      <c r="B12" s="2">
        <v>8.1335873999999997</v>
      </c>
      <c r="C12" s="2">
        <v>227.68339</v>
      </c>
      <c r="H12" s="10">
        <f t="shared" si="0"/>
        <v>8.1335873999999997</v>
      </c>
      <c r="I12" s="10">
        <f t="shared" si="1"/>
        <v>227.68339</v>
      </c>
      <c r="J12" s="10" t="e">
        <f ca="1"/>
        <v>#NAME?</v>
      </c>
    </row>
    <row r="13" spans="1:10" x14ac:dyDescent="0.35">
      <c r="A13" s="2">
        <v>12</v>
      </c>
      <c r="B13" s="2">
        <v>9.1224378999999995</v>
      </c>
      <c r="C13" s="2">
        <v>223.91981999999999</v>
      </c>
      <c r="H13" s="10">
        <f t="shared" si="0"/>
        <v>9.1224378999999995</v>
      </c>
      <c r="I13" s="10">
        <f t="shared" si="1"/>
        <v>223.91981999999999</v>
      </c>
      <c r="J13" s="10" t="e">
        <f ca="1"/>
        <v>#NAME?</v>
      </c>
    </row>
    <row r="14" spans="1:10" x14ac:dyDescent="0.35">
      <c r="A14" s="2">
        <v>13</v>
      </c>
      <c r="B14" s="2">
        <v>11.929666299999999</v>
      </c>
      <c r="C14" s="2">
        <v>168.01999000000001</v>
      </c>
      <c r="H14" s="10">
        <f t="shared" si="0"/>
        <v>11.929666299999999</v>
      </c>
      <c r="I14" s="10">
        <f t="shared" si="1"/>
        <v>168.01999000000001</v>
      </c>
      <c r="J14" s="10" t="e">
        <f ca="1"/>
        <v>#NAME?</v>
      </c>
    </row>
    <row r="15" spans="1:10" x14ac:dyDescent="0.35">
      <c r="A15" s="2">
        <v>14</v>
      </c>
      <c r="B15" s="2">
        <v>12.3797674</v>
      </c>
      <c r="C15" s="2">
        <v>164.95750000000001</v>
      </c>
      <c r="H15" s="10">
        <f t="shared" si="0"/>
        <v>12.3797674</v>
      </c>
      <c r="I15" s="10">
        <f t="shared" si="1"/>
        <v>164.95750000000001</v>
      </c>
      <c r="J15" s="10" t="e">
        <f ca="1"/>
        <v>#NAME?</v>
      </c>
    </row>
    <row r="16" spans="1:10" x14ac:dyDescent="0.35">
      <c r="A16" s="2">
        <v>15</v>
      </c>
      <c r="B16" s="2">
        <v>13.272861900000001</v>
      </c>
      <c r="C16" s="2">
        <v>152.61107000000001</v>
      </c>
      <c r="H16" s="10">
        <f t="shared" si="0"/>
        <v>13.272861900000001</v>
      </c>
      <c r="I16" s="10">
        <f t="shared" si="1"/>
        <v>152.61107000000001</v>
      </c>
      <c r="J16" s="10" t="e">
        <f ca="1"/>
        <v>#NAME?</v>
      </c>
    </row>
    <row r="17" spans="1:10" x14ac:dyDescent="0.35">
      <c r="A17" s="2">
        <v>16</v>
      </c>
      <c r="B17" s="2">
        <v>14.2767453</v>
      </c>
      <c r="C17" s="2">
        <v>160.78742</v>
      </c>
      <c r="H17" s="10">
        <f t="shared" si="0"/>
        <v>14.2767453</v>
      </c>
      <c r="I17" s="10">
        <f t="shared" si="1"/>
        <v>160.78742</v>
      </c>
      <c r="J17" s="10" t="e">
        <f ca="1"/>
        <v>#NAME?</v>
      </c>
    </row>
    <row r="18" spans="1:10" x14ac:dyDescent="0.35">
      <c r="A18" s="2">
        <v>17</v>
      </c>
      <c r="B18" s="2">
        <v>15.373102599999999</v>
      </c>
      <c r="C18" s="2">
        <v>168.55566999999999</v>
      </c>
      <c r="H18" s="10">
        <f t="shared" si="0"/>
        <v>15.373102599999999</v>
      </c>
      <c r="I18" s="10">
        <f t="shared" si="1"/>
        <v>168.55566999999999</v>
      </c>
      <c r="J18" s="10" t="e">
        <f ca="1"/>
        <v>#NAME?</v>
      </c>
    </row>
    <row r="19" spans="1:10" x14ac:dyDescent="0.35">
      <c r="A19" s="2">
        <v>18</v>
      </c>
      <c r="B19" s="2">
        <v>15.647663700000001</v>
      </c>
      <c r="C19" s="2">
        <v>152.42658</v>
      </c>
      <c r="H19" s="10">
        <f t="shared" si="0"/>
        <v>15.647663700000001</v>
      </c>
      <c r="I19" s="10">
        <f t="shared" si="1"/>
        <v>152.42658</v>
      </c>
      <c r="J19" s="10" t="e">
        <f ca="1"/>
        <v>#NAME?</v>
      </c>
    </row>
    <row r="20" spans="1:10" x14ac:dyDescent="0.35">
      <c r="A20" s="2">
        <v>19</v>
      </c>
      <c r="B20" s="2">
        <v>18.5605355</v>
      </c>
      <c r="C20" s="2">
        <v>221.70702</v>
      </c>
      <c r="H20" s="10">
        <f t="shared" si="0"/>
        <v>18.5605355</v>
      </c>
      <c r="I20" s="10">
        <f t="shared" si="1"/>
        <v>221.70702</v>
      </c>
      <c r="J20" s="10" t="e">
        <f ca="1"/>
        <v>#NAME?</v>
      </c>
    </row>
    <row r="21" spans="1:10" x14ac:dyDescent="0.35">
      <c r="A21" s="2">
        <v>20</v>
      </c>
      <c r="B21" s="2">
        <v>18.586635399999999</v>
      </c>
      <c r="C21" s="2">
        <v>222.69040000000001</v>
      </c>
      <c r="H21" s="10">
        <f t="shared" si="0"/>
        <v>18.586635399999999</v>
      </c>
      <c r="I21" s="10">
        <f t="shared" si="1"/>
        <v>222.69040000000001</v>
      </c>
      <c r="J21" s="10" t="e">
        <f ca="1"/>
        <v>#NAME?</v>
      </c>
    </row>
    <row r="22" spans="1:10" x14ac:dyDescent="0.35">
      <c r="A22" s="2">
        <v>21</v>
      </c>
      <c r="B22" s="4">
        <v>18.757281200000001</v>
      </c>
      <c r="C22" s="4">
        <v>243.18827999999999</v>
      </c>
      <c r="H22" s="4">
        <f t="shared" si="0"/>
        <v>18.757281200000001</v>
      </c>
      <c r="I22" s="4">
        <f t="shared" si="1"/>
        <v>243.18827999999999</v>
      </c>
      <c r="J22" s="4" t="e">
        <f ca="1"/>
        <v>#NAME?</v>
      </c>
    </row>
    <row r="23" spans="1:10" x14ac:dyDescent="0.35">
      <c r="A23" s="2"/>
      <c r="B23" s="2"/>
      <c r="C23" s="2"/>
    </row>
    <row r="24" spans="1:10" x14ac:dyDescent="0.35">
      <c r="A24" s="2"/>
      <c r="B24" s="2"/>
      <c r="C24" s="2"/>
    </row>
    <row r="25" spans="1:10" x14ac:dyDescent="0.35">
      <c r="A25" s="2"/>
      <c r="B25" s="2"/>
      <c r="C25" s="2"/>
    </row>
    <row r="26" spans="1:10" x14ac:dyDescent="0.35">
      <c r="A26" s="2"/>
      <c r="B26" s="2"/>
      <c r="C26" s="2"/>
    </row>
    <row r="27" spans="1:10" x14ac:dyDescent="0.35">
      <c r="A27" s="2"/>
      <c r="B27" s="2"/>
      <c r="C27" s="2"/>
    </row>
    <row r="28" spans="1:10" x14ac:dyDescent="0.35">
      <c r="A28" s="2"/>
      <c r="B28" s="2"/>
      <c r="C28" s="2"/>
    </row>
    <row r="29" spans="1:10" x14ac:dyDescent="0.35">
      <c r="A29" s="2"/>
      <c r="B29" s="2"/>
      <c r="C29" s="2"/>
    </row>
    <row r="30" spans="1:10" x14ac:dyDescent="0.35">
      <c r="A30" s="2"/>
      <c r="B30" s="2"/>
      <c r="C30" s="2"/>
    </row>
    <row r="31" spans="1:10" x14ac:dyDescent="0.35">
      <c r="A31" s="2"/>
      <c r="B31" s="2"/>
      <c r="C31" s="2"/>
    </row>
    <row r="32" spans="1:10" x14ac:dyDescent="0.35">
      <c r="A32" s="2"/>
      <c r="B32" s="2"/>
      <c r="C32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E83C-9EE4-4FD9-8AC8-B3ABAD8571CC}">
  <sheetPr codeName="Sheet3"/>
  <dimension ref="A1:O23"/>
  <sheetViews>
    <sheetView workbookViewId="0"/>
  </sheetViews>
  <sheetFormatPr defaultRowHeight="14.5" x14ac:dyDescent="0.35"/>
  <cols>
    <col min="1" max="1" width="3.7265625" style="2" customWidth="1"/>
    <col min="2" max="3" width="8.7265625" style="2"/>
    <col min="4" max="4" width="2.90625" customWidth="1"/>
    <col min="8" max="8" width="6.90625" customWidth="1"/>
    <col min="9" max="9" width="5.54296875" customWidth="1"/>
    <col min="13" max="13" width="3.36328125" customWidth="1"/>
  </cols>
  <sheetData>
    <row r="1" spans="1:15" x14ac:dyDescent="0.35">
      <c r="B1" s="3" t="s">
        <v>0</v>
      </c>
      <c r="C1" s="3" t="s">
        <v>1</v>
      </c>
      <c r="E1" s="3" t="s">
        <v>10</v>
      </c>
      <c r="G1" t="s">
        <v>6</v>
      </c>
      <c r="J1" s="3" t="s">
        <v>0</v>
      </c>
      <c r="K1" s="3" t="s">
        <v>1</v>
      </c>
      <c r="L1" s="3" t="s">
        <v>9</v>
      </c>
      <c r="N1" s="3" t="s">
        <v>10</v>
      </c>
      <c r="O1" s="3" t="s">
        <v>11</v>
      </c>
    </row>
    <row r="2" spans="1:15" x14ac:dyDescent="0.35">
      <c r="A2" s="2">
        <v>1</v>
      </c>
      <c r="B2" s="2">
        <v>0.55781959999999997</v>
      </c>
      <c r="C2" s="2">
        <v>18.63654</v>
      </c>
      <c r="E2" s="8">
        <v>0</v>
      </c>
      <c r="J2" s="9">
        <f>B2</f>
        <v>0.55781959999999997</v>
      </c>
      <c r="K2" s="9">
        <f>C2</f>
        <v>18.63654</v>
      </c>
      <c r="L2" s="9" t="e">
        <f t="array" aca="1" ref="L2:L22" ca="1">LOESS(J2:J22,K2:K22,,H3,H4)</f>
        <v>#NAME?</v>
      </c>
      <c r="N2" s="9">
        <f>E2</f>
        <v>0</v>
      </c>
      <c r="O2" s="9" t="e">
        <f t="array" aca="1" ref="O2:O23" ca="1">LOESS(J2:J22,K2:K22,N2:N23,H3,H4)</f>
        <v>#NAME?</v>
      </c>
    </row>
    <row r="3" spans="1:15" x14ac:dyDescent="0.35">
      <c r="A3" s="2">
        <v>2</v>
      </c>
      <c r="B3" s="2">
        <v>2.0217271000000001</v>
      </c>
      <c r="C3" s="2">
        <v>103.49646</v>
      </c>
      <c r="E3" s="8">
        <f>E2+1</f>
        <v>1</v>
      </c>
      <c r="G3" t="s">
        <v>7</v>
      </c>
      <c r="H3" s="6">
        <v>7</v>
      </c>
      <c r="J3" s="10">
        <f t="shared" ref="J3:J22" si="0">B3</f>
        <v>2.0217271000000001</v>
      </c>
      <c r="K3" s="10">
        <f t="shared" ref="K3:K22" si="1">C3</f>
        <v>103.49646</v>
      </c>
      <c r="L3" s="10" t="e">
        <f ca="1"/>
        <v>#NAME?</v>
      </c>
      <c r="N3" s="10">
        <f t="shared" ref="N3:N23" si="2">E3</f>
        <v>1</v>
      </c>
      <c r="O3" s="10" t="e">
        <f ca="1"/>
        <v>#NAME?</v>
      </c>
    </row>
    <row r="4" spans="1:15" x14ac:dyDescent="0.35">
      <c r="A4" s="2">
        <v>3</v>
      </c>
      <c r="B4" s="2">
        <v>2.5773252000000002</v>
      </c>
      <c r="C4" s="2">
        <v>150.35391000000001</v>
      </c>
      <c r="E4" s="8">
        <f t="shared" ref="E4:E22" si="3">E3+1</f>
        <v>2</v>
      </c>
      <c r="G4" t="s">
        <v>8</v>
      </c>
      <c r="H4" s="7">
        <v>2</v>
      </c>
      <c r="J4" s="10">
        <f t="shared" si="0"/>
        <v>2.5773252000000002</v>
      </c>
      <c r="K4" s="10">
        <f t="shared" si="1"/>
        <v>150.35391000000001</v>
      </c>
      <c r="L4" s="10" t="e">
        <f ca="1"/>
        <v>#NAME?</v>
      </c>
      <c r="N4" s="10">
        <f t="shared" si="2"/>
        <v>2</v>
      </c>
      <c r="O4" s="10" t="e">
        <f ca="1"/>
        <v>#NAME?</v>
      </c>
    </row>
    <row r="5" spans="1:15" x14ac:dyDescent="0.35">
      <c r="A5" s="2">
        <v>4</v>
      </c>
      <c r="B5" s="2">
        <v>3.4140288000000001</v>
      </c>
      <c r="C5" s="2">
        <v>190.51031</v>
      </c>
      <c r="E5" s="8">
        <f t="shared" si="3"/>
        <v>3</v>
      </c>
      <c r="J5" s="10">
        <f t="shared" si="0"/>
        <v>3.4140288000000001</v>
      </c>
      <c r="K5" s="10">
        <f t="shared" si="1"/>
        <v>190.51031</v>
      </c>
      <c r="L5" s="10" t="e">
        <f ca="1"/>
        <v>#NAME?</v>
      </c>
      <c r="N5" s="10">
        <f t="shared" si="2"/>
        <v>3</v>
      </c>
      <c r="O5" s="10" t="e">
        <f ca="1"/>
        <v>#NAME?</v>
      </c>
    </row>
    <row r="6" spans="1:15" x14ac:dyDescent="0.35">
      <c r="A6" s="2">
        <v>5</v>
      </c>
      <c r="B6" s="2">
        <v>4.3014083999999997</v>
      </c>
      <c r="C6" s="2">
        <v>208.70115000000001</v>
      </c>
      <c r="E6" s="8">
        <f t="shared" si="3"/>
        <v>4</v>
      </c>
      <c r="J6" s="10">
        <f t="shared" si="0"/>
        <v>4.3014083999999997</v>
      </c>
      <c r="K6" s="10">
        <f t="shared" si="1"/>
        <v>208.70115000000001</v>
      </c>
      <c r="L6" s="10" t="e">
        <f ca="1"/>
        <v>#NAME?</v>
      </c>
      <c r="N6" s="10">
        <f t="shared" si="2"/>
        <v>4</v>
      </c>
      <c r="O6" s="10" t="e">
        <f ca="1"/>
        <v>#NAME?</v>
      </c>
    </row>
    <row r="7" spans="1:15" x14ac:dyDescent="0.35">
      <c r="A7" s="2">
        <v>6</v>
      </c>
      <c r="B7" s="2">
        <v>4.7448394</v>
      </c>
      <c r="C7" s="2">
        <v>213.71135000000001</v>
      </c>
      <c r="E7" s="8">
        <f t="shared" si="3"/>
        <v>5</v>
      </c>
      <c r="J7" s="10">
        <f t="shared" si="0"/>
        <v>4.7448394</v>
      </c>
      <c r="K7" s="10">
        <f t="shared" si="1"/>
        <v>213.71135000000001</v>
      </c>
      <c r="L7" s="10" t="e">
        <f ca="1"/>
        <v>#NAME?</v>
      </c>
      <c r="N7" s="10">
        <f t="shared" si="2"/>
        <v>5</v>
      </c>
      <c r="O7" s="10" t="e">
        <f ca="1"/>
        <v>#NAME?</v>
      </c>
    </row>
    <row r="8" spans="1:15" x14ac:dyDescent="0.35">
      <c r="A8" s="2">
        <v>7</v>
      </c>
      <c r="B8" s="2">
        <v>5.1073781</v>
      </c>
      <c r="C8" s="2">
        <v>228.49352999999999</v>
      </c>
      <c r="E8" s="8">
        <f t="shared" si="3"/>
        <v>6</v>
      </c>
      <c r="J8" s="10">
        <f t="shared" si="0"/>
        <v>5.1073781</v>
      </c>
      <c r="K8" s="10">
        <f t="shared" si="1"/>
        <v>228.49352999999999</v>
      </c>
      <c r="L8" s="10" t="e">
        <f ca="1"/>
        <v>#NAME?</v>
      </c>
      <c r="N8" s="10">
        <f t="shared" si="2"/>
        <v>6</v>
      </c>
      <c r="O8" s="10" t="e">
        <f ca="1"/>
        <v>#NAME?</v>
      </c>
    </row>
    <row r="9" spans="1:15" x14ac:dyDescent="0.35">
      <c r="A9" s="2">
        <v>8</v>
      </c>
      <c r="B9" s="2">
        <v>6.5411662000000002</v>
      </c>
      <c r="C9" s="2">
        <v>233.55386999999999</v>
      </c>
      <c r="E9" s="8">
        <f t="shared" si="3"/>
        <v>7</v>
      </c>
      <c r="J9" s="10">
        <f t="shared" si="0"/>
        <v>6.5411662000000002</v>
      </c>
      <c r="K9" s="10">
        <f t="shared" si="1"/>
        <v>233.55386999999999</v>
      </c>
      <c r="L9" s="10" t="e">
        <f ca="1"/>
        <v>#NAME?</v>
      </c>
      <c r="N9" s="10">
        <f t="shared" si="2"/>
        <v>7</v>
      </c>
      <c r="O9" s="10" t="e">
        <f ca="1"/>
        <v>#NAME?</v>
      </c>
    </row>
    <row r="10" spans="1:15" x14ac:dyDescent="0.35">
      <c r="A10" s="2">
        <v>9</v>
      </c>
      <c r="B10" s="2">
        <v>6.7216176000000001</v>
      </c>
      <c r="C10" s="2">
        <v>234.55054000000001</v>
      </c>
      <c r="E10" s="8">
        <f t="shared" si="3"/>
        <v>8</v>
      </c>
      <c r="J10" s="10">
        <f t="shared" si="0"/>
        <v>6.7216176000000001</v>
      </c>
      <c r="K10" s="10">
        <f t="shared" si="1"/>
        <v>234.55054000000001</v>
      </c>
      <c r="L10" s="10" t="e">
        <f ca="1"/>
        <v>#NAME?</v>
      </c>
      <c r="N10" s="10">
        <f t="shared" si="2"/>
        <v>8</v>
      </c>
      <c r="O10" s="10" t="e">
        <f ca="1"/>
        <v>#NAME?</v>
      </c>
    </row>
    <row r="11" spans="1:15" x14ac:dyDescent="0.35">
      <c r="A11" s="2">
        <v>10</v>
      </c>
      <c r="B11" s="2">
        <v>7.2600582999999999</v>
      </c>
      <c r="C11" s="2">
        <v>223.89224999999999</v>
      </c>
      <c r="E11" s="8">
        <f t="shared" si="3"/>
        <v>9</v>
      </c>
      <c r="J11" s="10">
        <f t="shared" si="0"/>
        <v>7.2600582999999999</v>
      </c>
      <c r="K11" s="10">
        <f t="shared" si="1"/>
        <v>223.89224999999999</v>
      </c>
      <c r="L11" s="10" t="e">
        <f ca="1"/>
        <v>#NAME?</v>
      </c>
      <c r="N11" s="10">
        <f t="shared" si="2"/>
        <v>9</v>
      </c>
      <c r="O11" s="10" t="e">
        <f ca="1"/>
        <v>#NAME?</v>
      </c>
    </row>
    <row r="12" spans="1:15" x14ac:dyDescent="0.35">
      <c r="A12" s="2">
        <v>11</v>
      </c>
      <c r="B12" s="2">
        <v>8.1335873999999997</v>
      </c>
      <c r="C12" s="2">
        <v>227.68339</v>
      </c>
      <c r="E12" s="8">
        <f t="shared" si="3"/>
        <v>10</v>
      </c>
      <c r="J12" s="10">
        <f t="shared" si="0"/>
        <v>8.1335873999999997</v>
      </c>
      <c r="K12" s="10">
        <f t="shared" si="1"/>
        <v>227.68339</v>
      </c>
      <c r="L12" s="10" t="e">
        <f ca="1"/>
        <v>#NAME?</v>
      </c>
      <c r="N12" s="10">
        <f t="shared" si="2"/>
        <v>10</v>
      </c>
      <c r="O12" s="10" t="e">
        <f ca="1"/>
        <v>#NAME?</v>
      </c>
    </row>
    <row r="13" spans="1:15" x14ac:dyDescent="0.35">
      <c r="A13" s="2">
        <v>12</v>
      </c>
      <c r="B13" s="2">
        <v>9.1224378999999995</v>
      </c>
      <c r="C13" s="2">
        <v>223.91981999999999</v>
      </c>
      <c r="E13" s="8">
        <f t="shared" si="3"/>
        <v>11</v>
      </c>
      <c r="J13" s="10">
        <f t="shared" si="0"/>
        <v>9.1224378999999995</v>
      </c>
      <c r="K13" s="10">
        <f t="shared" si="1"/>
        <v>223.91981999999999</v>
      </c>
      <c r="L13" s="10" t="e">
        <f ca="1"/>
        <v>#NAME?</v>
      </c>
      <c r="N13" s="10">
        <f t="shared" si="2"/>
        <v>11</v>
      </c>
      <c r="O13" s="10" t="e">
        <f ca="1"/>
        <v>#NAME?</v>
      </c>
    </row>
    <row r="14" spans="1:15" x14ac:dyDescent="0.35">
      <c r="A14" s="2">
        <v>13</v>
      </c>
      <c r="B14" s="2">
        <v>11.929666299999999</v>
      </c>
      <c r="C14" s="2">
        <v>168.01999000000001</v>
      </c>
      <c r="E14" s="8">
        <f t="shared" si="3"/>
        <v>12</v>
      </c>
      <c r="J14" s="10">
        <f t="shared" si="0"/>
        <v>11.929666299999999</v>
      </c>
      <c r="K14" s="10">
        <f t="shared" si="1"/>
        <v>168.01999000000001</v>
      </c>
      <c r="L14" s="10" t="e">
        <f ca="1"/>
        <v>#NAME?</v>
      </c>
      <c r="N14" s="10">
        <f t="shared" si="2"/>
        <v>12</v>
      </c>
      <c r="O14" s="10" t="e">
        <f ca="1"/>
        <v>#NAME?</v>
      </c>
    </row>
    <row r="15" spans="1:15" x14ac:dyDescent="0.35">
      <c r="A15" s="2">
        <v>14</v>
      </c>
      <c r="B15" s="2">
        <v>12.3797674</v>
      </c>
      <c r="C15" s="2">
        <v>164.95750000000001</v>
      </c>
      <c r="E15" s="8">
        <f t="shared" si="3"/>
        <v>13</v>
      </c>
      <c r="J15" s="10">
        <f t="shared" si="0"/>
        <v>12.3797674</v>
      </c>
      <c r="K15" s="10">
        <f t="shared" si="1"/>
        <v>164.95750000000001</v>
      </c>
      <c r="L15" s="10" t="e">
        <f ca="1"/>
        <v>#NAME?</v>
      </c>
      <c r="N15" s="10">
        <f t="shared" si="2"/>
        <v>13</v>
      </c>
      <c r="O15" s="10" t="e">
        <f ca="1"/>
        <v>#NAME?</v>
      </c>
    </row>
    <row r="16" spans="1:15" x14ac:dyDescent="0.35">
      <c r="A16" s="2">
        <v>15</v>
      </c>
      <c r="B16" s="2">
        <v>13.272861900000001</v>
      </c>
      <c r="C16" s="2">
        <v>152.61107000000001</v>
      </c>
      <c r="E16" s="8">
        <f t="shared" si="3"/>
        <v>14</v>
      </c>
      <c r="J16" s="10">
        <f t="shared" si="0"/>
        <v>13.272861900000001</v>
      </c>
      <c r="K16" s="10">
        <f t="shared" si="1"/>
        <v>152.61107000000001</v>
      </c>
      <c r="L16" s="10" t="e">
        <f ca="1"/>
        <v>#NAME?</v>
      </c>
      <c r="N16" s="10">
        <f t="shared" si="2"/>
        <v>14</v>
      </c>
      <c r="O16" s="10" t="e">
        <f ca="1"/>
        <v>#NAME?</v>
      </c>
    </row>
    <row r="17" spans="1:15" x14ac:dyDescent="0.35">
      <c r="A17" s="2">
        <v>16</v>
      </c>
      <c r="B17" s="2">
        <v>14.2767453</v>
      </c>
      <c r="C17" s="2">
        <v>160.78742</v>
      </c>
      <c r="E17" s="8">
        <f t="shared" si="3"/>
        <v>15</v>
      </c>
      <c r="J17" s="10">
        <f t="shared" si="0"/>
        <v>14.2767453</v>
      </c>
      <c r="K17" s="10">
        <f t="shared" si="1"/>
        <v>160.78742</v>
      </c>
      <c r="L17" s="10" t="e">
        <f ca="1"/>
        <v>#NAME?</v>
      </c>
      <c r="N17" s="10">
        <f t="shared" si="2"/>
        <v>15</v>
      </c>
      <c r="O17" s="10" t="e">
        <f ca="1"/>
        <v>#NAME?</v>
      </c>
    </row>
    <row r="18" spans="1:15" x14ac:dyDescent="0.35">
      <c r="A18" s="2">
        <v>17</v>
      </c>
      <c r="B18" s="2">
        <v>15.373102599999999</v>
      </c>
      <c r="C18" s="2">
        <v>168.55566999999999</v>
      </c>
      <c r="E18" s="8">
        <f t="shared" si="3"/>
        <v>16</v>
      </c>
      <c r="J18" s="10">
        <f t="shared" si="0"/>
        <v>15.373102599999999</v>
      </c>
      <c r="K18" s="10">
        <f t="shared" si="1"/>
        <v>168.55566999999999</v>
      </c>
      <c r="L18" s="10" t="e">
        <f ca="1"/>
        <v>#NAME?</v>
      </c>
      <c r="N18" s="10">
        <f t="shared" si="2"/>
        <v>16</v>
      </c>
      <c r="O18" s="10" t="e">
        <f ca="1"/>
        <v>#NAME?</v>
      </c>
    </row>
    <row r="19" spans="1:15" x14ac:dyDescent="0.35">
      <c r="A19" s="2">
        <v>18</v>
      </c>
      <c r="B19" s="2">
        <v>15.647663700000001</v>
      </c>
      <c r="C19" s="2">
        <v>152.42658</v>
      </c>
      <c r="E19" s="8">
        <f t="shared" si="3"/>
        <v>17</v>
      </c>
      <c r="J19" s="10">
        <f t="shared" si="0"/>
        <v>15.647663700000001</v>
      </c>
      <c r="K19" s="10">
        <f t="shared" si="1"/>
        <v>152.42658</v>
      </c>
      <c r="L19" s="10" t="e">
        <f ca="1"/>
        <v>#NAME?</v>
      </c>
      <c r="N19" s="10">
        <f t="shared" si="2"/>
        <v>17</v>
      </c>
      <c r="O19" s="10" t="e">
        <f ca="1"/>
        <v>#NAME?</v>
      </c>
    </row>
    <row r="20" spans="1:15" x14ac:dyDescent="0.35">
      <c r="A20" s="2">
        <v>19</v>
      </c>
      <c r="B20" s="2">
        <v>18.5605355</v>
      </c>
      <c r="C20" s="2">
        <v>221.70702</v>
      </c>
      <c r="E20" s="8">
        <f t="shared" si="3"/>
        <v>18</v>
      </c>
      <c r="J20" s="10">
        <f t="shared" si="0"/>
        <v>18.5605355</v>
      </c>
      <c r="K20" s="10">
        <f t="shared" si="1"/>
        <v>221.70702</v>
      </c>
      <c r="L20" s="10" t="e">
        <f ca="1"/>
        <v>#NAME?</v>
      </c>
      <c r="N20" s="10">
        <f t="shared" si="2"/>
        <v>18</v>
      </c>
      <c r="O20" s="10" t="e">
        <f ca="1"/>
        <v>#NAME?</v>
      </c>
    </row>
    <row r="21" spans="1:15" x14ac:dyDescent="0.35">
      <c r="A21" s="2">
        <v>20</v>
      </c>
      <c r="B21" s="2">
        <v>18.586635399999999</v>
      </c>
      <c r="C21" s="2">
        <v>222.69040000000001</v>
      </c>
      <c r="E21" s="8">
        <f t="shared" si="3"/>
        <v>19</v>
      </c>
      <c r="J21" s="10">
        <f t="shared" si="0"/>
        <v>18.586635399999999</v>
      </c>
      <c r="K21" s="10">
        <f t="shared" si="1"/>
        <v>222.69040000000001</v>
      </c>
      <c r="L21" s="10" t="e">
        <f ca="1"/>
        <v>#NAME?</v>
      </c>
      <c r="N21" s="10">
        <f t="shared" si="2"/>
        <v>19</v>
      </c>
      <c r="O21" s="10" t="e">
        <f ca="1"/>
        <v>#NAME?</v>
      </c>
    </row>
    <row r="22" spans="1:15" x14ac:dyDescent="0.35">
      <c r="A22" s="2">
        <v>21</v>
      </c>
      <c r="B22" s="4">
        <v>18.757281200000001</v>
      </c>
      <c r="C22" s="4">
        <v>243.18827999999999</v>
      </c>
      <c r="E22" s="8">
        <f t="shared" si="3"/>
        <v>20</v>
      </c>
      <c r="J22" s="4">
        <f t="shared" si="0"/>
        <v>18.757281200000001</v>
      </c>
      <c r="K22" s="4">
        <f t="shared" si="1"/>
        <v>243.18827999999999</v>
      </c>
      <c r="L22" s="4" t="e">
        <f ca="1"/>
        <v>#NAME?</v>
      </c>
      <c r="N22" s="10">
        <f t="shared" si="2"/>
        <v>20</v>
      </c>
      <c r="O22" s="10" t="e">
        <f ca="1"/>
        <v>#NAME?</v>
      </c>
    </row>
    <row r="23" spans="1:15" x14ac:dyDescent="0.35">
      <c r="E23" s="3">
        <v>21</v>
      </c>
      <c r="N23" s="4">
        <f t="shared" si="2"/>
        <v>21</v>
      </c>
      <c r="O23" s="4" t="e">
        <f ca="1"/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 1</vt:lpstr>
      <vt:lpstr>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2026-02-10T09:42:10Z</dcterms:created>
  <dcterms:modified xsi:type="dcterms:W3CDTF">2026-02-10T17:37:36Z</dcterms:modified>
</cp:coreProperties>
</file>