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0C73D60E-211E-4B79-895E-F4ECA66A1AA9}" xr6:coauthVersionLast="47" xr6:coauthVersionMax="47" xr10:uidLastSave="{00000000-0000-0000-0000-000000000000}"/>
  <bookViews>
    <workbookView xWindow="-110" yWindow="-110" windowWidth="19420" windowHeight="10300" xr2:uid="{EFF0BE40-4CBA-4012-85A5-26E224899DB1}"/>
  </bookViews>
  <sheets>
    <sheet name="Title" sheetId="3" r:id="rId1"/>
    <sheet name="Test" sheetId="1" r:id="rId2"/>
    <sheet name="Diff" sheetId="2" r:id="rId3"/>
  </sheets>
  <externalReferences>
    <externalReference r:id="rId4"/>
  </externalReferences>
  <definedNames>
    <definedName name="DataRan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" i="2" l="1" a="1"/>
  <c r="P18" i="2" s="1"/>
  <c r="H10" i="2"/>
  <c r="H9" i="2"/>
  <c r="H8" i="2"/>
  <c r="H7" i="2"/>
  <c r="L6" i="2"/>
  <c r="M6" i="2" s="1"/>
  <c r="H6" i="2"/>
  <c r="E6" i="2" a="1"/>
  <c r="E25" i="2" s="1"/>
  <c r="P13" i="1"/>
  <c r="O13" i="1"/>
  <c r="P12" i="1"/>
  <c r="O12" i="1"/>
  <c r="O11" i="1" a="1"/>
  <c r="O17" i="1" s="1"/>
  <c r="H10" i="1"/>
  <c r="H9" i="1"/>
  <c r="H8" i="1"/>
  <c r="H7" i="1"/>
  <c r="L6" i="1"/>
  <c r="M6" i="1" s="1"/>
  <c r="H6" i="1"/>
  <c r="E6" i="1" a="1"/>
  <c r="E23" i="1" s="1"/>
  <c r="G7" i="2"/>
  <c r="G8" i="2" s="1"/>
  <c r="G9" i="2" s="1"/>
  <c r="G10" i="2" s="1"/>
  <c r="D7" i="2"/>
  <c r="D8" i="2" s="1"/>
  <c r="D9" i="2" s="1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G7" i="1"/>
  <c r="G8" i="1" s="1"/>
  <c r="G9" i="1" s="1"/>
  <c r="G10" i="1" s="1"/>
  <c r="D7" i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P11" i="1" l="1"/>
  <c r="E26" i="2"/>
  <c r="E14" i="1"/>
  <c r="E25" i="1"/>
  <c r="E26" i="1"/>
  <c r="E27" i="1"/>
  <c r="E15" i="1"/>
  <c r="E24" i="1"/>
  <c r="O14" i="1"/>
  <c r="P17" i="1"/>
  <c r="O18" i="1"/>
  <c r="O13" i="2"/>
  <c r="P18" i="1"/>
  <c r="P13" i="2"/>
  <c r="E12" i="1"/>
  <c r="O14" i="2"/>
  <c r="E13" i="1"/>
  <c r="E14" i="2"/>
  <c r="P14" i="2"/>
  <c r="O15" i="2"/>
  <c r="E15" i="2"/>
  <c r="E16" i="1"/>
  <c r="P16" i="2"/>
  <c r="E16" i="2"/>
  <c r="E17" i="1"/>
  <c r="E7" i="2"/>
  <c r="E19" i="2"/>
  <c r="P15" i="2"/>
  <c r="E6" i="1"/>
  <c r="E18" i="1"/>
  <c r="P14" i="1"/>
  <c r="E8" i="2"/>
  <c r="E20" i="2"/>
  <c r="O16" i="2"/>
  <c r="E7" i="1"/>
  <c r="E19" i="1"/>
  <c r="O15" i="1"/>
  <c r="E9" i="2"/>
  <c r="E21" i="2"/>
  <c r="E8" i="1"/>
  <c r="E20" i="1"/>
  <c r="P15" i="1"/>
  <c r="E10" i="2"/>
  <c r="E22" i="2"/>
  <c r="O11" i="2"/>
  <c r="O17" i="2"/>
  <c r="E9" i="1"/>
  <c r="E21" i="1"/>
  <c r="O16" i="1"/>
  <c r="E11" i="2"/>
  <c r="E23" i="2"/>
  <c r="P11" i="2"/>
  <c r="P17" i="2"/>
  <c r="E17" i="2"/>
  <c r="E6" i="2"/>
  <c r="E18" i="2"/>
  <c r="E10" i="1"/>
  <c r="E22" i="1"/>
  <c r="P16" i="1"/>
  <c r="E12" i="2"/>
  <c r="E24" i="2"/>
  <c r="O12" i="2"/>
  <c r="O18" i="2"/>
  <c r="E11" i="1"/>
  <c r="O11" i="1"/>
  <c r="E13" i="2"/>
  <c r="P12" i="2"/>
  <c r="P8" i="2" l="1"/>
  <c r="P8" i="1"/>
</calcChain>
</file>

<file path=xl/sharedStrings.xml><?xml version="1.0" encoding="utf-8"?>
<sst xmlns="http://schemas.openxmlformats.org/spreadsheetml/2006/main" count="98" uniqueCount="49">
  <si>
    <t>Time Series Testing data analysis tool</t>
  </si>
  <si>
    <t>Date</t>
  </si>
  <si>
    <t>Dow</t>
  </si>
  <si>
    <t>Diff Data:</t>
  </si>
  <si>
    <t>Autcorrelation</t>
  </si>
  <si>
    <t>White noise test:</t>
  </si>
  <si>
    <t>acf</t>
  </si>
  <si>
    <t>ADF Test</t>
  </si>
  <si>
    <t>Oct 1, 2015</t>
  </si>
  <si>
    <t>Oct 2, 2015</t>
  </si>
  <si>
    <t>time</t>
  </si>
  <si>
    <t>data</t>
  </si>
  <si>
    <t>lag</t>
  </si>
  <si>
    <t>test</t>
  </si>
  <si>
    <t>stat</t>
  </si>
  <si>
    <t>p-value</t>
  </si>
  <si>
    <t>criteria</t>
  </si>
  <si>
    <t>schwert</t>
  </si>
  <si>
    <t>Oct 5, 2015</t>
  </si>
  <si>
    <t>ljung-box</t>
  </si>
  <si>
    <t>drift</t>
  </si>
  <si>
    <t>yes</t>
  </si>
  <si>
    <t>Oct 6, 2015</t>
  </si>
  <si>
    <t>trend</t>
  </si>
  <si>
    <t>no</t>
  </si>
  <si>
    <t>Oct 7, 2015</t>
  </si>
  <si>
    <t>Oct 8, 2015</t>
  </si>
  <si>
    <t>alpha</t>
  </si>
  <si>
    <t>Oct 9, 2015</t>
  </si>
  <si>
    <t>Oct 12, 2015</t>
  </si>
  <si>
    <t>Oct 13, 2015</t>
  </si>
  <si>
    <t>Oct 14, 2015</t>
  </si>
  <si>
    <t>Oct 15, 2015</t>
  </si>
  <si>
    <t>Oct 16, 2015</t>
  </si>
  <si>
    <t>Oct 19, 2015</t>
  </si>
  <si>
    <t>Oct 20, 2015</t>
  </si>
  <si>
    <t>Oct 21, 2015</t>
  </si>
  <si>
    <t>Oct 22, 2015</t>
  </si>
  <si>
    <t>Oct 23, 2015</t>
  </si>
  <si>
    <t>Oct 26, 2015</t>
  </si>
  <si>
    <t>Oct 27, 2015</t>
  </si>
  <si>
    <t>Oct 28, 2015</t>
  </si>
  <si>
    <t>Oct 29, 2015</t>
  </si>
  <si>
    <t>Oct 30, 2015</t>
  </si>
  <si>
    <t>Time Series Testing data analysis tool with differencing</t>
  </si>
  <si>
    <t>Real Statistics Using Excel</t>
  </si>
  <si>
    <t>Updated</t>
  </si>
  <si>
    <t>Copyright © 2013 - 2026 Charles Zaiontz</t>
  </si>
  <si>
    <t>Time Series Testing Tools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</si>
</sst>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2" fontId="0" fillId="0" borderId="0" xfId="0" applyNumberFormat="1"/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center"/>
    </xf>
    <xf numFmtId="2" fontId="0" fillId="0" borderId="4" xfId="0" applyNumberFormat="1" applyBorder="1"/>
    <xf numFmtId="0" fontId="0" fillId="0" borderId="5" xfId="0" applyBorder="1" applyAlignment="1">
      <alignment horizontal="center"/>
    </xf>
    <xf numFmtId="15" fontId="0" fillId="0" borderId="0" xfId="0" applyNumberForma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Time%20Series%20Examples%2027%20January%202022.xlsx" TargetMode="External"/><Relationship Id="rId1" Type="http://schemas.openxmlformats.org/officeDocument/2006/relationships/externalLinkPath" Target="/38f5cd2f1f925cfd/Documenti/A%20Real%20Statistics%202020/Examples/Real%20Statistics%20Time%20Series%20Examples%2027%20January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Error"/>
      <sheetName val="DM"/>
      <sheetName val="PT"/>
      <sheetName val="Moving"/>
      <sheetName val="Moving 1"/>
      <sheetName val="Moving 1a"/>
      <sheetName val="Weighted"/>
      <sheetName val="Weighted 2"/>
      <sheetName val="Exp"/>
      <sheetName val="Exp 1"/>
      <sheetName val="Exp 1a"/>
      <sheetName val="Exp 2"/>
      <sheetName val="Exp 3"/>
      <sheetName val="Holt"/>
      <sheetName val="Holt 2"/>
      <sheetName val="Holt 3"/>
      <sheetName val="Holt 4"/>
      <sheetName val="Holt 5"/>
      <sheetName val="Holt-Winter"/>
      <sheetName val="Holt-Winter 1"/>
      <sheetName val="Holt-Winter 2"/>
      <sheetName val="Holt-Winter 3"/>
      <sheetName val="Holt-Winters 4"/>
      <sheetName val="Holt-Winters 4a"/>
      <sheetName val="Holt-Winters 5"/>
      <sheetName val="Holt Winters 6"/>
      <sheetName val="Stationary"/>
      <sheetName val="ACF 0"/>
      <sheetName val="ACF"/>
      <sheetName val="PACF 1"/>
      <sheetName val="Correlogram"/>
      <sheetName val="WN 1"/>
      <sheetName val="RW 1"/>
      <sheetName val="RW 1a"/>
      <sheetName val="DT 1"/>
      <sheetName val="DT 1a"/>
      <sheetName val="DF 0"/>
      <sheetName val="DF 1"/>
      <sheetName val="DF 2"/>
      <sheetName val="ADF"/>
      <sheetName val="PP KPSS"/>
      <sheetName val="Missing 1"/>
      <sheetName val="Missing 2"/>
      <sheetName val="Missing 3"/>
      <sheetName val="Missing 4"/>
      <sheetName val="AR 1"/>
      <sheetName val="AR 1a"/>
      <sheetName val="AR 1b"/>
      <sheetName val="AR 1c"/>
      <sheetName val="AR 1d"/>
      <sheetName val="AR 2"/>
      <sheetName val="AR 2a"/>
      <sheetName val="AR 2b"/>
      <sheetName val="AR 2c"/>
      <sheetName val="AR 2d"/>
      <sheetName val="AR 3"/>
      <sheetName val="AR 4"/>
      <sheetName val="MA"/>
      <sheetName val="MA 1"/>
      <sheetName val="MA 2"/>
      <sheetName val="MA 3"/>
      <sheetName val="MA 4"/>
      <sheetName val="MA 5"/>
      <sheetName val="MA 6"/>
      <sheetName val="MA 7"/>
      <sheetName val="MA 8"/>
      <sheetName val="ARMA 1.1"/>
      <sheetName val="ARMA 1.1a"/>
      <sheetName val="ARMA 1.1b"/>
      <sheetName val="ARMA 1.1c"/>
      <sheetName val="ARMA 1.1d"/>
      <sheetName val="ARMA 1.1dd"/>
      <sheetName val="ARMA 1.1e"/>
      <sheetName val="ARMA 1.1ee"/>
      <sheetName val="ARMA 1.1f"/>
      <sheetName val="ARMA 2.1"/>
      <sheetName val="ARMA 2.2"/>
      <sheetName val="Diff"/>
      <sheetName val="ARIMA 1"/>
      <sheetName val="ARIMA 1a"/>
      <sheetName val="ARIMA 2"/>
      <sheetName val="ARIMA 2a"/>
      <sheetName val="ARIMA 3"/>
      <sheetName val="ARIMA 3a"/>
      <sheetName val="SARIMA"/>
      <sheetName val="SARIMA 1"/>
      <sheetName val="MK"/>
      <sheetName val="Sen"/>
      <sheetName val="MK Tool"/>
      <sheetName val="MK + Sen"/>
      <sheetName val="Granger 1"/>
      <sheetName val="Granger 2"/>
      <sheetName val="Granger 3"/>
      <sheetName val="Granger 4"/>
      <sheetName val="Engle"/>
      <sheetName val="Cross"/>
      <sheetName val="ARIMAX"/>
      <sheetName val="ARIMAX 1"/>
      <sheetName val="Crime"/>
      <sheetName val="Diff 2"/>
      <sheetName val="Demean 2"/>
      <sheetName val="Diff 3"/>
      <sheetName val="Demean 3"/>
      <sheetName val="LSDV"/>
      <sheetName val="REM"/>
      <sheetName val="Markov"/>
      <sheetName val="Markov 1"/>
      <sheetName val="ADF Table"/>
      <sheetName val="EG Table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9B45A-4F63-4933-BFCF-8345BE92D592}"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45</v>
      </c>
    </row>
    <row r="2" spans="1:13" x14ac:dyDescent="0.35">
      <c r="A2" t="s">
        <v>48</v>
      </c>
    </row>
    <row r="4" spans="1:13" x14ac:dyDescent="0.35">
      <c r="A4" t="s">
        <v>46</v>
      </c>
      <c r="B4" s="17">
        <v>46037</v>
      </c>
    </row>
    <row r="6" spans="1:13" x14ac:dyDescent="0.35">
      <c r="A6" s="18" t="s">
        <v>47</v>
      </c>
    </row>
    <row r="10" spans="1:13" ht="18.5" x14ac:dyDescent="0.45">
      <c r="M10" s="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49EE0-E0E8-4096-9859-FB0D3179EEFA}">
  <dimension ref="A1:P27"/>
  <sheetViews>
    <sheetView workbookViewId="0"/>
  </sheetViews>
  <sheetFormatPr defaultRowHeight="14.5" x14ac:dyDescent="0.35"/>
  <cols>
    <col min="1" max="1" width="11.26953125" customWidth="1"/>
    <col min="2" max="2" width="9.54296875" bestFit="1" customWidth="1"/>
    <col min="4" max="4" width="9.1796875" customWidth="1"/>
    <col min="6" max="6" width="4.26953125" customWidth="1"/>
    <col min="7" max="7" width="7.26953125" customWidth="1"/>
    <col min="9" max="9" width="4.26953125" customWidth="1"/>
    <col min="11" max="11" width="7.1796875" customWidth="1"/>
    <col min="14" max="14" width="4.26953125" customWidth="1"/>
    <col min="15" max="15" width="9.7265625" customWidth="1"/>
  </cols>
  <sheetData>
    <row r="1" spans="1:16" x14ac:dyDescent="0.35">
      <c r="A1" s="1" t="s">
        <v>0</v>
      </c>
    </row>
    <row r="3" spans="1:16" x14ac:dyDescent="0.35">
      <c r="A3" s="2" t="s">
        <v>1</v>
      </c>
      <c r="B3" s="2" t="s">
        <v>2</v>
      </c>
      <c r="D3" t="s">
        <v>3</v>
      </c>
      <c r="E3">
        <v>0</v>
      </c>
      <c r="G3" t="s">
        <v>4</v>
      </c>
      <c r="J3" t="s">
        <v>5</v>
      </c>
      <c r="L3" t="s">
        <v>6</v>
      </c>
      <c r="O3" t="s">
        <v>7</v>
      </c>
    </row>
    <row r="4" spans="1:16" ht="15" thickBot="1" x14ac:dyDescent="0.4">
      <c r="A4" t="s">
        <v>8</v>
      </c>
      <c r="B4" s="3">
        <v>16272.01</v>
      </c>
    </row>
    <row r="5" spans="1:16" ht="15" thickTop="1" x14ac:dyDescent="0.35">
      <c r="A5" t="s">
        <v>9</v>
      </c>
      <c r="B5" s="3">
        <v>16472.37</v>
      </c>
      <c r="D5" s="4" t="s">
        <v>10</v>
      </c>
      <c r="E5" s="4" t="s">
        <v>11</v>
      </c>
      <c r="G5" s="4" t="s">
        <v>12</v>
      </c>
      <c r="H5" s="4" t="s">
        <v>6</v>
      </c>
      <c r="J5" s="4" t="s">
        <v>13</v>
      </c>
      <c r="K5" s="4" t="s">
        <v>12</v>
      </c>
      <c r="L5" s="4" t="s">
        <v>14</v>
      </c>
      <c r="M5" s="4" t="s">
        <v>15</v>
      </c>
      <c r="O5" t="s">
        <v>16</v>
      </c>
      <c r="P5" s="5" t="s">
        <v>17</v>
      </c>
    </row>
    <row r="6" spans="1:16" x14ac:dyDescent="0.35">
      <c r="A6" t="s">
        <v>18</v>
      </c>
      <c r="B6" s="3">
        <v>16776.43</v>
      </c>
      <c r="D6">
        <v>1</v>
      </c>
      <c r="E6" t="e">
        <f t="array" aca="1" ref="E6:E27" ca="1">ADIFF(B4:B25,E3)</f>
        <v>#NAME?</v>
      </c>
      <c r="G6">
        <v>1</v>
      </c>
      <c r="H6" t="e">
        <f ca="1">ACF($E$6:$E$27,G6)</f>
        <v>#NAME?</v>
      </c>
      <c r="J6" s="7" t="s">
        <v>19</v>
      </c>
      <c r="K6" s="7">
        <v>5</v>
      </c>
      <c r="L6" s="7" t="e">
        <f ca="1">LJUNG(E6:E27,0,K6)</f>
        <v>#NAME?</v>
      </c>
      <c r="M6" s="7" t="e">
        <f ca="1">CHIDIST(L6,K6)</f>
        <v>#NAME?</v>
      </c>
      <c r="O6" t="s">
        <v>20</v>
      </c>
      <c r="P6" s="8" t="s">
        <v>21</v>
      </c>
    </row>
    <row r="7" spans="1:16" x14ac:dyDescent="0.35">
      <c r="A7" t="s">
        <v>22</v>
      </c>
      <c r="B7" s="3">
        <v>16790.189999999999</v>
      </c>
      <c r="D7">
        <f>D6+1</f>
        <v>2</v>
      </c>
      <c r="E7" t="e">
        <f ca="1"/>
        <v>#NAME?</v>
      </c>
      <c r="G7">
        <f>G6+1</f>
        <v>2</v>
      </c>
      <c r="H7" t="e">
        <f ca="1">ACF($E$6:$E$27,G7)</f>
        <v>#NAME?</v>
      </c>
      <c r="O7" t="s">
        <v>23</v>
      </c>
      <c r="P7" s="8" t="s">
        <v>24</v>
      </c>
    </row>
    <row r="8" spans="1:16" x14ac:dyDescent="0.35">
      <c r="A8" t="s">
        <v>25</v>
      </c>
      <c r="B8" s="3">
        <v>16912.29</v>
      </c>
      <c r="D8">
        <f t="shared" ref="D8:D27" si="0">D7+1</f>
        <v>3</v>
      </c>
      <c r="E8" t="e">
        <f ca="1"/>
        <v>#NAME?</v>
      </c>
      <c r="G8">
        <f>G7+1</f>
        <v>3</v>
      </c>
      <c r="H8" t="e">
        <f ca="1">ACF($E$6:$E$27,G8)</f>
        <v>#NAME?</v>
      </c>
      <c r="O8" t="s">
        <v>12</v>
      </c>
      <c r="P8" s="9">
        <f ca="1">IF(P5&lt;&gt;"schwert",0,ROUND(12*(COUNT(E6:E27)/100)^(1/4),0))</f>
        <v>0</v>
      </c>
    </row>
    <row r="9" spans="1:16" x14ac:dyDescent="0.35">
      <c r="A9" t="s">
        <v>26</v>
      </c>
      <c r="B9" s="3">
        <v>17050.75</v>
      </c>
      <c r="D9">
        <f t="shared" si="0"/>
        <v>4</v>
      </c>
      <c r="E9" t="e">
        <f ca="1"/>
        <v>#NAME?</v>
      </c>
      <c r="G9">
        <f>G8+1</f>
        <v>4</v>
      </c>
      <c r="H9" t="e">
        <f ca="1">ACF($E$6:$E$27,G9)</f>
        <v>#NAME?</v>
      </c>
      <c r="O9" t="s">
        <v>27</v>
      </c>
      <c r="P9" s="10">
        <v>0.05</v>
      </c>
    </row>
    <row r="10" spans="1:16" x14ac:dyDescent="0.35">
      <c r="A10" t="s">
        <v>28</v>
      </c>
      <c r="B10" s="3">
        <v>17084.490000000002</v>
      </c>
      <c r="D10">
        <f t="shared" si="0"/>
        <v>5</v>
      </c>
      <c r="E10" t="e">
        <f ca="1"/>
        <v>#NAME?</v>
      </c>
      <c r="G10" s="6">
        <f>G9+1</f>
        <v>5</v>
      </c>
      <c r="H10" s="6" t="e">
        <f ca="1">ACF($E$6:$E$27,G10)</f>
        <v>#NAME?</v>
      </c>
    </row>
    <row r="11" spans="1:16" x14ac:dyDescent="0.35">
      <c r="A11" t="s">
        <v>29</v>
      </c>
      <c r="B11" s="3">
        <v>17131.86</v>
      </c>
      <c r="D11">
        <f t="shared" si="0"/>
        <v>6</v>
      </c>
      <c r="E11" t="e">
        <f ca="1"/>
        <v>#NAME?</v>
      </c>
      <c r="O11" t="e">
        <f t="array" aca="1" ref="O11:P18" ca="1">ADFTEST(E6:E27,TRUE,P8,P5,1,P9)</f>
        <v>#NAME?</v>
      </c>
      <c r="P11" s="11" t="e">
        <f ca="1"/>
        <v>#NAME?</v>
      </c>
    </row>
    <row r="12" spans="1:16" x14ac:dyDescent="0.35">
      <c r="A12" t="s">
        <v>30</v>
      </c>
      <c r="B12" s="3">
        <v>17081.89</v>
      </c>
      <c r="D12">
        <f t="shared" si="0"/>
        <v>7</v>
      </c>
      <c r="E12" t="e">
        <f ca="1"/>
        <v>#NAME?</v>
      </c>
      <c r="O12" t="e">
        <f ca="1"/>
        <v>#NAME?</v>
      </c>
      <c r="P12" s="12" t="e">
        <f ca="1"/>
        <v>#NAME?</v>
      </c>
    </row>
    <row r="13" spans="1:16" x14ac:dyDescent="0.35">
      <c r="A13" t="s">
        <v>31</v>
      </c>
      <c r="B13" s="3">
        <v>16924.75</v>
      </c>
      <c r="D13">
        <f t="shared" si="0"/>
        <v>8</v>
      </c>
      <c r="E13" t="e">
        <f ca="1"/>
        <v>#NAME?</v>
      </c>
      <c r="O13" t="e">
        <f ca="1"/>
        <v>#NAME?</v>
      </c>
      <c r="P13" s="13" t="e">
        <f ca="1"/>
        <v>#NAME?</v>
      </c>
    </row>
    <row r="14" spans="1:16" x14ac:dyDescent="0.35">
      <c r="A14" t="s">
        <v>32</v>
      </c>
      <c r="B14" s="3">
        <v>17141.75</v>
      </c>
      <c r="D14">
        <f t="shared" si="0"/>
        <v>9</v>
      </c>
      <c r="E14" t="e">
        <f ca="1"/>
        <v>#NAME?</v>
      </c>
      <c r="O14" t="e">
        <f ca="1"/>
        <v>#NAME?</v>
      </c>
      <c r="P14" s="12" t="e">
        <f ca="1"/>
        <v>#NAME?</v>
      </c>
    </row>
    <row r="15" spans="1:16" x14ac:dyDescent="0.35">
      <c r="A15" t="s">
        <v>33</v>
      </c>
      <c r="B15" s="3">
        <v>17215.97</v>
      </c>
      <c r="D15">
        <f t="shared" si="0"/>
        <v>10</v>
      </c>
      <c r="E15" t="e">
        <f ca="1"/>
        <v>#NAME?</v>
      </c>
      <c r="O15" t="e">
        <f ca="1"/>
        <v>#NAME?</v>
      </c>
      <c r="P15" s="12" t="e">
        <f ca="1"/>
        <v>#NAME?</v>
      </c>
    </row>
    <row r="16" spans="1:16" x14ac:dyDescent="0.35">
      <c r="A16" t="s">
        <v>34</v>
      </c>
      <c r="B16" s="3">
        <v>17230.54</v>
      </c>
      <c r="D16">
        <f t="shared" si="0"/>
        <v>11</v>
      </c>
      <c r="E16" t="e">
        <f ca="1"/>
        <v>#NAME?</v>
      </c>
      <c r="O16" t="e">
        <f ca="1"/>
        <v>#NAME?</v>
      </c>
      <c r="P16" s="12" t="e">
        <f ca="1"/>
        <v>#NAME?</v>
      </c>
    </row>
    <row r="17" spans="1:16" x14ac:dyDescent="0.35">
      <c r="A17" t="s">
        <v>35</v>
      </c>
      <c r="B17" s="3">
        <v>17217.11</v>
      </c>
      <c r="D17">
        <f t="shared" si="0"/>
        <v>12</v>
      </c>
      <c r="E17" t="e">
        <f ca="1"/>
        <v>#NAME?</v>
      </c>
      <c r="O17" t="e">
        <f ca="1"/>
        <v>#NAME?</v>
      </c>
      <c r="P17" s="12" t="e">
        <f ca="1"/>
        <v>#NAME?</v>
      </c>
    </row>
    <row r="18" spans="1:16" x14ac:dyDescent="0.35">
      <c r="A18" t="s">
        <v>36</v>
      </c>
      <c r="B18" s="3">
        <v>17168.61</v>
      </c>
      <c r="D18">
        <f t="shared" si="0"/>
        <v>13</v>
      </c>
      <c r="E18" t="e">
        <f ca="1"/>
        <v>#NAME?</v>
      </c>
      <c r="O18" t="e">
        <f ca="1"/>
        <v>#NAME?</v>
      </c>
      <c r="P18" s="14" t="e">
        <f ca="1"/>
        <v>#NAME?</v>
      </c>
    </row>
    <row r="19" spans="1:16" x14ac:dyDescent="0.35">
      <c r="A19" t="s">
        <v>37</v>
      </c>
      <c r="B19" s="3">
        <v>17489.16</v>
      </c>
      <c r="D19">
        <f t="shared" si="0"/>
        <v>14</v>
      </c>
      <c r="E19" t="e">
        <f ca="1"/>
        <v>#NAME?</v>
      </c>
    </row>
    <row r="20" spans="1:16" x14ac:dyDescent="0.35">
      <c r="A20" t="s">
        <v>38</v>
      </c>
      <c r="B20" s="3">
        <v>17646.7</v>
      </c>
      <c r="D20">
        <f t="shared" si="0"/>
        <v>15</v>
      </c>
      <c r="E20" t="e">
        <f ca="1"/>
        <v>#NAME?</v>
      </c>
    </row>
    <row r="21" spans="1:16" x14ac:dyDescent="0.35">
      <c r="A21" t="s">
        <v>39</v>
      </c>
      <c r="B21" s="3">
        <v>17623.05</v>
      </c>
      <c r="D21">
        <f t="shared" si="0"/>
        <v>16</v>
      </c>
      <c r="E21" t="e">
        <f ca="1"/>
        <v>#NAME?</v>
      </c>
    </row>
    <row r="22" spans="1:16" x14ac:dyDescent="0.35">
      <c r="A22" t="s">
        <v>40</v>
      </c>
      <c r="B22" s="3">
        <v>17581.43</v>
      </c>
      <c r="D22">
        <f t="shared" si="0"/>
        <v>17</v>
      </c>
      <c r="E22" t="e">
        <f ca="1"/>
        <v>#NAME?</v>
      </c>
    </row>
    <row r="23" spans="1:16" x14ac:dyDescent="0.35">
      <c r="A23" t="s">
        <v>41</v>
      </c>
      <c r="B23" s="3">
        <v>17779.52</v>
      </c>
      <c r="D23">
        <f t="shared" si="0"/>
        <v>18</v>
      </c>
      <c r="E23" t="e">
        <f ca="1"/>
        <v>#NAME?</v>
      </c>
    </row>
    <row r="24" spans="1:16" x14ac:dyDescent="0.35">
      <c r="A24" t="s">
        <v>42</v>
      </c>
      <c r="B24" s="3">
        <v>17755.8</v>
      </c>
      <c r="D24">
        <f t="shared" si="0"/>
        <v>19</v>
      </c>
      <c r="E24" t="e">
        <f ca="1"/>
        <v>#NAME?</v>
      </c>
    </row>
    <row r="25" spans="1:16" x14ac:dyDescent="0.35">
      <c r="A25" s="6" t="s">
        <v>43</v>
      </c>
      <c r="B25" s="15">
        <v>17663.54</v>
      </c>
      <c r="D25">
        <f t="shared" si="0"/>
        <v>20</v>
      </c>
      <c r="E25" t="e">
        <f ca="1"/>
        <v>#NAME?</v>
      </c>
    </row>
    <row r="26" spans="1:16" x14ac:dyDescent="0.35">
      <c r="D26">
        <f t="shared" si="0"/>
        <v>21</v>
      </c>
      <c r="E26" t="e">
        <f ca="1"/>
        <v>#NAME?</v>
      </c>
    </row>
    <row r="27" spans="1:16" x14ac:dyDescent="0.35">
      <c r="D27" s="6">
        <f t="shared" si="0"/>
        <v>22</v>
      </c>
      <c r="E27" s="6" t="e">
        <f ca="1"/>
        <v>#NAME?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F82C4-60A9-43CD-8CBC-D9F556EF2382}">
  <dimension ref="A1:P26"/>
  <sheetViews>
    <sheetView workbookViewId="0"/>
  </sheetViews>
  <sheetFormatPr defaultRowHeight="14.5" x14ac:dyDescent="0.35"/>
  <cols>
    <col min="1" max="1" width="11.26953125" customWidth="1"/>
    <col min="2" max="2" width="9.54296875" bestFit="1" customWidth="1"/>
    <col min="6" max="6" width="4.26953125" customWidth="1"/>
    <col min="7" max="7" width="7.81640625" customWidth="1"/>
    <col min="9" max="9" width="4.26953125" customWidth="1"/>
    <col min="11" max="11" width="7" customWidth="1"/>
    <col min="14" max="14" width="4.26953125" customWidth="1"/>
    <col min="15" max="15" width="10" customWidth="1"/>
  </cols>
  <sheetData>
    <row r="1" spans="1:16" x14ac:dyDescent="0.35">
      <c r="A1" s="1" t="s">
        <v>44</v>
      </c>
    </row>
    <row r="3" spans="1:16" x14ac:dyDescent="0.35">
      <c r="A3" s="16" t="s">
        <v>1</v>
      </c>
      <c r="B3" s="16" t="s">
        <v>2</v>
      </c>
      <c r="D3" t="s">
        <v>3</v>
      </c>
      <c r="E3">
        <v>1</v>
      </c>
      <c r="G3" t="s">
        <v>4</v>
      </c>
      <c r="J3" t="s">
        <v>5</v>
      </c>
      <c r="L3" t="s">
        <v>6</v>
      </c>
      <c r="O3" t="s">
        <v>7</v>
      </c>
    </row>
    <row r="4" spans="1:16" ht="15" thickBot="1" x14ac:dyDescent="0.4">
      <c r="A4" t="s">
        <v>8</v>
      </c>
      <c r="B4" s="3">
        <v>16272.01</v>
      </c>
    </row>
    <row r="5" spans="1:16" ht="15" thickTop="1" x14ac:dyDescent="0.35">
      <c r="A5" t="s">
        <v>9</v>
      </c>
      <c r="B5" s="3">
        <v>16472.37</v>
      </c>
      <c r="D5" s="4" t="s">
        <v>10</v>
      </c>
      <c r="E5" s="4" t="s">
        <v>11</v>
      </c>
      <c r="G5" s="4" t="s">
        <v>12</v>
      </c>
      <c r="H5" s="4" t="s">
        <v>6</v>
      </c>
      <c r="J5" s="4" t="s">
        <v>13</v>
      </c>
      <c r="K5" s="4" t="s">
        <v>12</v>
      </c>
      <c r="L5" s="4" t="s">
        <v>14</v>
      </c>
      <c r="M5" s="4" t="s">
        <v>15</v>
      </c>
      <c r="O5" t="s">
        <v>16</v>
      </c>
      <c r="P5" s="5" t="s">
        <v>17</v>
      </c>
    </row>
    <row r="6" spans="1:16" x14ac:dyDescent="0.35">
      <c r="A6" t="s">
        <v>18</v>
      </c>
      <c r="B6" s="3">
        <v>16776.43</v>
      </c>
      <c r="D6">
        <v>1</v>
      </c>
      <c r="E6" t="e">
        <f t="array" aca="1" ref="E6:E26" ca="1">ADIFF(B4:B25,E3)</f>
        <v>#NAME?</v>
      </c>
      <c r="G6">
        <v>1</v>
      </c>
      <c r="H6" t="e">
        <f ca="1">ACF($E$6:$E$26,G6)</f>
        <v>#NAME?</v>
      </c>
      <c r="J6" s="7" t="s">
        <v>19</v>
      </c>
      <c r="K6" s="7">
        <v>5</v>
      </c>
      <c r="L6" s="7" t="e">
        <f ca="1">LJUNG(E6:E26,0,K6)</f>
        <v>#NAME?</v>
      </c>
      <c r="M6" s="7" t="e">
        <f ca="1">CHIDIST(L6,K6)</f>
        <v>#NAME?</v>
      </c>
      <c r="O6" t="s">
        <v>20</v>
      </c>
      <c r="P6" s="8" t="s">
        <v>24</v>
      </c>
    </row>
    <row r="7" spans="1:16" x14ac:dyDescent="0.35">
      <c r="A7" t="s">
        <v>22</v>
      </c>
      <c r="B7" s="3">
        <v>16790.189999999999</v>
      </c>
      <c r="D7">
        <f>D6+1</f>
        <v>2</v>
      </c>
      <c r="E7" t="e">
        <f ca="1"/>
        <v>#NAME?</v>
      </c>
      <c r="G7">
        <f>G6+1</f>
        <v>2</v>
      </c>
      <c r="H7" t="e">
        <f ca="1">ACF($E$6:$E$26,G7)</f>
        <v>#NAME?</v>
      </c>
      <c r="O7" t="s">
        <v>23</v>
      </c>
      <c r="P7" s="8" t="s">
        <v>24</v>
      </c>
    </row>
    <row r="8" spans="1:16" x14ac:dyDescent="0.35">
      <c r="A8" t="s">
        <v>25</v>
      </c>
      <c r="B8" s="3">
        <v>16912.29</v>
      </c>
      <c r="D8">
        <f t="shared" ref="D8:D26" si="0">D7+1</f>
        <v>3</v>
      </c>
      <c r="E8" t="e">
        <f ca="1"/>
        <v>#NAME?</v>
      </c>
      <c r="G8">
        <f>G7+1</f>
        <v>3</v>
      </c>
      <c r="H8" t="e">
        <f ca="1">ACF($E$6:$E$26,G8)</f>
        <v>#NAME?</v>
      </c>
      <c r="O8" t="s">
        <v>12</v>
      </c>
      <c r="P8" s="9">
        <f ca="1">IF(P5&lt;&gt;"schwert",0,ROUND(12*(COUNT(E6:E26)/100)^(1/4),0))</f>
        <v>0</v>
      </c>
    </row>
    <row r="9" spans="1:16" x14ac:dyDescent="0.35">
      <c r="A9" t="s">
        <v>26</v>
      </c>
      <c r="B9" s="3">
        <v>17050.75</v>
      </c>
      <c r="D9">
        <f t="shared" si="0"/>
        <v>4</v>
      </c>
      <c r="E9" t="e">
        <f ca="1"/>
        <v>#NAME?</v>
      </c>
      <c r="G9">
        <f>G8+1</f>
        <v>4</v>
      </c>
      <c r="H9" t="e">
        <f ca="1">ACF($E$6:$E$26,G9)</f>
        <v>#NAME?</v>
      </c>
      <c r="O9" t="s">
        <v>27</v>
      </c>
      <c r="P9" s="10">
        <v>0.05</v>
      </c>
    </row>
    <row r="10" spans="1:16" x14ac:dyDescent="0.35">
      <c r="A10" t="s">
        <v>28</v>
      </c>
      <c r="B10" s="3">
        <v>17084.490000000002</v>
      </c>
      <c r="D10">
        <f t="shared" si="0"/>
        <v>5</v>
      </c>
      <c r="E10" t="e">
        <f ca="1"/>
        <v>#NAME?</v>
      </c>
      <c r="G10" s="6">
        <f>G9+1</f>
        <v>5</v>
      </c>
      <c r="H10" s="6" t="e">
        <f ca="1">ACF($E$6:$E$26,G10)</f>
        <v>#NAME?</v>
      </c>
    </row>
    <row r="11" spans="1:16" x14ac:dyDescent="0.35">
      <c r="A11" t="s">
        <v>29</v>
      </c>
      <c r="B11" s="3">
        <v>17131.86</v>
      </c>
      <c r="D11">
        <f t="shared" si="0"/>
        <v>6</v>
      </c>
      <c r="E11" t="e">
        <f ca="1"/>
        <v>#NAME?</v>
      </c>
      <c r="O11" t="e">
        <f t="array" aca="1" ref="O11:P18" ca="1">ADFTEST(E6:E26,TRUE,P8,P5,0,P9)</f>
        <v>#NAME?</v>
      </c>
      <c r="P11" s="11" t="e">
        <f ca="1"/>
        <v>#NAME?</v>
      </c>
    </row>
    <row r="12" spans="1:16" x14ac:dyDescent="0.35">
      <c r="A12" t="s">
        <v>30</v>
      </c>
      <c r="B12" s="3">
        <v>17081.89</v>
      </c>
      <c r="D12">
        <f t="shared" si="0"/>
        <v>7</v>
      </c>
      <c r="E12" t="e">
        <f ca="1"/>
        <v>#NAME?</v>
      </c>
      <c r="O12" t="e">
        <f ca="1"/>
        <v>#NAME?</v>
      </c>
      <c r="P12" s="12" t="e">
        <f ca="1"/>
        <v>#NAME?</v>
      </c>
    </row>
    <row r="13" spans="1:16" x14ac:dyDescent="0.35">
      <c r="A13" t="s">
        <v>31</v>
      </c>
      <c r="B13" s="3">
        <v>16924.75</v>
      </c>
      <c r="D13">
        <f t="shared" si="0"/>
        <v>8</v>
      </c>
      <c r="E13" t="e">
        <f ca="1"/>
        <v>#NAME?</v>
      </c>
      <c r="O13" t="e">
        <f ca="1"/>
        <v>#NAME?</v>
      </c>
      <c r="P13" s="13" t="e">
        <f ca="1"/>
        <v>#NAME?</v>
      </c>
    </row>
    <row r="14" spans="1:16" x14ac:dyDescent="0.35">
      <c r="A14" t="s">
        <v>32</v>
      </c>
      <c r="B14" s="3">
        <v>17141.75</v>
      </c>
      <c r="D14">
        <f t="shared" si="0"/>
        <v>9</v>
      </c>
      <c r="E14" t="e">
        <f ca="1"/>
        <v>#NAME?</v>
      </c>
      <c r="O14" t="e">
        <f ca="1"/>
        <v>#NAME?</v>
      </c>
      <c r="P14" s="12" t="e">
        <f ca="1"/>
        <v>#NAME?</v>
      </c>
    </row>
    <row r="15" spans="1:16" x14ac:dyDescent="0.35">
      <c r="A15" t="s">
        <v>33</v>
      </c>
      <c r="B15" s="3">
        <v>17215.97</v>
      </c>
      <c r="D15">
        <f t="shared" si="0"/>
        <v>10</v>
      </c>
      <c r="E15" t="e">
        <f ca="1"/>
        <v>#NAME?</v>
      </c>
      <c r="O15" t="e">
        <f ca="1"/>
        <v>#NAME?</v>
      </c>
      <c r="P15" s="12" t="e">
        <f ca="1"/>
        <v>#NAME?</v>
      </c>
    </row>
    <row r="16" spans="1:16" x14ac:dyDescent="0.35">
      <c r="A16" t="s">
        <v>34</v>
      </c>
      <c r="B16" s="3">
        <v>17230.54</v>
      </c>
      <c r="D16">
        <f t="shared" si="0"/>
        <v>11</v>
      </c>
      <c r="E16" t="e">
        <f ca="1"/>
        <v>#NAME?</v>
      </c>
      <c r="O16" t="e">
        <f ca="1"/>
        <v>#NAME?</v>
      </c>
      <c r="P16" s="12" t="e">
        <f ca="1"/>
        <v>#NAME?</v>
      </c>
    </row>
    <row r="17" spans="1:16" x14ac:dyDescent="0.35">
      <c r="A17" t="s">
        <v>35</v>
      </c>
      <c r="B17" s="3">
        <v>17217.11</v>
      </c>
      <c r="D17">
        <f t="shared" si="0"/>
        <v>12</v>
      </c>
      <c r="E17" t="e">
        <f ca="1"/>
        <v>#NAME?</v>
      </c>
      <c r="O17" t="e">
        <f ca="1"/>
        <v>#NAME?</v>
      </c>
      <c r="P17" s="12" t="e">
        <f ca="1"/>
        <v>#NAME?</v>
      </c>
    </row>
    <row r="18" spans="1:16" x14ac:dyDescent="0.35">
      <c r="A18" t="s">
        <v>36</v>
      </c>
      <c r="B18" s="3">
        <v>17168.61</v>
      </c>
      <c r="D18">
        <f t="shared" si="0"/>
        <v>13</v>
      </c>
      <c r="E18" t="e">
        <f ca="1"/>
        <v>#NAME?</v>
      </c>
      <c r="O18" t="e">
        <f ca="1"/>
        <v>#NAME?</v>
      </c>
      <c r="P18" s="14" t="e">
        <f ca="1"/>
        <v>#NAME?</v>
      </c>
    </row>
    <row r="19" spans="1:16" x14ac:dyDescent="0.35">
      <c r="A19" t="s">
        <v>37</v>
      </c>
      <c r="B19" s="3">
        <v>17489.16</v>
      </c>
      <c r="D19">
        <f t="shared" si="0"/>
        <v>14</v>
      </c>
      <c r="E19" t="e">
        <f ca="1"/>
        <v>#NAME?</v>
      </c>
    </row>
    <row r="20" spans="1:16" x14ac:dyDescent="0.35">
      <c r="A20" t="s">
        <v>38</v>
      </c>
      <c r="B20" s="3">
        <v>17646.7</v>
      </c>
      <c r="D20">
        <f t="shared" si="0"/>
        <v>15</v>
      </c>
      <c r="E20" t="e">
        <f ca="1"/>
        <v>#NAME?</v>
      </c>
    </row>
    <row r="21" spans="1:16" x14ac:dyDescent="0.35">
      <c r="A21" t="s">
        <v>39</v>
      </c>
      <c r="B21" s="3">
        <v>17623.05</v>
      </c>
      <c r="D21">
        <f t="shared" si="0"/>
        <v>16</v>
      </c>
      <c r="E21" t="e">
        <f ca="1"/>
        <v>#NAME?</v>
      </c>
    </row>
    <row r="22" spans="1:16" x14ac:dyDescent="0.35">
      <c r="A22" t="s">
        <v>40</v>
      </c>
      <c r="B22" s="3">
        <v>17581.43</v>
      </c>
      <c r="D22">
        <f t="shared" si="0"/>
        <v>17</v>
      </c>
      <c r="E22" t="e">
        <f ca="1"/>
        <v>#NAME?</v>
      </c>
    </row>
    <row r="23" spans="1:16" x14ac:dyDescent="0.35">
      <c r="A23" t="s">
        <v>41</v>
      </c>
      <c r="B23" s="3">
        <v>17779.52</v>
      </c>
      <c r="D23">
        <f t="shared" si="0"/>
        <v>18</v>
      </c>
      <c r="E23" t="e">
        <f ca="1"/>
        <v>#NAME?</v>
      </c>
    </row>
    <row r="24" spans="1:16" x14ac:dyDescent="0.35">
      <c r="A24" t="s">
        <v>42</v>
      </c>
      <c r="B24" s="3">
        <v>17755.8</v>
      </c>
      <c r="D24">
        <f t="shared" si="0"/>
        <v>19</v>
      </c>
      <c r="E24" t="e">
        <f ca="1"/>
        <v>#NAME?</v>
      </c>
    </row>
    <row r="25" spans="1:16" x14ac:dyDescent="0.35">
      <c r="A25" s="6" t="s">
        <v>43</v>
      </c>
      <c r="B25" s="15">
        <v>17663.54</v>
      </c>
      <c r="D25">
        <f t="shared" si="0"/>
        <v>20</v>
      </c>
      <c r="E25" t="e">
        <f ca="1"/>
        <v>#NAME?</v>
      </c>
    </row>
    <row r="26" spans="1:16" x14ac:dyDescent="0.35">
      <c r="D26" s="6">
        <f t="shared" si="0"/>
        <v>21</v>
      </c>
      <c r="E26" s="6" t="e">
        <f ca="1"/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Test</vt:lpstr>
      <vt:lpstr>Diff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2026-01-15T10:52:03Z</dcterms:created>
  <dcterms:modified xsi:type="dcterms:W3CDTF">2026-01-15T10:54:30Z</dcterms:modified>
</cp:coreProperties>
</file>