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3225EAD0-A86C-4065-B713-35B4B62570A6}" xr6:coauthVersionLast="47" xr6:coauthVersionMax="47" xr10:uidLastSave="{00000000-0000-0000-0000-000000000000}"/>
  <bookViews>
    <workbookView xWindow="-110" yWindow="-110" windowWidth="19420" windowHeight="10300" xr2:uid="{F85E8B1B-EDDB-4488-89D8-C9CE831B9948}"/>
  </bookViews>
  <sheets>
    <sheet name="Title" sheetId="2" r:id="rId1"/>
    <sheet name="Split 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 a="1"/>
  <c r="N11" i="1" s="1"/>
  <c r="AB7" i="1"/>
  <c r="M7" i="1" a="1"/>
  <c r="M9" i="1" s="1"/>
  <c r="AM6" i="1"/>
  <c r="L4" i="1" a="1"/>
  <c r="L5" i="1" s="1"/>
  <c r="G3" i="1" a="1"/>
  <c r="H38" i="1" s="1"/>
  <c r="N12" i="1" l="1"/>
  <c r="N33" i="1" s="1"/>
  <c r="N13" i="1"/>
  <c r="N30" i="1" s="1"/>
  <c r="G14" i="1"/>
  <c r="G20" i="1"/>
  <c r="I24" i="1"/>
  <c r="I30" i="1"/>
  <c r="I3" i="1"/>
  <c r="H8" i="1"/>
  <c r="H14" i="1"/>
  <c r="H20" i="1"/>
  <c r="I25" i="1"/>
  <c r="J30" i="1"/>
  <c r="J36" i="1"/>
  <c r="J3" i="1"/>
  <c r="P83" i="1" s="1"/>
  <c r="G9" i="1"/>
  <c r="I14" i="1"/>
  <c r="I20" i="1"/>
  <c r="I26" i="1"/>
  <c r="H31" i="1"/>
  <c r="H37" i="1"/>
  <c r="H4" i="1"/>
  <c r="H10" i="1"/>
  <c r="J14" i="1"/>
  <c r="J20" i="1"/>
  <c r="J26" i="1"/>
  <c r="G32" i="1"/>
  <c r="I37" i="1"/>
  <c r="I4" i="1"/>
  <c r="I10" i="1"/>
  <c r="I15" i="1"/>
  <c r="G21" i="1"/>
  <c r="G27" i="1"/>
  <c r="G33" i="1"/>
  <c r="J37" i="1"/>
  <c r="J4" i="1"/>
  <c r="J10" i="1"/>
  <c r="J16" i="1"/>
  <c r="H21" i="1"/>
  <c r="H27" i="1"/>
  <c r="H33" i="1"/>
  <c r="I38" i="1"/>
  <c r="G5" i="1"/>
  <c r="G11" i="1"/>
  <c r="G17" i="1"/>
  <c r="H22" i="1"/>
  <c r="I27" i="1"/>
  <c r="I33" i="1"/>
  <c r="J5" i="1"/>
  <c r="H11" i="1"/>
  <c r="H17" i="1"/>
  <c r="H23" i="1"/>
  <c r="J27" i="1"/>
  <c r="J33" i="1"/>
  <c r="L6" i="1"/>
  <c r="L82" i="1" s="1"/>
  <c r="J6" i="1"/>
  <c r="I11" i="1"/>
  <c r="I17" i="1"/>
  <c r="I23" i="1"/>
  <c r="J28" i="1"/>
  <c r="H34" i="1"/>
  <c r="H7" i="1"/>
  <c r="H12" i="1"/>
  <c r="J17" i="1"/>
  <c r="J23" i="1"/>
  <c r="J29" i="1"/>
  <c r="I34" i="1"/>
  <c r="I7" i="1"/>
  <c r="I13" i="1"/>
  <c r="G18" i="1"/>
  <c r="G24" i="1"/>
  <c r="G30" i="1"/>
  <c r="H35" i="1"/>
  <c r="M7" i="1"/>
  <c r="M14" i="1" s="1"/>
  <c r="J7" i="1"/>
  <c r="J13" i="1"/>
  <c r="J18" i="1"/>
  <c r="H24" i="1"/>
  <c r="H30" i="1"/>
  <c r="H36" i="1"/>
  <c r="G8" i="1"/>
  <c r="I36" i="1"/>
  <c r="L61" i="1"/>
  <c r="L66" i="1"/>
  <c r="L59" i="1"/>
  <c r="L64" i="1"/>
  <c r="L69" i="1"/>
  <c r="L62" i="1"/>
  <c r="L67" i="1"/>
  <c r="L60" i="1"/>
  <c r="L27" i="1"/>
  <c r="L19" i="1"/>
  <c r="L65" i="1"/>
  <c r="L30" i="1"/>
  <c r="L18" i="1"/>
  <c r="L28" i="1"/>
  <c r="L70" i="1"/>
  <c r="L63" i="1"/>
  <c r="L29" i="1"/>
  <c r="L17" i="1"/>
  <c r="L68" i="1"/>
  <c r="M19" i="1"/>
  <c r="M45" i="1"/>
  <c r="M43" i="1"/>
  <c r="M22" i="1"/>
  <c r="M16" i="1"/>
  <c r="M44" i="1"/>
  <c r="M46" i="1"/>
  <c r="N44" i="1"/>
  <c r="N56" i="1" s="1"/>
  <c r="N68" i="1" s="1"/>
  <c r="N80" i="1" s="1"/>
  <c r="N40" i="1"/>
  <c r="N52" i="1" s="1"/>
  <c r="N64" i="1" s="1"/>
  <c r="N76" i="1" s="1"/>
  <c r="N36" i="1"/>
  <c r="N48" i="1" s="1"/>
  <c r="N60" i="1" s="1"/>
  <c r="N72" i="1" s="1"/>
  <c r="N32" i="1"/>
  <c r="N28" i="1"/>
  <c r="N24" i="1"/>
  <c r="L21" i="1"/>
  <c r="L33" i="1"/>
  <c r="L80" i="1"/>
  <c r="H5" i="1"/>
  <c r="I8" i="1"/>
  <c r="J11" i="1"/>
  <c r="G15" i="1"/>
  <c r="H18" i="1"/>
  <c r="I21" i="1"/>
  <c r="J24" i="1"/>
  <c r="H28" i="1"/>
  <c r="I31" i="1"/>
  <c r="J34" i="1"/>
  <c r="G38" i="1"/>
  <c r="L75" i="1"/>
  <c r="M8" i="1"/>
  <c r="L32" i="1"/>
  <c r="I5" i="1"/>
  <c r="J8" i="1"/>
  <c r="G12" i="1"/>
  <c r="H15" i="1"/>
  <c r="I18" i="1"/>
  <c r="J21" i="1"/>
  <c r="H25" i="1"/>
  <c r="I28" i="1"/>
  <c r="J31" i="1"/>
  <c r="G35" i="1"/>
  <c r="G37" i="1"/>
  <c r="G34" i="1"/>
  <c r="G31" i="1"/>
  <c r="G28" i="1"/>
  <c r="G25" i="1"/>
  <c r="G22" i="1"/>
  <c r="G19" i="1"/>
  <c r="G16" i="1"/>
  <c r="G13" i="1"/>
  <c r="G10" i="1"/>
  <c r="G7" i="1"/>
  <c r="G4" i="1"/>
  <c r="G6" i="1"/>
  <c r="H9" i="1"/>
  <c r="I12" i="1"/>
  <c r="J15" i="1"/>
  <c r="H19" i="1"/>
  <c r="I22" i="1"/>
  <c r="J25" i="1"/>
  <c r="G29" i="1"/>
  <c r="H32" i="1"/>
  <c r="I35" i="1"/>
  <c r="J38" i="1"/>
  <c r="G3" i="1"/>
  <c r="H6" i="1"/>
  <c r="I9" i="1"/>
  <c r="J12" i="1"/>
  <c r="H16" i="1"/>
  <c r="I19" i="1"/>
  <c r="J22" i="1"/>
  <c r="G26" i="1"/>
  <c r="H29" i="1"/>
  <c r="I32" i="1"/>
  <c r="J35" i="1"/>
  <c r="L4" i="1"/>
  <c r="N10" i="1"/>
  <c r="H3" i="1"/>
  <c r="I6" i="1"/>
  <c r="J9" i="1"/>
  <c r="H13" i="1"/>
  <c r="I16" i="1"/>
  <c r="J19" i="1"/>
  <c r="G23" i="1"/>
  <c r="H26" i="1"/>
  <c r="I29" i="1"/>
  <c r="J32" i="1"/>
  <c r="G36" i="1"/>
  <c r="M35" i="1"/>
  <c r="L73" i="1"/>
  <c r="N26" i="1" l="1"/>
  <c r="N25" i="1"/>
  <c r="N38" i="1"/>
  <c r="N50" i="1" s="1"/>
  <c r="N62" i="1" s="1"/>
  <c r="N74" i="1" s="1"/>
  <c r="N29" i="1"/>
  <c r="AL3" i="1" a="1"/>
  <c r="AL3" i="1" s="1"/>
  <c r="N37" i="1"/>
  <c r="N49" i="1" s="1"/>
  <c r="N61" i="1" s="1"/>
  <c r="N73" i="1" s="1"/>
  <c r="N41" i="1"/>
  <c r="N53" i="1" s="1"/>
  <c r="N65" i="1" s="1"/>
  <c r="N77" i="1" s="1"/>
  <c r="N45" i="1"/>
  <c r="N57" i="1" s="1"/>
  <c r="N69" i="1" s="1"/>
  <c r="N81" i="1" s="1"/>
  <c r="L72" i="1"/>
  <c r="L81" i="1"/>
  <c r="N34" i="1"/>
  <c r="N42" i="1"/>
  <c r="N54" i="1" s="1"/>
  <c r="N66" i="1" s="1"/>
  <c r="N78" i="1" s="1"/>
  <c r="N46" i="1"/>
  <c r="N58" i="1" s="1"/>
  <c r="N70" i="1" s="1"/>
  <c r="N82" i="1" s="1"/>
  <c r="L76" i="1"/>
  <c r="L77" i="1"/>
  <c r="L31" i="1"/>
  <c r="L22" i="1"/>
  <c r="M38" i="1"/>
  <c r="M50" i="1" s="1"/>
  <c r="M62" i="1" s="1"/>
  <c r="M74" i="1" s="1"/>
  <c r="Q83" i="1"/>
  <c r="L79" i="1"/>
  <c r="L34" i="1"/>
  <c r="M36" i="1"/>
  <c r="M37" i="1"/>
  <c r="L74" i="1"/>
  <c r="L20" i="1"/>
  <c r="M17" i="1"/>
  <c r="M20" i="1"/>
  <c r="L71" i="1"/>
  <c r="L78" i="1"/>
  <c r="M47" i="1"/>
  <c r="M21" i="1"/>
  <c r="M41" i="1"/>
  <c r="M39" i="1"/>
  <c r="M18" i="1"/>
  <c r="M15" i="1"/>
  <c r="M42" i="1"/>
  <c r="M40" i="1"/>
  <c r="M56" i="1"/>
  <c r="M68" i="1" s="1"/>
  <c r="M80" i="1" s="1"/>
  <c r="O80" i="1" s="1"/>
  <c r="M58" i="1"/>
  <c r="M70" i="1" s="1"/>
  <c r="M82" i="1" s="1"/>
  <c r="L49" i="1"/>
  <c r="L54" i="1"/>
  <c r="L47" i="1"/>
  <c r="L52" i="1"/>
  <c r="L50" i="1"/>
  <c r="L55" i="1"/>
  <c r="L48" i="1"/>
  <c r="O48" i="1" s="1"/>
  <c r="L53" i="1"/>
  <c r="L57" i="1"/>
  <c r="L23" i="1"/>
  <c r="L14" i="1"/>
  <c r="L24" i="1"/>
  <c r="L26" i="1"/>
  <c r="L16" i="1"/>
  <c r="L56" i="1"/>
  <c r="L15" i="1"/>
  <c r="L58" i="1"/>
  <c r="L51" i="1"/>
  <c r="L25" i="1"/>
  <c r="N43" i="1"/>
  <c r="N55" i="1" s="1"/>
  <c r="N67" i="1" s="1"/>
  <c r="N79" i="1" s="1"/>
  <c r="N39" i="1"/>
  <c r="N51" i="1" s="1"/>
  <c r="N63" i="1" s="1"/>
  <c r="N75" i="1" s="1"/>
  <c r="N35" i="1"/>
  <c r="N47" i="1" s="1"/>
  <c r="N31" i="1"/>
  <c r="N27" i="1"/>
  <c r="N23" i="1"/>
  <c r="AW3" i="1" a="1"/>
  <c r="AA3" i="1" a="1"/>
  <c r="M48" i="1"/>
  <c r="M60" i="1" s="1"/>
  <c r="M72" i="1" s="1"/>
  <c r="O72" i="1" s="1"/>
  <c r="M49" i="1"/>
  <c r="M61" i="1" s="1"/>
  <c r="M73" i="1" s="1"/>
  <c r="O73" i="1" s="1"/>
  <c r="M57" i="1"/>
  <c r="M69" i="1" s="1"/>
  <c r="M81" i="1" s="1"/>
  <c r="O81" i="1" s="1"/>
  <c r="M55" i="1"/>
  <c r="M67" i="1" s="1"/>
  <c r="M79" i="1" s="1"/>
  <c r="BF3" i="1" a="1"/>
  <c r="AL5" i="1" l="1"/>
  <c r="AL4" i="1"/>
  <c r="O82" i="1"/>
  <c r="O74" i="1"/>
  <c r="O79" i="1"/>
  <c r="O49" i="1"/>
  <c r="O60" i="1"/>
  <c r="Q60" i="1" s="1" a="1"/>
  <c r="Q60" i="1" s="1"/>
  <c r="P81" i="1"/>
  <c r="Q81" i="1" a="1"/>
  <c r="Q81" i="1" s="1"/>
  <c r="Q79" i="1" a="1"/>
  <c r="Q79" i="1" s="1"/>
  <c r="P79" i="1"/>
  <c r="Q80" i="1" a="1"/>
  <c r="Q80" i="1" s="1"/>
  <c r="P80" i="1"/>
  <c r="M51" i="1"/>
  <c r="M63" i="1" s="1"/>
  <c r="Q82" i="1" a="1"/>
  <c r="Q82" i="1" s="1"/>
  <c r="P82" i="1"/>
  <c r="M53" i="1"/>
  <c r="M65" i="1" s="1"/>
  <c r="BF5" i="1"/>
  <c r="BF3" i="1"/>
  <c r="BF4" i="1"/>
  <c r="O69" i="1"/>
  <c r="Q74" i="1" a="1"/>
  <c r="Q74" i="1" s="1"/>
  <c r="P74" i="1"/>
  <c r="O57" i="1"/>
  <c r="AW3" i="1"/>
  <c r="AW4" i="1"/>
  <c r="AW6" i="1"/>
  <c r="AW5" i="1"/>
  <c r="O62" i="1"/>
  <c r="Q49" i="1" a="1"/>
  <c r="Q49" i="1" s="1"/>
  <c r="P49" i="1"/>
  <c r="Q73" i="1" a="1"/>
  <c r="Q73" i="1" s="1"/>
  <c r="P73" i="1"/>
  <c r="Q72" i="1" a="1"/>
  <c r="Q72" i="1" s="1"/>
  <c r="P72" i="1"/>
  <c r="Q48" i="1" a="1"/>
  <c r="Q48" i="1" s="1"/>
  <c r="P48" i="1"/>
  <c r="O55" i="1"/>
  <c r="O58" i="1"/>
  <c r="O50" i="1"/>
  <c r="O68" i="1"/>
  <c r="N59" i="1"/>
  <c r="N71" i="1" s="1"/>
  <c r="M54" i="1"/>
  <c r="M66" i="1" s="1"/>
  <c r="AA6" i="1"/>
  <c r="AA4" i="1"/>
  <c r="AA3" i="1"/>
  <c r="AA5" i="1"/>
  <c r="O51" i="1"/>
  <c r="M59" i="1"/>
  <c r="O61" i="1"/>
  <c r="O56" i="1"/>
  <c r="O47" i="1"/>
  <c r="O70" i="1"/>
  <c r="M52" i="1"/>
  <c r="M64" i="1" s="1"/>
  <c r="O67" i="1"/>
  <c r="P60" i="1" l="1"/>
  <c r="O53" i="1"/>
  <c r="O52" i="1"/>
  <c r="Q52" i="1" s="1" a="1"/>
  <c r="Q52" i="1" s="1"/>
  <c r="Q61" i="1" a="1"/>
  <c r="Q61" i="1" s="1"/>
  <c r="P61" i="1"/>
  <c r="Q53" i="1" a="1"/>
  <c r="Q53" i="1" s="1"/>
  <c r="P53" i="1"/>
  <c r="BG11" i="1"/>
  <c r="BG10" i="1"/>
  <c r="Q55" i="1" a="1"/>
  <c r="Q55" i="1" s="1"/>
  <c r="P55" i="1"/>
  <c r="AX11" i="1"/>
  <c r="AX13" i="1"/>
  <c r="AW15" i="1"/>
  <c r="M71" i="1"/>
  <c r="O71" i="1" s="1"/>
  <c r="O59" i="1"/>
  <c r="AX15" i="1"/>
  <c r="AX14" i="1"/>
  <c r="AX12" i="1"/>
  <c r="M77" i="1"/>
  <c r="O77" i="1" s="1"/>
  <c r="O65" i="1"/>
  <c r="Q67" i="1" a="1"/>
  <c r="Q67" i="1" s="1"/>
  <c r="P67" i="1"/>
  <c r="Q51" i="1" a="1"/>
  <c r="Q51" i="1" s="1"/>
  <c r="P51" i="1"/>
  <c r="AW10" i="1"/>
  <c r="AW12" i="1"/>
  <c r="AW11" i="1"/>
  <c r="AW14" i="1"/>
  <c r="AW13" i="1"/>
  <c r="AX10" i="1"/>
  <c r="M76" i="1"/>
  <c r="O76" i="1" s="1"/>
  <c r="O64" i="1"/>
  <c r="O7" i="1" s="1"/>
  <c r="P57" i="1"/>
  <c r="Q57" i="1" a="1"/>
  <c r="Q57" i="1" s="1"/>
  <c r="Q68" i="1" a="1"/>
  <c r="Q68" i="1" s="1"/>
  <c r="P68" i="1"/>
  <c r="M75" i="1"/>
  <c r="O75" i="1" s="1"/>
  <c r="O63" i="1"/>
  <c r="BF11" i="1"/>
  <c r="BG9" i="1"/>
  <c r="Q70" i="1" a="1"/>
  <c r="Q70" i="1" s="1"/>
  <c r="P70" i="1"/>
  <c r="Q50" i="1" a="1"/>
  <c r="Q50" i="1" s="1"/>
  <c r="P50" i="1"/>
  <c r="P69" i="1"/>
  <c r="Q69" i="1" a="1"/>
  <c r="Q69" i="1" s="1"/>
  <c r="Q47" i="1" a="1"/>
  <c r="Q47" i="1" s="1"/>
  <c r="P47" i="1"/>
  <c r="M78" i="1"/>
  <c r="O78" i="1" s="1"/>
  <c r="O66" i="1"/>
  <c r="P58" i="1"/>
  <c r="Q58" i="1" a="1"/>
  <c r="Q58" i="1" s="1"/>
  <c r="Q56" i="1" a="1"/>
  <c r="Q56" i="1" s="1"/>
  <c r="P56" i="1"/>
  <c r="O54" i="1"/>
  <c r="Q62" i="1" a="1"/>
  <c r="Q62" i="1" s="1"/>
  <c r="P62" i="1"/>
  <c r="BF10" i="1"/>
  <c r="BF9" i="1"/>
  <c r="P52" i="1" l="1"/>
  <c r="O46" i="1"/>
  <c r="O26" i="1"/>
  <c r="Q26" i="1" s="1" a="1"/>
  <c r="Q26" i="1" s="1"/>
  <c r="O22" i="1"/>
  <c r="Q22" i="1" s="1" a="1"/>
  <c r="Q22" i="1" s="1"/>
  <c r="Q7" i="1" a="1"/>
  <c r="Q7" i="1" s="1"/>
  <c r="P7" i="1"/>
  <c r="T8" i="1" s="1"/>
  <c r="P22" i="1"/>
  <c r="Q76" i="1" a="1"/>
  <c r="Q76" i="1" s="1"/>
  <c r="P76" i="1"/>
  <c r="O28" i="1"/>
  <c r="P54" i="1"/>
  <c r="Q54" i="1" a="1"/>
  <c r="Q54" i="1" s="1"/>
  <c r="O6" i="1"/>
  <c r="O17" i="1"/>
  <c r="O43" i="1"/>
  <c r="Q75" i="1" a="1"/>
  <c r="Q75" i="1" s="1"/>
  <c r="P75" i="1"/>
  <c r="Q71" i="1" a="1"/>
  <c r="Q71" i="1" s="1"/>
  <c r="P71" i="1"/>
  <c r="O36" i="1"/>
  <c r="O31" i="1"/>
  <c r="Q65" i="1" a="1"/>
  <c r="Q65" i="1" s="1"/>
  <c r="P65" i="1"/>
  <c r="O30" i="1"/>
  <c r="O16" i="1"/>
  <c r="Q77" i="1" a="1"/>
  <c r="Q77" i="1" s="1"/>
  <c r="P77" i="1"/>
  <c r="O37" i="1"/>
  <c r="O21" i="1"/>
  <c r="Q64" i="1" a="1"/>
  <c r="Q64" i="1" s="1"/>
  <c r="P64" i="1"/>
  <c r="O35" i="1"/>
  <c r="O33" i="1"/>
  <c r="O8" i="1"/>
  <c r="O83" i="1"/>
  <c r="U11" i="1" s="1"/>
  <c r="O38" i="1"/>
  <c r="O27" i="1"/>
  <c r="O39" i="1"/>
  <c r="O5" i="1"/>
  <c r="O20" i="1"/>
  <c r="O32" i="1"/>
  <c r="Q66" i="1" a="1"/>
  <c r="Q66" i="1" s="1"/>
  <c r="P66" i="1"/>
  <c r="O4" i="1"/>
  <c r="O15" i="1"/>
  <c r="O14" i="1"/>
  <c r="P78" i="1"/>
  <c r="Q78" i="1" a="1"/>
  <c r="Q78" i="1" s="1"/>
  <c r="O29" i="1"/>
  <c r="O18" i="1"/>
  <c r="O12" i="1"/>
  <c r="O9" i="1"/>
  <c r="O10" i="1"/>
  <c r="O44" i="1"/>
  <c r="O40" i="1"/>
  <c r="O13" i="1"/>
  <c r="O24" i="1"/>
  <c r="O23" i="1"/>
  <c r="P46" i="1"/>
  <c r="Q46" i="1" a="1"/>
  <c r="Q46" i="1" s="1"/>
  <c r="O11" i="1"/>
  <c r="O19" i="1"/>
  <c r="Q63" i="1" a="1"/>
  <c r="Q63" i="1" s="1"/>
  <c r="P63" i="1"/>
  <c r="O34" i="1"/>
  <c r="O45" i="1"/>
  <c r="O41" i="1"/>
  <c r="Q59" i="1" a="1"/>
  <c r="Q59" i="1" s="1"/>
  <c r="P59" i="1"/>
  <c r="O25" i="1"/>
  <c r="O42" i="1"/>
  <c r="P26" i="1" l="1"/>
  <c r="Q25" i="1" a="1"/>
  <c r="Q25" i="1" s="1"/>
  <c r="P25" i="1"/>
  <c r="Q14" i="1" a="1"/>
  <c r="Q14" i="1" s="1"/>
  <c r="P14" i="1"/>
  <c r="P8" i="1"/>
  <c r="Q8" i="1" a="1"/>
  <c r="Q8" i="1" s="1"/>
  <c r="P28" i="1"/>
  <c r="Q28" i="1" a="1"/>
  <c r="Q28" i="1" s="1"/>
  <c r="Q13" i="1" a="1"/>
  <c r="Q13" i="1" s="1"/>
  <c r="P13" i="1"/>
  <c r="Q4" i="1" a="1"/>
  <c r="Q4" i="1" s="1"/>
  <c r="P4" i="1"/>
  <c r="T5" i="1"/>
  <c r="P35" i="1"/>
  <c r="Q35" i="1" a="1"/>
  <c r="Q35" i="1" s="1"/>
  <c r="P36" i="1"/>
  <c r="Q36" i="1" a="1"/>
  <c r="Q36" i="1" s="1"/>
  <c r="Q41" i="1" a="1"/>
  <c r="Q41" i="1" s="1"/>
  <c r="P41" i="1"/>
  <c r="Q45" i="1" a="1"/>
  <c r="Q45" i="1" s="1"/>
  <c r="P45" i="1"/>
  <c r="P34" i="1"/>
  <c r="Q34" i="1" a="1"/>
  <c r="Q34" i="1" s="1"/>
  <c r="P10" i="1"/>
  <c r="AY3" i="1" a="1"/>
  <c r="Q10" i="1" a="1"/>
  <c r="Q10" i="1" s="1"/>
  <c r="AD3" i="1" a="1"/>
  <c r="P32" i="1"/>
  <c r="Q32" i="1" a="1"/>
  <c r="Q32" i="1" s="1"/>
  <c r="Q21" i="1" a="1"/>
  <c r="Q21" i="1" s="1"/>
  <c r="P21" i="1"/>
  <c r="P24" i="1"/>
  <c r="Q24" i="1" a="1"/>
  <c r="Q24" i="1" s="1"/>
  <c r="Q15" i="1" a="1"/>
  <c r="Q15" i="1" s="1"/>
  <c r="P15" i="1"/>
  <c r="Q33" i="1" a="1"/>
  <c r="Q33" i="1" s="1"/>
  <c r="P33" i="1"/>
  <c r="P31" i="1"/>
  <c r="Q31" i="1" a="1"/>
  <c r="Q31" i="1" s="1"/>
  <c r="P40" i="1"/>
  <c r="Q40" i="1" a="1"/>
  <c r="Q40" i="1" s="1"/>
  <c r="P44" i="1"/>
  <c r="Q44" i="1" a="1"/>
  <c r="Q44" i="1" s="1"/>
  <c r="Q9" i="1" a="1"/>
  <c r="Q9" i="1" s="1"/>
  <c r="P9" i="1"/>
  <c r="U8" i="1" s="1"/>
  <c r="V8" i="1" s="1"/>
  <c r="P20" i="1"/>
  <c r="Q20" i="1" a="1"/>
  <c r="Q20" i="1" s="1"/>
  <c r="Q37" i="1" a="1"/>
  <c r="Q37" i="1" s="1"/>
  <c r="P37" i="1"/>
  <c r="Q43" i="1" a="1"/>
  <c r="Q43" i="1" s="1"/>
  <c r="P43" i="1"/>
  <c r="P19" i="1"/>
  <c r="Q19" i="1" a="1"/>
  <c r="Q19" i="1" s="1"/>
  <c r="P18" i="1"/>
  <c r="Q18" i="1" a="1"/>
  <c r="Q18" i="1" s="1"/>
  <c r="Q39" i="1" a="1"/>
  <c r="Q39" i="1" s="1"/>
  <c r="P39" i="1"/>
  <c r="Q17" i="1" a="1"/>
  <c r="Q17" i="1" s="1"/>
  <c r="P17" i="1"/>
  <c r="AO3" i="1" a="1"/>
  <c r="Q11" i="1" a="1"/>
  <c r="Q11" i="1" s="1"/>
  <c r="P11" i="1"/>
  <c r="Q29" i="1" a="1"/>
  <c r="Q29" i="1" s="1"/>
  <c r="P29" i="1"/>
  <c r="P27" i="1"/>
  <c r="Q27" i="1" a="1"/>
  <c r="Q27" i="1" s="1"/>
  <c r="P16" i="1"/>
  <c r="Q16" i="1" a="1"/>
  <c r="Q16" i="1" s="1"/>
  <c r="Q6" i="1" a="1"/>
  <c r="Q6" i="1" s="1"/>
  <c r="P6" i="1"/>
  <c r="P23" i="1"/>
  <c r="Q23" i="1" a="1"/>
  <c r="Q23" i="1" s="1"/>
  <c r="P12" i="1"/>
  <c r="Q12" i="1" a="1"/>
  <c r="Q12" i="1" s="1"/>
  <c r="Q5" i="1" a="1"/>
  <c r="Q5" i="1" s="1"/>
  <c r="P5" i="1"/>
  <c r="P38" i="1"/>
  <c r="Q38" i="1" a="1"/>
  <c r="Q38" i="1" s="1"/>
  <c r="P30" i="1"/>
  <c r="Q30" i="1" a="1"/>
  <c r="Q30" i="1" s="1"/>
  <c r="P42" i="1"/>
  <c r="Q42" i="1" a="1"/>
  <c r="Q42" i="1" s="1"/>
  <c r="T11" i="1"/>
  <c r="BH3" i="1" a="1"/>
  <c r="BG3" i="1" l="1" a="1"/>
  <c r="BG4" i="1" s="1"/>
  <c r="AN3" i="1" a="1"/>
  <c r="AN3" i="1" s="1"/>
  <c r="AN6" i="1" s="1"/>
  <c r="V11" i="1"/>
  <c r="T10" i="1"/>
  <c r="AD6" i="1"/>
  <c r="AD5" i="1"/>
  <c r="AD4" i="1"/>
  <c r="AD3" i="1"/>
  <c r="AD7" i="1" s="1"/>
  <c r="AO5" i="1"/>
  <c r="AO4" i="1"/>
  <c r="AO3" i="1"/>
  <c r="AO6" i="1" s="1"/>
  <c r="BH4" i="1"/>
  <c r="BH5" i="1"/>
  <c r="BH3" i="1"/>
  <c r="AY5" i="1"/>
  <c r="AY6" i="1"/>
  <c r="AY4" i="1"/>
  <c r="AY3" i="1"/>
  <c r="AC3" i="1" a="1"/>
  <c r="U6" i="1"/>
  <c r="U9" i="1" s="1"/>
  <c r="AX3" i="1" a="1"/>
  <c r="T6" i="1"/>
  <c r="U5" i="1"/>
  <c r="AN4" i="1" l="1"/>
  <c r="AN5" i="1"/>
  <c r="BG5" i="1"/>
  <c r="BH11" i="1" s="1"/>
  <c r="BG3" i="1"/>
  <c r="BH9" i="1" s="1"/>
  <c r="BL9" i="1"/>
  <c r="BK6" i="1"/>
  <c r="BL10" i="1"/>
  <c r="BH6" i="1"/>
  <c r="BL11" i="1"/>
  <c r="U7" i="1"/>
  <c r="U10" i="1" s="1"/>
  <c r="AC4" i="1"/>
  <c r="AC5" i="1"/>
  <c r="AC6" i="1"/>
  <c r="AC3" i="1"/>
  <c r="AC7" i="1" s="1"/>
  <c r="BC14" i="1"/>
  <c r="BB7" i="1"/>
  <c r="BC11" i="1"/>
  <c r="BC15" i="1"/>
  <c r="BC13" i="1"/>
  <c r="AY7" i="1"/>
  <c r="BC10" i="1"/>
  <c r="BC12" i="1"/>
  <c r="V6" i="1"/>
  <c r="T7" i="1"/>
  <c r="T9" i="1"/>
  <c r="AX3" i="1"/>
  <c r="AX6" i="1"/>
  <c r="AX4" i="1"/>
  <c r="AX5" i="1"/>
  <c r="AY15" i="1" s="1"/>
  <c r="V5" i="1"/>
  <c r="Y8" i="1"/>
  <c r="BH10" i="1" l="1"/>
  <c r="AN9" i="1"/>
  <c r="AP9" i="1" s="1"/>
  <c r="BJ6" i="1"/>
  <c r="V10" i="1"/>
  <c r="BM9" i="1" s="1"/>
  <c r="Y9" i="1"/>
  <c r="V9" i="1"/>
  <c r="W9" i="1" s="1"/>
  <c r="X9" i="1" s="1"/>
  <c r="V7" i="1"/>
  <c r="W6" i="1" s="1"/>
  <c r="X6" i="1" s="1"/>
  <c r="Y7" i="1"/>
  <c r="Y5" i="1"/>
  <c r="Y6" i="1"/>
  <c r="AC10" i="1"/>
  <c r="AE10" i="1" s="1"/>
  <c r="BA7" i="1"/>
  <c r="AY13" i="1"/>
  <c r="AY14" i="1"/>
  <c r="AY12" i="1"/>
  <c r="AY11" i="1"/>
  <c r="AY10" i="1"/>
  <c r="BM10" i="1" l="1"/>
  <c r="W5" i="1"/>
  <c r="X5" i="1" s="1"/>
  <c r="BD10" i="1"/>
  <c r="BD11" i="1"/>
  <c r="BD12" i="1"/>
  <c r="AZ7" i="1"/>
  <c r="AZ13" i="1" s="1"/>
  <c r="W7" i="1"/>
  <c r="X7" i="1" s="1"/>
  <c r="AA10" i="1"/>
  <c r="AZ14" i="1"/>
  <c r="BD14" i="1"/>
  <c r="BD13" i="1"/>
  <c r="BD15" i="1"/>
  <c r="AI10" i="1"/>
  <c r="BI6" i="1"/>
  <c r="AL9" i="1"/>
  <c r="W8" i="1"/>
  <c r="X8" i="1" s="1"/>
  <c r="BM11" i="1"/>
  <c r="AT9" i="1"/>
  <c r="AZ12" i="1" l="1"/>
  <c r="AZ11" i="1"/>
  <c r="AZ10" i="1"/>
  <c r="AM9" i="1"/>
  <c r="AQ9" i="1"/>
  <c r="AR9" i="1"/>
  <c r="AG10" i="1"/>
  <c r="AF10" i="1"/>
  <c r="AB10" i="1"/>
  <c r="BL6" i="1"/>
  <c r="BI11" i="1"/>
  <c r="BI10" i="1"/>
  <c r="BI9" i="1"/>
  <c r="BC7" i="1"/>
  <c r="AZ15" i="1"/>
  <c r="AO9" i="1" l="1"/>
  <c r="AS9" i="1" s="1"/>
  <c r="AU9" i="1"/>
  <c r="BA15" i="1"/>
  <c r="BB15" i="1"/>
  <c r="BA10" i="1"/>
  <c r="BB10" i="1"/>
  <c r="BB14" i="1"/>
  <c r="BB11" i="1"/>
  <c r="BB13" i="1"/>
  <c r="BB12" i="1"/>
  <c r="BA13" i="1"/>
  <c r="BA12" i="1"/>
  <c r="BA11" i="1"/>
  <c r="BA14" i="1"/>
  <c r="BK11" i="1"/>
  <c r="BJ11" i="1"/>
  <c r="BJ10" i="1"/>
  <c r="BK10" i="1"/>
  <c r="BJ9" i="1"/>
  <c r="BK9" i="1"/>
  <c r="AD10" i="1"/>
  <c r="AH10" i="1" s="1"/>
  <c r="AJ10" i="1"/>
</calcChain>
</file>

<file path=xl/sharedStrings.xml><?xml version="1.0" encoding="utf-8"?>
<sst xmlns="http://schemas.openxmlformats.org/spreadsheetml/2006/main" count="100" uniqueCount="53">
  <si>
    <t>Split-plot Design</t>
  </si>
  <si>
    <t>Input data in standard format</t>
  </si>
  <si>
    <t>Descriptive Statistics</t>
  </si>
  <si>
    <t>Split-Plot Anova (RCB)</t>
  </si>
  <si>
    <t>CONTRASTS: WHOLE PLOTS</t>
  </si>
  <si>
    <t>CONTRASTS: SUB-PLOTS</t>
  </si>
  <si>
    <t>TUKEY HSD: WHOLE PLOTS</t>
  </si>
  <si>
    <t>Alpha</t>
  </si>
  <si>
    <t>TUKEY HSD: SUB-PLOTS</t>
  </si>
  <si>
    <t>group</t>
  </si>
  <si>
    <t>contrast</t>
  </si>
  <si>
    <t>mean</t>
  </si>
  <si>
    <t>size</t>
  </si>
  <si>
    <t>std err</t>
  </si>
  <si>
    <t>df</t>
  </si>
  <si>
    <t>q-crit</t>
  </si>
  <si>
    <t>mean-crit</t>
  </si>
  <si>
    <t>A</t>
  </si>
  <si>
    <t>B</t>
  </si>
  <si>
    <t>C</t>
  </si>
  <si>
    <t>D</t>
  </si>
  <si>
    <t>Count</t>
  </si>
  <si>
    <t>Mean</t>
  </si>
  <si>
    <t>Variance</t>
  </si>
  <si>
    <t>ANOVA</t>
  </si>
  <si>
    <t>SS</t>
  </si>
  <si>
    <t>MS</t>
  </si>
  <si>
    <t>F</t>
  </si>
  <si>
    <t>p-value</t>
  </si>
  <si>
    <t>p eta-sq</t>
  </si>
  <si>
    <t>Block</t>
  </si>
  <si>
    <t>Whole-Plot (Col)</t>
  </si>
  <si>
    <t>Whole x Block</t>
  </si>
  <si>
    <t>T TEST</t>
  </si>
  <si>
    <t>Q TEST</t>
  </si>
  <si>
    <t>Split-Plot (Row)</t>
  </si>
  <si>
    <t>t-stat</t>
  </si>
  <si>
    <t>t-crit</t>
  </si>
  <si>
    <t>lower</t>
  </si>
  <si>
    <t>upper</t>
  </si>
  <si>
    <t>sig</t>
  </si>
  <si>
    <t>Cohen d</t>
  </si>
  <si>
    <t>effect r</t>
  </si>
  <si>
    <t>group 1</t>
  </si>
  <si>
    <t>group 2</t>
  </si>
  <si>
    <t>q-stat</t>
  </si>
  <si>
    <t>Whole x Split</t>
  </si>
  <si>
    <t>Split-plot Error</t>
  </si>
  <si>
    <t>Total</t>
  </si>
  <si>
    <t>Real Statistics Using Excel</t>
  </si>
  <si>
    <t>Updated</t>
  </si>
  <si>
    <t>Copyright © 2013 - 2025 Charles Zaiontz</t>
  </si>
  <si>
    <t>Split-plot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</si>
</sst>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0" fillId="0" borderId="14" xfId="0" applyBorder="1"/>
    <xf numFmtId="0" fontId="0" fillId="0" borderId="15" xfId="0" applyBorder="1"/>
    <xf numFmtId="0" fontId="0" fillId="2" borderId="11" xfId="0" applyFill="1" applyBorder="1"/>
    <xf numFmtId="0" fontId="0" fillId="0" borderId="16" xfId="0" applyBorder="1"/>
    <xf numFmtId="0" fontId="0" fillId="0" borderId="11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  <definedName name="SortUnique"/>
      <definedName name="Split2St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6047-7F38-4C23-9840-E500ECC40556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49</v>
      </c>
    </row>
    <row r="2" spans="1:13" x14ac:dyDescent="0.35">
      <c r="A2" t="s">
        <v>52</v>
      </c>
    </row>
    <row r="4" spans="1:13" x14ac:dyDescent="0.35">
      <c r="A4" t="s">
        <v>50</v>
      </c>
      <c r="B4" s="31">
        <v>46022</v>
      </c>
    </row>
    <row r="6" spans="1:13" x14ac:dyDescent="0.35">
      <c r="A6" s="32" t="s">
        <v>51</v>
      </c>
    </row>
    <row r="10" spans="1:13" ht="18.5" x14ac:dyDescent="0.45">
      <c r="M10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6BD-8375-4801-9DDC-C56916440D28}">
  <sheetPr codeName="Sheet17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1" max="11" width="2.1796875" customWidth="1"/>
    <col min="12" max="14" width="5.453125" customWidth="1"/>
    <col min="15" max="15" width="6.453125" customWidth="1"/>
    <col min="18" max="18" width="3.90625" customWidth="1"/>
    <col min="19" max="19" width="14.54296875" customWidth="1"/>
    <col min="21" max="21" width="4.81640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3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4" t="e">
        <f t="array" aca="1" ref="G3:J38" ca="1">[1]!Split2Std(A3:E12, 3)</f>
        <v>#NAME?</v>
      </c>
      <c r="H3" s="5" t="e">
        <f ca="1"/>
        <v>#NAME?</v>
      </c>
      <c r="I3" s="5" t="e">
        <f ca="1"/>
        <v>#NAME?</v>
      </c>
      <c r="J3" s="6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16">
        <v>217</v>
      </c>
      <c r="C4" s="13">
        <v>158</v>
      </c>
      <c r="D4" s="13">
        <v>229</v>
      </c>
      <c r="E4" s="17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4" t="e">
        <f t="array" aca="1" ref="L4:L6" ca="1">[1]!SortUnique(G3:G38)</f>
        <v>#NAME?</v>
      </c>
      <c r="M4" s="5"/>
      <c r="N4" s="6"/>
      <c r="O4" s="4">
        <f ca="1">SUMIF($L$47:$L$82,L4,$O$47:$O$82)</f>
        <v>1296</v>
      </c>
      <c r="P4" s="5" t="e">
        <f ca="1">IF(O4=0,"",AVERAGEIF($G$3:$G$38,$L4,$J$3:$J$38))</f>
        <v>#NAME?</v>
      </c>
      <c r="Q4" s="6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1" ca="1" si="2">T5/U5</f>
        <v>#NAME?</v>
      </c>
      <c r="W5" t="e">
        <f ca="1">V5/V7</f>
        <v>#NAME?</v>
      </c>
      <c r="X5" t="e">
        <f ca="1">FDIST(W5,U5,U7)</f>
        <v>#NAME?</v>
      </c>
      <c r="Y5" s="2" t="e">
        <f ca="1">T5/(T5+T7)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SQRT(V10/BH6)</f>
        <v>#NAME?</v>
      </c>
      <c r="BJ6">
        <f ca="1">U10</f>
        <v>1296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16">
        <v>188</v>
      </c>
      <c r="C7" s="13">
        <v>126</v>
      </c>
      <c r="D7" s="13">
        <v>160</v>
      </c>
      <c r="E7" s="22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32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 t="e">
        <f ca="1">V7/V10</f>
        <v>#NAME?</v>
      </c>
      <c r="X7" s="14" t="e">
        <f ca="1">FDIST(W7,U7,U10)</f>
        <v>#NAME?</v>
      </c>
      <c r="Y7" s="23" t="e">
        <f ca="1">T7/(T7+T10)</f>
        <v>#NAME?</v>
      </c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V8/V10</f>
        <v>#NAME?</v>
      </c>
      <c r="X8" t="e">
        <f ca="1">FDIST(W8,U8,U10)</f>
        <v>#NAME?</v>
      </c>
      <c r="Y8" s="2" t="e">
        <f ca="1">T8/(T8+T10)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4">
        <v>195</v>
      </c>
      <c r="C9" s="14">
        <v>147</v>
      </c>
      <c r="D9" s="14">
        <v>161</v>
      </c>
      <c r="E9" s="25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46</v>
      </c>
      <c r="T9" t="e">
        <f ca="1">DEVSQ(P35:P46)*O35-T6-T8</f>
        <v>#NAME?</v>
      </c>
      <c r="U9">
        <f ca="1">U6*U8</f>
        <v>1</v>
      </c>
      <c r="V9" t="e">
        <f t="shared" ca="1" si="2"/>
        <v>#NAME?</v>
      </c>
      <c r="W9" t="e">
        <f ca="1">V9/V10</f>
        <v>#NAME?</v>
      </c>
      <c r="X9" t="e">
        <f ca="1">FDIST(W9,U9,U10)</f>
        <v>#NAME?</v>
      </c>
      <c r="Y9" s="2" t="e">
        <f ca="1">T9/(T9+T10)</f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26" t="e">
        <f ca="1">SQRT(V10*SUMPRODUCT(AM3:AM5^2,1/AO3:AO5))</f>
        <v>#NAME?</v>
      </c>
      <c r="AM9" s="26" t="e">
        <f ca="1">AN6/AL9</f>
        <v>#NAME?</v>
      </c>
      <c r="AN9" s="26">
        <f ca="1">U10</f>
        <v>1296</v>
      </c>
      <c r="AO9" s="26" t="e">
        <f ca="1">TDIST(ABS(AM9),AN9,2)</f>
        <v>#NAME?</v>
      </c>
      <c r="AP9" s="26">
        <f ca="1">TINV(AR7,AN9)</f>
        <v>1.961796122353757</v>
      </c>
      <c r="AQ9" s="26" t="e">
        <f ca="1">AN6-AL9*AP9</f>
        <v>#NAME?</v>
      </c>
      <c r="AR9" s="26" t="e">
        <f ca="1">AN6+AL9*AP9</f>
        <v>#NAME?</v>
      </c>
      <c r="AS9" s="27" t="e">
        <f ca="1">IF(AO9&lt;AR7,"yes","no")</f>
        <v>#NAME?</v>
      </c>
      <c r="AT9" s="26" t="e">
        <f ca="1">ABS(AN6)/SQRT(V10)</f>
        <v>#NAME?</v>
      </c>
      <c r="AU9" s="26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ABS(BH9)/SQRT(V$10)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47</v>
      </c>
      <c r="T10" t="e">
        <f ca="1">T11-SUM(T5:T9)</f>
        <v>#NAME?</v>
      </c>
      <c r="U10">
        <f ca="1">U11-SUM(U5:U9)</f>
        <v>1296</v>
      </c>
      <c r="V10" t="e">
        <f t="shared" ca="1" si="2"/>
        <v>#NAME?</v>
      </c>
      <c r="AA10" s="26" t="e">
        <f ca="1">SQRT(V7*SUMPRODUCT(AB3:AB6^2,1/AD3:AD6))</f>
        <v>#NAME?</v>
      </c>
      <c r="AB10" s="26" t="e">
        <f ca="1">AC7/AA10</f>
        <v>#NAME?</v>
      </c>
      <c r="AC10" s="26">
        <f ca="1">U7</f>
        <v>1</v>
      </c>
      <c r="AD10" s="26" t="e">
        <f ca="1">TDIST(ABS(AB10),AC10,2)</f>
        <v>#NAME?</v>
      </c>
      <c r="AE10" s="26">
        <f ca="1">TINV(AG8,AC10)</f>
        <v>12.706204736174707</v>
      </c>
      <c r="AF10" s="26" t="e">
        <f ca="1">AC7-AA10*AE10</f>
        <v>#NAME?</v>
      </c>
      <c r="AG10" s="26" t="e">
        <f ca="1">AC7+AA10*AE10</f>
        <v>#NAME?</v>
      </c>
      <c r="AH10" s="27" t="e">
        <f ca="1">IF(AD10&lt;AG8,"yes","no")</f>
        <v>#NAME?</v>
      </c>
      <c r="AI10" s="26" t="e">
        <f ca="1">ABS(AC7)/SQRT(V7)</f>
        <v>#NAME?</v>
      </c>
      <c r="AJ10" s="26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ca="1">ABS(BH10)/SQRT(V$10)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8">SUMIF($N$47:$N$82,N11,$O$47:$O$82)</f>
        <v>1296</v>
      </c>
      <c r="P11" t="e">
        <f t="shared" ref="P11:P13" ca="1" si="9">IF(O11=0,"",AVERAGEIF($I$3:$I$38,$N11,$J$3:$J$38))</f>
        <v>#NAME?</v>
      </c>
      <c r="Q11" s="8" t="e">
        <f t="array" aca="1" ref="Q11" ca="1">IF(O11&lt;2,"",VAR(IF($I$3:$I$38=$N11,$J$3:$J$38,"")))</f>
        <v>#NAME?</v>
      </c>
      <c r="S11" s="14" t="s">
        <v>48</v>
      </c>
      <c r="T11" s="14" t="e">
        <f ca="1">Q83*U11</f>
        <v>#NAME?</v>
      </c>
      <c r="U11" s="14">
        <f ca="1">O83-1</f>
        <v>1295</v>
      </c>
      <c r="V11" s="14" t="e">
        <f t="shared" ca="1" si="2"/>
        <v>#NAME?</v>
      </c>
      <c r="W11" s="14"/>
      <c r="X11" s="14"/>
      <c r="Y11" s="14"/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0">AY11/AZ$7</f>
        <v>#NAME?</v>
      </c>
      <c r="BA11" t="e">
        <f t="shared" ref="BA11:BA15" ca="1" si="11">AY11-BC$7</f>
        <v>#NAME?</v>
      </c>
      <c r="BB11" t="e">
        <f t="shared" ref="BB11:BB15" ca="1" si="12">AY11+BC$7</f>
        <v>#NAME?</v>
      </c>
      <c r="BC11" t="e">
        <f ca="1">[1]!QDIST(AZ11,COUNT(AY$3:AY$6),BA$7)</f>
        <v>#NAME?</v>
      </c>
      <c r="BD11" t="e">
        <f t="shared" ref="BD11:BD15" ca="1" si="13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ca="1">ABS(BH11)/SQRT(V$10)</f>
        <v>#NAME?</v>
      </c>
    </row>
    <row r="12" spans="1:65" x14ac:dyDescent="0.35">
      <c r="A12" s="2">
        <v>620</v>
      </c>
      <c r="B12" s="24">
        <v>213</v>
      </c>
      <c r="C12" s="14">
        <v>180</v>
      </c>
      <c r="D12" s="14">
        <v>182</v>
      </c>
      <c r="E12" s="25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8"/>
        <v>1296</v>
      </c>
      <c r="P12" t="e">
        <f t="shared" ca="1" si="9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0"/>
        <v>#NAME?</v>
      </c>
      <c r="BA12" t="e">
        <f t="shared" ca="1" si="11"/>
        <v>#NAME?</v>
      </c>
      <c r="BB12" t="e">
        <f t="shared" ca="1" si="12"/>
        <v>#NAME?</v>
      </c>
      <c r="BC12" t="e">
        <f ca="1">[1]!QDIST(AZ12,COUNT(AY$3:AY$6),BA$7)</f>
        <v>#NAME?</v>
      </c>
      <c r="BD12" t="e">
        <f t="shared" ca="1" si="13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8"/>
        <v>1296</v>
      </c>
      <c r="P13" s="10" t="e">
        <f t="shared" ca="1" si="9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0"/>
        <v>#NAME?</v>
      </c>
      <c r="BA13" t="e">
        <f t="shared" ca="1" si="11"/>
        <v>#NAME?</v>
      </c>
      <c r="BB13" t="e">
        <f t="shared" ca="1" si="12"/>
        <v>#NAME?</v>
      </c>
      <c r="BC13" t="e">
        <f ca="1">[1]!QDIST(AZ13,COUNT(AY$3:AY$6),BA$7)</f>
        <v>#NAME?</v>
      </c>
      <c r="BD13" t="e">
        <f t="shared" ca="1" si="13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28" t="e">
        <f ca="1">$L$4</f>
        <v>#NAME?</v>
      </c>
      <c r="M14" s="29" t="e">
        <f ca="1">$M7</f>
        <v>#NAME?</v>
      </c>
      <c r="N14" s="30"/>
      <c r="O14" s="28">
        <f ca="1">SUMIFS($O$47:$O$82,$L$47:$L$82,L14,$M$47:$M$82,M14)</f>
        <v>1296</v>
      </c>
      <c r="P14" s="29" t="e">
        <f ca="1">IF(O14=0,"",AVERAGEIFS($J$3:$J$38,$G$3:$G$38,$L14,$H$3:$H$38,$M14))</f>
        <v>#NAME?</v>
      </c>
      <c r="Q14" s="30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0"/>
        <v>#NAME?</v>
      </c>
      <c r="BA14" t="e">
        <f t="shared" ca="1" si="11"/>
        <v>#NAME?</v>
      </c>
      <c r="BB14" t="e">
        <f t="shared" ca="1" si="12"/>
        <v>#NAME?</v>
      </c>
      <c r="BC14" t="e">
        <f ca="1">[1]!QDIST(AZ14,COUNT(AY$3:AY$6),BA$7)</f>
        <v>#NAME?</v>
      </c>
      <c r="BD14" t="e">
        <f t="shared" ca="1" si="13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4">$L$4</f>
        <v>#NAME?</v>
      </c>
      <c r="M15" t="e">
        <f t="shared" ref="M15:M16" ca="1" si="15">$M8</f>
        <v>#NAME?</v>
      </c>
      <c r="N15" s="8"/>
      <c r="O15" s="7">
        <f t="shared" ref="O15:O22" ca="1" si="16">SUMIFS($O$47:$O$82,$L$47:$L$82,L15,$M$47:$M$82,M15)</f>
        <v>1296</v>
      </c>
      <c r="P15" t="e">
        <f t="shared" ref="P15:P22" ca="1" si="17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0"/>
        <v>#NAME?</v>
      </c>
      <c r="BA15" s="14" t="e">
        <f t="shared" ca="1" si="11"/>
        <v>#NAME?</v>
      </c>
      <c r="BB15" s="14" t="e">
        <f t="shared" ca="1" si="12"/>
        <v>#NAME?</v>
      </c>
      <c r="BC15" s="14" t="e">
        <f ca="1">[1]!QDIST(AZ15,COUNT(AY$3:AY$6),BA$7)</f>
        <v>#NAME?</v>
      </c>
      <c r="BD15" s="14" t="e">
        <f t="shared" ca="1" si="13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4"/>
        <v>#NAME?</v>
      </c>
      <c r="M16" t="e">
        <f t="shared" ca="1" si="15"/>
        <v>#NAME?</v>
      </c>
      <c r="N16" s="8"/>
      <c r="O16" s="7">
        <f t="shared" ca="1" si="16"/>
        <v>1296</v>
      </c>
      <c r="P16" t="e">
        <f t="shared" ca="1" si="17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6"/>
        <v>1296</v>
      </c>
      <c r="P17" t="e">
        <f t="shared" ca="1" si="17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8">$L$5</f>
        <v>#NAME?</v>
      </c>
      <c r="M18" t="e">
        <f t="shared" ref="M18:M19" ca="1" si="19">$M8</f>
        <v>#NAME?</v>
      </c>
      <c r="N18" s="8"/>
      <c r="O18" s="7">
        <f t="shared" ca="1" si="16"/>
        <v>1296</v>
      </c>
      <c r="P18" t="e">
        <f t="shared" ca="1" si="17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8"/>
        <v>#NAME?</v>
      </c>
      <c r="M19" t="e">
        <f t="shared" ca="1" si="19"/>
        <v>#NAME?</v>
      </c>
      <c r="N19" s="8"/>
      <c r="O19" s="7">
        <f t="shared" ca="1" si="16"/>
        <v>1296</v>
      </c>
      <c r="P19" t="e">
        <f t="shared" ca="1" si="17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6"/>
        <v>1296</v>
      </c>
      <c r="P20" t="e">
        <f t="shared" ca="1" si="17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0">$L$6</f>
        <v>#NAME?</v>
      </c>
      <c r="M21" t="e">
        <f t="shared" ref="M21:M22" ca="1" si="21">$M8</f>
        <v>#NAME?</v>
      </c>
      <c r="N21" s="8"/>
      <c r="O21" s="7">
        <f t="shared" ca="1" si="16"/>
        <v>1296</v>
      </c>
      <c r="P21" t="e">
        <f t="shared" ca="1" si="17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0"/>
        <v>#NAME?</v>
      </c>
      <c r="M22" s="10" t="e">
        <f t="shared" ca="1" si="21"/>
        <v>#NAME?</v>
      </c>
      <c r="N22" s="11"/>
      <c r="O22" s="9">
        <f t="shared" ca="1" si="16"/>
        <v>1296</v>
      </c>
      <c r="P22" s="10" t="e">
        <f t="shared" ca="1" si="17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28" t="e">
        <f ca="1">$L$4</f>
        <v>#NAME?</v>
      </c>
      <c r="M23" s="29"/>
      <c r="N23" s="30" t="e">
        <f ca="1">$N10</f>
        <v>#NAME?</v>
      </c>
      <c r="O23" s="28">
        <f ca="1">SUMIFS($O$47:$O$82,$L$47:$L$82,L23,$N$47:$N$82,N23)</f>
        <v>1296</v>
      </c>
      <c r="P23" s="29" t="e">
        <f ca="1">IF(O23=0,"",AVERAGEIFS($J$3:$J$38,$G$3:$G$38,$L23,$I$3:$I$38,$N23))</f>
        <v>#NAME?</v>
      </c>
      <c r="Q23" s="30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2">$L$4</f>
        <v>#NAME?</v>
      </c>
      <c r="N24" s="8" t="e">
        <f t="shared" ref="N24:N26" ca="1" si="23">$N11</f>
        <v>#NAME?</v>
      </c>
      <c r="O24" s="7">
        <f t="shared" ref="O24:O34" ca="1" si="24">SUMIFS($O$47:$O$82,$L$47:$L$82,L24,$N$47:$N$82,N24)</f>
        <v>1296</v>
      </c>
      <c r="P24" t="e">
        <f t="shared" ref="P24:P34" ca="1" si="25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2"/>
        <v>#NAME?</v>
      </c>
      <c r="N25" s="8" t="e">
        <f t="shared" ca="1" si="23"/>
        <v>#NAME?</v>
      </c>
      <c r="O25" s="7">
        <f t="shared" ca="1" si="24"/>
        <v>1296</v>
      </c>
      <c r="P25" t="e">
        <f t="shared" ca="1" si="25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2"/>
        <v>#NAME?</v>
      </c>
      <c r="N26" s="8" t="e">
        <f t="shared" ca="1" si="23"/>
        <v>#NAME?</v>
      </c>
      <c r="O26" s="7">
        <f t="shared" ca="1" si="24"/>
        <v>1296</v>
      </c>
      <c r="P26" t="e">
        <f t="shared" ca="1" si="25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4"/>
        <v>1296</v>
      </c>
      <c r="P27" t="e">
        <f t="shared" ca="1" si="25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6">$L$5</f>
        <v>#NAME?</v>
      </c>
      <c r="N28" s="8" t="e">
        <f t="shared" ref="N28:N30" ca="1" si="27">$N11</f>
        <v>#NAME?</v>
      </c>
      <c r="O28" s="7">
        <f t="shared" ca="1" si="24"/>
        <v>1296</v>
      </c>
      <c r="P28" t="e">
        <f t="shared" ca="1" si="25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6"/>
        <v>#NAME?</v>
      </c>
      <c r="N29" s="8" t="e">
        <f t="shared" ca="1" si="27"/>
        <v>#NAME?</v>
      </c>
      <c r="O29" s="7">
        <f t="shared" ca="1" si="24"/>
        <v>1296</v>
      </c>
      <c r="P29" t="e">
        <f t="shared" ca="1" si="25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6"/>
        <v>#NAME?</v>
      </c>
      <c r="N30" s="8" t="e">
        <f t="shared" ca="1" si="27"/>
        <v>#NAME?</v>
      </c>
      <c r="O30" s="7">
        <f t="shared" ca="1" si="24"/>
        <v>1296</v>
      </c>
      <c r="P30" t="e">
        <f t="shared" ca="1" si="25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4"/>
        <v>1296</v>
      </c>
      <c r="P31" t="e">
        <f t="shared" ca="1" si="25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8">$L$6</f>
        <v>#NAME?</v>
      </c>
      <c r="N32" s="8" t="e">
        <f t="shared" ref="N32:N34" ca="1" si="29">$N11</f>
        <v>#NAME?</v>
      </c>
      <c r="O32" s="7">
        <f t="shared" ca="1" si="24"/>
        <v>1296</v>
      </c>
      <c r="P32" t="e">
        <f t="shared" ca="1" si="25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8"/>
        <v>#NAME?</v>
      </c>
      <c r="N33" s="8" t="e">
        <f t="shared" ca="1" si="29"/>
        <v>#NAME?</v>
      </c>
      <c r="O33" s="7">
        <f t="shared" ca="1" si="24"/>
        <v>1296</v>
      </c>
      <c r="P33" t="e">
        <f t="shared" ca="1" si="25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8"/>
        <v>#NAME?</v>
      </c>
      <c r="M34" s="10"/>
      <c r="N34" s="11" t="e">
        <f t="shared" ca="1" si="29"/>
        <v>#NAME?</v>
      </c>
      <c r="O34" s="9">
        <f t="shared" ca="1" si="24"/>
        <v>1296</v>
      </c>
      <c r="P34" s="10" t="e">
        <f t="shared" ca="1" si="25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28"/>
      <c r="M35" s="29" t="e">
        <f ca="1">$M$7</f>
        <v>#NAME?</v>
      </c>
      <c r="N35" s="30" t="e">
        <f ca="1">$N10</f>
        <v>#NAME?</v>
      </c>
      <c r="O35" s="28">
        <f ca="1">SUMIFS($O$47:$O$82,$M$47:$M$82,M35,$N$47:$N$82,N35)</f>
        <v>1296</v>
      </c>
      <c r="P35" s="29" t="e">
        <f ca="1">IF(O35=0,"",AVERAGEIFS($J$3:$J$38,$H$3:$H$38,$M35,$I$3:$I$38,$N35))</f>
        <v>#NAME?</v>
      </c>
      <c r="Q35" s="30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0">$M$7</f>
        <v>#NAME?</v>
      </c>
      <c r="N36" s="8" t="e">
        <f t="shared" ref="N36:N38" ca="1" si="31">$N11</f>
        <v>#NAME?</v>
      </c>
      <c r="O36" s="7">
        <f t="shared" ref="O36:O46" ca="1" si="32">SUMIFS($O$47:$O$82,$M$47:$M$82,M36,$N$47:$N$82,N36)</f>
        <v>1296</v>
      </c>
      <c r="P36" t="e">
        <f t="shared" ref="P36:P46" ca="1" si="33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0"/>
        <v>#NAME?</v>
      </c>
      <c r="N37" s="8" t="e">
        <f t="shared" ca="1" si="31"/>
        <v>#NAME?</v>
      </c>
      <c r="O37" s="7">
        <f t="shared" ca="1" si="32"/>
        <v>1296</v>
      </c>
      <c r="P37" t="e">
        <f t="shared" ca="1" si="33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0"/>
        <v>#NAME?</v>
      </c>
      <c r="N38" s="8" t="e">
        <f t="shared" ca="1" si="31"/>
        <v>#NAME?</v>
      </c>
      <c r="O38" s="7">
        <f t="shared" ca="1" si="32"/>
        <v>1296</v>
      </c>
      <c r="P38" t="e">
        <f t="shared" ca="1" si="33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2"/>
        <v>1296</v>
      </c>
      <c r="P39" t="e">
        <f t="shared" ca="1" si="33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4">$M$8</f>
        <v>#NAME?</v>
      </c>
      <c r="N40" s="8" t="e">
        <f t="shared" ref="N40:N42" ca="1" si="35">$N11</f>
        <v>#NAME?</v>
      </c>
      <c r="O40" s="7">
        <f t="shared" ca="1" si="32"/>
        <v>1296</v>
      </c>
      <c r="P40" t="e">
        <f t="shared" ca="1" si="33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4"/>
        <v>#NAME?</v>
      </c>
      <c r="N41" s="8" t="e">
        <f t="shared" ca="1" si="35"/>
        <v>#NAME?</v>
      </c>
      <c r="O41" s="7">
        <f t="shared" ca="1" si="32"/>
        <v>1296</v>
      </c>
      <c r="P41" t="e">
        <f t="shared" ca="1" si="33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4"/>
        <v>#NAME?</v>
      </c>
      <c r="N42" s="8" t="e">
        <f t="shared" ca="1" si="35"/>
        <v>#NAME?</v>
      </c>
      <c r="O42" s="7">
        <f t="shared" ca="1" si="32"/>
        <v>1296</v>
      </c>
      <c r="P42" t="e">
        <f t="shared" ca="1" si="33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2"/>
        <v>1296</v>
      </c>
      <c r="P43" t="e">
        <f t="shared" ca="1" si="33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6">$M$9</f>
        <v>#NAME?</v>
      </c>
      <c r="N44" s="8" t="e">
        <f t="shared" ref="N44:N46" ca="1" si="37">$N11</f>
        <v>#NAME?</v>
      </c>
      <c r="O44" s="7">
        <f t="shared" ca="1" si="32"/>
        <v>1296</v>
      </c>
      <c r="P44" t="e">
        <f t="shared" ca="1" si="33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6"/>
        <v>#NAME?</v>
      </c>
      <c r="N45" s="8" t="e">
        <f t="shared" ca="1" si="37"/>
        <v>#NAME?</v>
      </c>
      <c r="O45" s="7">
        <f t="shared" ca="1" si="32"/>
        <v>1296</v>
      </c>
      <c r="P45" t="e">
        <f t="shared" ca="1" si="33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6"/>
        <v>#NAME?</v>
      </c>
      <c r="N46" s="11" t="e">
        <f t="shared" ca="1" si="37"/>
        <v>#NAME?</v>
      </c>
      <c r="O46" s="9">
        <f t="shared" ca="1" si="32"/>
        <v>1296</v>
      </c>
      <c r="P46" s="10" t="e">
        <f t="shared" ca="1" si="33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28" t="e">
        <f ca="1">$L$4</f>
        <v>#NAME?</v>
      </c>
      <c r="M47" s="29" t="e">
        <f ca="1">M35</f>
        <v>#NAME?</v>
      </c>
      <c r="N47" s="30" t="e">
        <f ca="1">N35</f>
        <v>#NAME?</v>
      </c>
      <c r="O47" s="28">
        <f ca="1">COUNTIFS($G$3:$G$38,$L47,$H$3:$H$38,$M47,$I$3:$I$38,$N47)</f>
        <v>36</v>
      </c>
      <c r="P47" s="29" t="e">
        <f ca="1">IF(O47=0,"",AVERAGEIFS($J$3:$J$38,$G$3:$G$38,$L47,$H$3:$H$38,$M47,$I$3:$I$38,$N47))</f>
        <v>#NAME?</v>
      </c>
      <c r="Q47" s="30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8">$L$4</f>
        <v>#NAME?</v>
      </c>
      <c r="M48" t="e">
        <f t="shared" ref="M48:N63" ca="1" si="39">M36</f>
        <v>#NAME?</v>
      </c>
      <c r="N48" s="8" t="e">
        <f t="shared" ca="1" si="39"/>
        <v>#NAME?</v>
      </c>
      <c r="O48" s="7">
        <f t="shared" ref="O48:O82" ca="1" si="40">COUNTIFS($G$3:$G$38,$L48,$H$3:$H$38,$M48,$I$3:$I$38,$N48)</f>
        <v>36</v>
      </c>
      <c r="P48" t="e">
        <f t="shared" ref="P48:P82" ca="1" si="41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8"/>
        <v>#NAME?</v>
      </c>
      <c r="M49" t="e">
        <f t="shared" ca="1" si="39"/>
        <v>#NAME?</v>
      </c>
      <c r="N49" s="8" t="e">
        <f t="shared" ca="1" si="39"/>
        <v>#NAME?</v>
      </c>
      <c r="O49" s="7">
        <f t="shared" ca="1" si="40"/>
        <v>36</v>
      </c>
      <c r="P49" t="e">
        <f t="shared" ca="1" si="41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8"/>
        <v>#NAME?</v>
      </c>
      <c r="M50" t="e">
        <f t="shared" ca="1" si="39"/>
        <v>#NAME?</v>
      </c>
      <c r="N50" s="8" t="e">
        <f t="shared" ca="1" si="39"/>
        <v>#NAME?</v>
      </c>
      <c r="O50" s="7">
        <f t="shared" ca="1" si="40"/>
        <v>36</v>
      </c>
      <c r="P50" t="e">
        <f t="shared" ca="1" si="41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8"/>
        <v>#NAME?</v>
      </c>
      <c r="M51" t="e">
        <f t="shared" ca="1" si="39"/>
        <v>#NAME?</v>
      </c>
      <c r="N51" s="8" t="e">
        <f t="shared" ca="1" si="39"/>
        <v>#NAME?</v>
      </c>
      <c r="O51" s="7">
        <f t="shared" ca="1" si="40"/>
        <v>36</v>
      </c>
      <c r="P51" t="e">
        <f t="shared" ca="1" si="41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8"/>
        <v>#NAME?</v>
      </c>
      <c r="M52" t="e">
        <f t="shared" ca="1" si="39"/>
        <v>#NAME?</v>
      </c>
      <c r="N52" s="8" t="e">
        <f t="shared" ca="1" si="39"/>
        <v>#NAME?</v>
      </c>
      <c r="O52" s="7">
        <f t="shared" ca="1" si="40"/>
        <v>36</v>
      </c>
      <c r="P52" t="e">
        <f t="shared" ca="1" si="41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8"/>
        <v>#NAME?</v>
      </c>
      <c r="M53" t="e">
        <f t="shared" ca="1" si="39"/>
        <v>#NAME?</v>
      </c>
      <c r="N53" s="8" t="e">
        <f t="shared" ca="1" si="39"/>
        <v>#NAME?</v>
      </c>
      <c r="O53" s="7">
        <f t="shared" ca="1" si="40"/>
        <v>36</v>
      </c>
      <c r="P53" t="e">
        <f t="shared" ca="1" si="41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8"/>
        <v>#NAME?</v>
      </c>
      <c r="M54" t="e">
        <f t="shared" ca="1" si="39"/>
        <v>#NAME?</v>
      </c>
      <c r="N54" s="8" t="e">
        <f t="shared" ca="1" si="39"/>
        <v>#NAME?</v>
      </c>
      <c r="O54" s="7">
        <f t="shared" ca="1" si="40"/>
        <v>36</v>
      </c>
      <c r="P54" t="e">
        <f t="shared" ca="1" si="41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8"/>
        <v>#NAME?</v>
      </c>
      <c r="M55" t="e">
        <f t="shared" ca="1" si="39"/>
        <v>#NAME?</v>
      </c>
      <c r="N55" s="8" t="e">
        <f t="shared" ca="1" si="39"/>
        <v>#NAME?</v>
      </c>
      <c r="O55" s="7">
        <f t="shared" ca="1" si="40"/>
        <v>36</v>
      </c>
      <c r="P55" t="e">
        <f t="shared" ca="1" si="41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8"/>
        <v>#NAME?</v>
      </c>
      <c r="M56" t="e">
        <f t="shared" ca="1" si="39"/>
        <v>#NAME?</v>
      </c>
      <c r="N56" s="8" t="e">
        <f t="shared" ca="1" si="39"/>
        <v>#NAME?</v>
      </c>
      <c r="O56" s="7">
        <f t="shared" ca="1" si="40"/>
        <v>36</v>
      </c>
      <c r="P56" t="e">
        <f t="shared" ca="1" si="41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8"/>
        <v>#NAME?</v>
      </c>
      <c r="M57" t="e">
        <f t="shared" ca="1" si="39"/>
        <v>#NAME?</v>
      </c>
      <c r="N57" s="8" t="e">
        <f t="shared" ca="1" si="39"/>
        <v>#NAME?</v>
      </c>
      <c r="O57" s="7">
        <f t="shared" ca="1" si="40"/>
        <v>36</v>
      </c>
      <c r="P57" t="e">
        <f t="shared" ca="1" si="41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8"/>
        <v>#NAME?</v>
      </c>
      <c r="M58" t="e">
        <f t="shared" ca="1" si="39"/>
        <v>#NAME?</v>
      </c>
      <c r="N58" s="8" t="e">
        <f t="shared" ca="1" si="39"/>
        <v>#NAME?</v>
      </c>
      <c r="O58" s="7">
        <f t="shared" ca="1" si="40"/>
        <v>36</v>
      </c>
      <c r="P58" t="e">
        <f t="shared" ca="1" si="41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39"/>
        <v>#NAME?</v>
      </c>
      <c r="N59" s="8" t="e">
        <f t="shared" ca="1" si="39"/>
        <v>#NAME?</v>
      </c>
      <c r="O59" s="7">
        <f t="shared" ca="1" si="40"/>
        <v>36</v>
      </c>
      <c r="P59" t="e">
        <f t="shared" ca="1" si="41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2">$L$5</f>
        <v>#NAME?</v>
      </c>
      <c r="M60" t="e">
        <f t="shared" ca="1" si="39"/>
        <v>#NAME?</v>
      </c>
      <c r="N60" s="8" t="e">
        <f t="shared" ca="1" si="39"/>
        <v>#NAME?</v>
      </c>
      <c r="O60" s="7">
        <f t="shared" ca="1" si="40"/>
        <v>36</v>
      </c>
      <c r="P60" t="e">
        <f t="shared" ca="1" si="41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2"/>
        <v>#NAME?</v>
      </c>
      <c r="M61" t="e">
        <f t="shared" ca="1" si="39"/>
        <v>#NAME?</v>
      </c>
      <c r="N61" s="8" t="e">
        <f t="shared" ca="1" si="39"/>
        <v>#NAME?</v>
      </c>
      <c r="O61" s="7">
        <f t="shared" ca="1" si="40"/>
        <v>36</v>
      </c>
      <c r="P61" t="e">
        <f t="shared" ca="1" si="41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2"/>
        <v>#NAME?</v>
      </c>
      <c r="M62" t="e">
        <f t="shared" ca="1" si="39"/>
        <v>#NAME?</v>
      </c>
      <c r="N62" s="8" t="e">
        <f t="shared" ca="1" si="39"/>
        <v>#NAME?</v>
      </c>
      <c r="O62" s="7">
        <f t="shared" ca="1" si="40"/>
        <v>36</v>
      </c>
      <c r="P62" t="e">
        <f t="shared" ca="1" si="41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2"/>
        <v>#NAME?</v>
      </c>
      <c r="M63" t="e">
        <f t="shared" ca="1" si="39"/>
        <v>#NAME?</v>
      </c>
      <c r="N63" s="8" t="e">
        <f t="shared" ca="1" si="39"/>
        <v>#NAME?</v>
      </c>
      <c r="O63" s="7">
        <f t="shared" ca="1" si="40"/>
        <v>36</v>
      </c>
      <c r="P63" t="e">
        <f t="shared" ca="1" si="41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2"/>
        <v>#NAME?</v>
      </c>
      <c r="M64" t="e">
        <f t="shared" ref="M64:N79" ca="1" si="43">M52</f>
        <v>#NAME?</v>
      </c>
      <c r="N64" s="8" t="e">
        <f t="shared" ca="1" si="43"/>
        <v>#NAME?</v>
      </c>
      <c r="O64" s="7">
        <f t="shared" ca="1" si="40"/>
        <v>36</v>
      </c>
      <c r="P64" t="e">
        <f t="shared" ca="1" si="41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2"/>
        <v>#NAME?</v>
      </c>
      <c r="M65" t="e">
        <f t="shared" ca="1" si="43"/>
        <v>#NAME?</v>
      </c>
      <c r="N65" s="8" t="e">
        <f t="shared" ca="1" si="43"/>
        <v>#NAME?</v>
      </c>
      <c r="O65" s="7">
        <f t="shared" ca="1" si="40"/>
        <v>36</v>
      </c>
      <c r="P65" t="e">
        <f t="shared" ca="1" si="41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2"/>
        <v>#NAME?</v>
      </c>
      <c r="M66" t="e">
        <f t="shared" ca="1" si="43"/>
        <v>#NAME?</v>
      </c>
      <c r="N66" s="8" t="e">
        <f t="shared" ca="1" si="43"/>
        <v>#NAME?</v>
      </c>
      <c r="O66" s="7">
        <f t="shared" ca="1" si="40"/>
        <v>36</v>
      </c>
      <c r="P66" t="e">
        <f t="shared" ca="1" si="41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2"/>
        <v>#NAME?</v>
      </c>
      <c r="M67" t="e">
        <f t="shared" ca="1" si="43"/>
        <v>#NAME?</v>
      </c>
      <c r="N67" s="8" t="e">
        <f t="shared" ca="1" si="43"/>
        <v>#NAME?</v>
      </c>
      <c r="O67" s="7">
        <f t="shared" ca="1" si="40"/>
        <v>36</v>
      </c>
      <c r="P67" t="e">
        <f t="shared" ca="1" si="41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2"/>
        <v>#NAME?</v>
      </c>
      <c r="M68" t="e">
        <f t="shared" ca="1" si="43"/>
        <v>#NAME?</v>
      </c>
      <c r="N68" s="8" t="e">
        <f t="shared" ca="1" si="43"/>
        <v>#NAME?</v>
      </c>
      <c r="O68" s="7">
        <f t="shared" ca="1" si="40"/>
        <v>36</v>
      </c>
      <c r="P68" t="e">
        <f t="shared" ca="1" si="41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2"/>
        <v>#NAME?</v>
      </c>
      <c r="M69" t="e">
        <f t="shared" ca="1" si="43"/>
        <v>#NAME?</v>
      </c>
      <c r="N69" s="8" t="e">
        <f t="shared" ca="1" si="43"/>
        <v>#NAME?</v>
      </c>
      <c r="O69" s="7">
        <f t="shared" ca="1" si="40"/>
        <v>36</v>
      </c>
      <c r="P69" t="e">
        <f t="shared" ca="1" si="41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2"/>
        <v>#NAME?</v>
      </c>
      <c r="M70" t="e">
        <f t="shared" ca="1" si="43"/>
        <v>#NAME?</v>
      </c>
      <c r="N70" s="8" t="e">
        <f t="shared" ca="1" si="43"/>
        <v>#NAME?</v>
      </c>
      <c r="O70" s="7">
        <f t="shared" ca="1" si="40"/>
        <v>36</v>
      </c>
      <c r="P70" t="e">
        <f t="shared" ca="1" si="41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3"/>
        <v>#NAME?</v>
      </c>
      <c r="N71" s="8" t="e">
        <f t="shared" ca="1" si="43"/>
        <v>#NAME?</v>
      </c>
      <c r="O71" s="7">
        <f t="shared" ca="1" si="40"/>
        <v>36</v>
      </c>
      <c r="P71" t="e">
        <f t="shared" ca="1" si="41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4">$L$6</f>
        <v>#NAME?</v>
      </c>
      <c r="M72" t="e">
        <f t="shared" ca="1" si="43"/>
        <v>#NAME?</v>
      </c>
      <c r="N72" s="8" t="e">
        <f t="shared" ca="1" si="43"/>
        <v>#NAME?</v>
      </c>
      <c r="O72" s="7">
        <f t="shared" ca="1" si="40"/>
        <v>36</v>
      </c>
      <c r="P72" t="e">
        <f t="shared" ca="1" si="41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4"/>
        <v>#NAME?</v>
      </c>
      <c r="M73" t="e">
        <f t="shared" ca="1" si="43"/>
        <v>#NAME?</v>
      </c>
      <c r="N73" s="8" t="e">
        <f t="shared" ca="1" si="43"/>
        <v>#NAME?</v>
      </c>
      <c r="O73" s="7">
        <f t="shared" ca="1" si="40"/>
        <v>36</v>
      </c>
      <c r="P73" t="e">
        <f t="shared" ca="1" si="41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4"/>
        <v>#NAME?</v>
      </c>
      <c r="M74" t="e">
        <f t="shared" ca="1" si="43"/>
        <v>#NAME?</v>
      </c>
      <c r="N74" s="8" t="e">
        <f t="shared" ca="1" si="43"/>
        <v>#NAME?</v>
      </c>
      <c r="O74" s="7">
        <f t="shared" ca="1" si="40"/>
        <v>36</v>
      </c>
      <c r="P74" t="e">
        <f t="shared" ca="1" si="41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4"/>
        <v>#NAME?</v>
      </c>
      <c r="M75" t="e">
        <f t="shared" ca="1" si="43"/>
        <v>#NAME?</v>
      </c>
      <c r="N75" s="8" t="e">
        <f t="shared" ca="1" si="43"/>
        <v>#NAME?</v>
      </c>
      <c r="O75" s="7">
        <f t="shared" ca="1" si="40"/>
        <v>36</v>
      </c>
      <c r="P75" t="e">
        <f t="shared" ca="1" si="41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4"/>
        <v>#NAME?</v>
      </c>
      <c r="M76" t="e">
        <f t="shared" ca="1" si="43"/>
        <v>#NAME?</v>
      </c>
      <c r="N76" s="8" t="e">
        <f t="shared" ca="1" si="43"/>
        <v>#NAME?</v>
      </c>
      <c r="O76" s="7">
        <f t="shared" ca="1" si="40"/>
        <v>36</v>
      </c>
      <c r="P76" t="e">
        <f t="shared" ca="1" si="41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4"/>
        <v>#NAME?</v>
      </c>
      <c r="M77" t="e">
        <f t="shared" ca="1" si="43"/>
        <v>#NAME?</v>
      </c>
      <c r="N77" s="8" t="e">
        <f t="shared" ca="1" si="43"/>
        <v>#NAME?</v>
      </c>
      <c r="O77" s="7">
        <f t="shared" ca="1" si="40"/>
        <v>36</v>
      </c>
      <c r="P77" t="e">
        <f t="shared" ca="1" si="41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4"/>
        <v>#NAME?</v>
      </c>
      <c r="M78" t="e">
        <f t="shared" ca="1" si="43"/>
        <v>#NAME?</v>
      </c>
      <c r="N78" s="8" t="e">
        <f t="shared" ca="1" si="43"/>
        <v>#NAME?</v>
      </c>
      <c r="O78" s="7">
        <f t="shared" ca="1" si="40"/>
        <v>36</v>
      </c>
      <c r="P78" t="e">
        <f t="shared" ca="1" si="41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4"/>
        <v>#NAME?</v>
      </c>
      <c r="M79" t="e">
        <f t="shared" ca="1" si="43"/>
        <v>#NAME?</v>
      </c>
      <c r="N79" s="8" t="e">
        <f t="shared" ca="1" si="43"/>
        <v>#NAME?</v>
      </c>
      <c r="O79" s="7">
        <f t="shared" ca="1" si="40"/>
        <v>36</v>
      </c>
      <c r="P79" t="e">
        <f t="shared" ca="1" si="41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4"/>
        <v>#NAME?</v>
      </c>
      <c r="M80" t="e">
        <f t="shared" ref="M80:N82" ca="1" si="45">M68</f>
        <v>#NAME?</v>
      </c>
      <c r="N80" s="8" t="e">
        <f t="shared" ca="1" si="45"/>
        <v>#NAME?</v>
      </c>
      <c r="O80" s="7">
        <f t="shared" ca="1" si="40"/>
        <v>36</v>
      </c>
      <c r="P80" t="e">
        <f t="shared" ca="1" si="41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4"/>
        <v>#NAME?</v>
      </c>
      <c r="M81" t="e">
        <f t="shared" ca="1" si="45"/>
        <v>#NAME?</v>
      </c>
      <c r="N81" s="8" t="e">
        <f t="shared" ca="1" si="45"/>
        <v>#NAME?</v>
      </c>
      <c r="O81" s="7">
        <f t="shared" ca="1" si="40"/>
        <v>36</v>
      </c>
      <c r="P81" t="e">
        <f t="shared" ca="1" si="41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4"/>
        <v>#NAME?</v>
      </c>
      <c r="M82" s="10" t="e">
        <f t="shared" ca="1" si="45"/>
        <v>#NAME?</v>
      </c>
      <c r="N82" s="11" t="e">
        <f t="shared" ca="1" si="45"/>
        <v>#NAME?</v>
      </c>
      <c r="O82" s="9">
        <f t="shared" ca="1" si="40"/>
        <v>36</v>
      </c>
      <c r="P82" s="10" t="e">
        <f t="shared" ca="1" si="41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Split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2025-12-31T22:23:50Z</dcterms:created>
  <dcterms:modified xsi:type="dcterms:W3CDTF">2025-12-31T22:27:13Z</dcterms:modified>
</cp:coreProperties>
</file>