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330769B2-8DB7-4A9B-9C9E-5AA416F965C2}" xr6:coauthVersionLast="47" xr6:coauthVersionMax="47" xr10:uidLastSave="{57629D42-E65C-48C6-9DE0-124A3BB34D65}"/>
  <bookViews>
    <workbookView xWindow="-110" yWindow="-110" windowWidth="19420" windowHeight="10300" xr2:uid="{49E1C710-51B6-437D-AF45-E68A92ACCC0C}"/>
  </bookViews>
  <sheets>
    <sheet name="Title" sheetId="2" r:id="rId1"/>
    <sheet name="Tuke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5" i="1" l="1"/>
  <c r="O45" i="1"/>
  <c r="O45" i="1" a="1"/>
  <c r="S44" i="1"/>
  <c r="O44" i="1" a="1"/>
  <c r="O44" i="1" s="1"/>
  <c r="S43" i="1"/>
  <c r="O43" i="1" a="1"/>
  <c r="O43" i="1" s="1"/>
  <c r="S42" i="1"/>
  <c r="O42" i="1" a="1"/>
  <c r="O42" i="1" s="1"/>
  <c r="S41" i="1"/>
  <c r="O41" i="1"/>
  <c r="O41" i="1" a="1"/>
  <c r="S40" i="1"/>
  <c r="O40" i="1" a="1"/>
  <c r="O40" i="1" s="1"/>
  <c r="O37" i="1"/>
  <c r="N37" i="1"/>
  <c r="S28" i="1"/>
  <c r="O28" i="1" a="1"/>
  <c r="O28" i="1" s="1"/>
  <c r="S27" i="1"/>
  <c r="O27" i="1"/>
  <c r="O27" i="1" a="1"/>
  <c r="S26" i="1"/>
  <c r="O26" i="1" a="1"/>
  <c r="O26" i="1" s="1"/>
  <c r="O23" i="1"/>
  <c r="N23" i="1"/>
  <c r="AA16" i="1"/>
  <c r="AA15" i="1"/>
  <c r="AA14" i="1"/>
  <c r="AA13" i="1"/>
  <c r="AA12" i="1"/>
  <c r="R12" i="1"/>
  <c r="AA11" i="1"/>
  <c r="R11" i="1"/>
  <c r="R10" i="1"/>
  <c r="Y8" i="1"/>
  <c r="X8" i="1"/>
  <c r="W8" i="1"/>
  <c r="P7" i="1"/>
  <c r="O7" i="1"/>
  <c r="N7" i="1"/>
  <c r="N45" i="1"/>
  <c r="L42" i="1"/>
  <c r="L41" i="1"/>
  <c r="L40" i="1"/>
  <c r="M36" i="1"/>
  <c r="M35" i="1"/>
  <c r="M34" i="1"/>
  <c r="M33" i="1"/>
  <c r="L36" i="1"/>
  <c r="L35" i="1"/>
  <c r="L34" i="1"/>
  <c r="L33" i="1"/>
  <c r="L33" i="1" a="1"/>
  <c r="J22" i="1"/>
  <c r="I22" i="1"/>
  <c r="H22" i="1"/>
  <c r="G22" i="1"/>
  <c r="I20" i="1"/>
  <c r="H20" i="1"/>
  <c r="G20" i="1"/>
  <c r="J19" i="1"/>
  <c r="I19" i="1"/>
  <c r="H19" i="1"/>
  <c r="G19" i="1"/>
  <c r="G18" i="1" a="1"/>
  <c r="J21" i="1" s="1"/>
  <c r="W11" i="1"/>
  <c r="V7" i="1"/>
  <c r="W15" i="1" s="1"/>
  <c r="V6" i="1"/>
  <c r="V5" i="1"/>
  <c r="W14" i="1" s="1"/>
  <c r="V4" i="1"/>
  <c r="U4" i="1" a="1"/>
  <c r="U7" i="1" s="1"/>
  <c r="J6" i="1"/>
  <c r="I6" i="1"/>
  <c r="H6" i="1"/>
  <c r="G6" i="1"/>
  <c r="J5" i="1"/>
  <c r="I5" i="1"/>
  <c r="H5" i="1"/>
  <c r="G5" i="1"/>
  <c r="I4" i="1"/>
  <c r="H4" i="1"/>
  <c r="G4" i="1"/>
  <c r="J3" i="1"/>
  <c r="M6" i="1" s="1"/>
  <c r="I3" i="1"/>
  <c r="H3" i="1"/>
  <c r="G3" i="1"/>
  <c r="J2" i="1"/>
  <c r="I2" i="1"/>
  <c r="H2" i="1"/>
  <c r="G2" i="1"/>
  <c r="G2" i="1" a="1"/>
  <c r="J4" i="1" s="1"/>
  <c r="V13" i="1" l="1"/>
  <c r="V16" i="1"/>
  <c r="V15" i="1"/>
  <c r="N43" i="1"/>
  <c r="N44" i="1"/>
  <c r="M4" i="1"/>
  <c r="X11" i="1"/>
  <c r="AB11" i="1" s="1"/>
  <c r="M5" i="1"/>
  <c r="N12" i="1" s="1"/>
  <c r="X15" i="1"/>
  <c r="AB15" i="1" s="1"/>
  <c r="M20" i="1"/>
  <c r="M21" i="1"/>
  <c r="U4" i="1"/>
  <c r="U5" i="1"/>
  <c r="Z8" i="1"/>
  <c r="Z14" i="1" s="1"/>
  <c r="U6" i="1"/>
  <c r="L43" i="1"/>
  <c r="M40" i="1"/>
  <c r="L44" i="1"/>
  <c r="W16" i="1"/>
  <c r="M41" i="1"/>
  <c r="M43" i="1"/>
  <c r="L4" i="1" a="1"/>
  <c r="X14" i="1"/>
  <c r="AB14" i="1" s="1"/>
  <c r="M42" i="1"/>
  <c r="M44" i="1"/>
  <c r="M45" i="1"/>
  <c r="W13" i="1"/>
  <c r="N40" i="1"/>
  <c r="N41" i="1"/>
  <c r="N42" i="1"/>
  <c r="T42" i="1"/>
  <c r="L45" i="1"/>
  <c r="P45" i="1"/>
  <c r="U45" i="1" s="1"/>
  <c r="W12" i="1"/>
  <c r="J20" i="1"/>
  <c r="M22" i="1" s="1"/>
  <c r="G18" i="1"/>
  <c r="G21" i="1"/>
  <c r="H18" i="1"/>
  <c r="H21" i="1"/>
  <c r="I18" i="1"/>
  <c r="I21" i="1"/>
  <c r="J18" i="1"/>
  <c r="T41" i="1" l="1"/>
  <c r="R41" i="1" s="1"/>
  <c r="T43" i="1"/>
  <c r="T45" i="1"/>
  <c r="T40" i="1"/>
  <c r="R40" i="1" s="1"/>
  <c r="T44" i="1"/>
  <c r="Q44" i="1" s="1"/>
  <c r="N27" i="1"/>
  <c r="N26" i="1"/>
  <c r="T27" i="1"/>
  <c r="L20" i="1" a="1"/>
  <c r="Y15" i="1"/>
  <c r="P44" i="1"/>
  <c r="U44" i="1" s="1"/>
  <c r="Y11" i="1"/>
  <c r="P43" i="1"/>
  <c r="U43" i="1" s="1"/>
  <c r="R43" i="1"/>
  <c r="Q43" i="1"/>
  <c r="Y14" i="1"/>
  <c r="U14" i="1"/>
  <c r="U15" i="1"/>
  <c r="V11" i="1"/>
  <c r="O12" i="1"/>
  <c r="S12" i="1" s="1"/>
  <c r="Z12" i="1"/>
  <c r="Y12" i="1"/>
  <c r="X12" i="1"/>
  <c r="AB12" i="1" s="1"/>
  <c r="Z13" i="1"/>
  <c r="Y13" i="1"/>
  <c r="X13" i="1"/>
  <c r="AB13" i="1" s="1"/>
  <c r="Z15" i="1"/>
  <c r="R42" i="1"/>
  <c r="Q42" i="1"/>
  <c r="P42" i="1"/>
  <c r="U42" i="1" s="1"/>
  <c r="L6" i="1"/>
  <c r="L5" i="1"/>
  <c r="L4" i="1"/>
  <c r="U16" i="1"/>
  <c r="V14" i="1"/>
  <c r="V12" i="1"/>
  <c r="P41" i="1"/>
  <c r="U41" i="1" s="1"/>
  <c r="U13" i="1"/>
  <c r="U11" i="1"/>
  <c r="U12" i="1"/>
  <c r="P40" i="1"/>
  <c r="U40" i="1" s="1"/>
  <c r="Z11" i="1"/>
  <c r="Y16" i="1"/>
  <c r="X16" i="1"/>
  <c r="AB16" i="1" s="1"/>
  <c r="Z16" i="1"/>
  <c r="N28" i="1"/>
  <c r="N10" i="1"/>
  <c r="N11" i="1"/>
  <c r="Q7" i="1"/>
  <c r="Q41" i="1" l="1"/>
  <c r="R44" i="1"/>
  <c r="Q45" i="1"/>
  <c r="R45" i="1"/>
  <c r="Q40" i="1"/>
  <c r="P12" i="1"/>
  <c r="Q12" i="1"/>
  <c r="L22" i="1"/>
  <c r="L21" i="1"/>
  <c r="L20" i="1"/>
  <c r="L10" i="1"/>
  <c r="L11" i="1"/>
  <c r="M10" i="1"/>
  <c r="L12" i="1"/>
  <c r="M12" i="1"/>
  <c r="M11" i="1"/>
  <c r="Q11" i="1"/>
  <c r="P11" i="1"/>
  <c r="O11" i="1"/>
  <c r="S11" i="1" s="1"/>
  <c r="P10" i="1"/>
  <c r="O10" i="1"/>
  <c r="S10" i="1" s="1"/>
  <c r="Q10" i="1"/>
  <c r="P28" i="1"/>
  <c r="U28" i="1" s="1"/>
  <c r="T26" i="1"/>
  <c r="Q26" i="1" s="1"/>
  <c r="T28" i="1"/>
  <c r="R28" i="1" s="1"/>
  <c r="P26" i="1"/>
  <c r="U26" i="1" s="1"/>
  <c r="R27" i="1"/>
  <c r="Q27" i="1"/>
  <c r="P27" i="1"/>
  <c r="U27" i="1" s="1"/>
  <c r="R26" i="1" l="1"/>
  <c r="M27" i="1"/>
  <c r="M28" i="1"/>
  <c r="Q28" i="1"/>
  <c r="L27" i="1"/>
  <c r="L26" i="1"/>
  <c r="L28" i="1"/>
  <c r="M26" i="1"/>
</calcChain>
</file>

<file path=xl/sharedStrings.xml><?xml version="1.0" encoding="utf-8"?>
<sst xmlns="http://schemas.openxmlformats.org/spreadsheetml/2006/main" count="80" uniqueCount="29">
  <si>
    <t>Two Factor ANOVA without replication</t>
  </si>
  <si>
    <t>TUKEY HSD: Two Factor Anova w/o Replications</t>
  </si>
  <si>
    <t>Wheat</t>
  </si>
  <si>
    <t>Corn</t>
  </si>
  <si>
    <t>Soy</t>
  </si>
  <si>
    <t>Rice</t>
  </si>
  <si>
    <t>group</t>
  </si>
  <si>
    <t>mean</t>
  </si>
  <si>
    <t>std err</t>
  </si>
  <si>
    <t>df</t>
  </si>
  <si>
    <t>q-crit</t>
  </si>
  <si>
    <t>mean-crit</t>
  </si>
  <si>
    <t>Blend X</t>
  </si>
  <si>
    <t>Blend Y</t>
  </si>
  <si>
    <t>Blend Z</t>
  </si>
  <si>
    <t>Q TEST</t>
  </si>
  <si>
    <t>alpha</t>
  </si>
  <si>
    <t>group 1</t>
  </si>
  <si>
    <t>group 2</t>
  </si>
  <si>
    <t>q-stat</t>
  </si>
  <si>
    <t>lower</t>
  </si>
  <si>
    <t>upper</t>
  </si>
  <si>
    <t>p-value</t>
  </si>
  <si>
    <t>Cohen d</t>
  </si>
  <si>
    <t>Modified TUKEY HSD: Two Factor Anova w/o Replications</t>
  </si>
  <si>
    <t>Real Statistics Using Excel</t>
  </si>
  <si>
    <t>Updated</t>
  </si>
  <si>
    <t>Copyright © 2013 - 2025 Charles Zaiontz</t>
  </si>
  <si>
    <t>Tukey HSD for Two Factor ANOVA w/o Replications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</si>
</sst>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&quot;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right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4C91-404A-4919-BACD-53ECA070429E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25</v>
      </c>
    </row>
    <row r="2" spans="1:2" x14ac:dyDescent="0.35">
      <c r="A2" t="s">
        <v>28</v>
      </c>
    </row>
    <row r="4" spans="1:2" x14ac:dyDescent="0.35">
      <c r="A4" t="s">
        <v>26</v>
      </c>
      <c r="B4" s="22">
        <v>45965</v>
      </c>
    </row>
    <row r="6" spans="1:2" x14ac:dyDescent="0.35">
      <c r="A6" s="2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BBC1-D26D-4A75-9B7D-EF74BC48D9E9}">
  <sheetPr codeName="Sheet18"/>
  <dimension ref="A1:AB45"/>
  <sheetViews>
    <sheetView workbookViewId="0"/>
  </sheetViews>
  <sheetFormatPr defaultRowHeight="14.5" x14ac:dyDescent="0.35"/>
  <cols>
    <col min="2" max="5" width="7" customWidth="1"/>
  </cols>
  <sheetData>
    <row r="1" spans="1:28" x14ac:dyDescent="0.35">
      <c r="A1" s="1" t="s">
        <v>0</v>
      </c>
    </row>
    <row r="2" spans="1:28" ht="15" thickBot="1" x14ac:dyDescent="0.4">
      <c r="G2" s="2">
        <f t="array" ref="G2:J6">TRANSPOSE(A3:E6)</f>
        <v>0</v>
      </c>
      <c r="H2" t="str">
        <v>Blend X</v>
      </c>
      <c r="I2" t="str">
        <v>Blend Y</v>
      </c>
      <c r="J2" t="str">
        <v>Blend Z</v>
      </c>
      <c r="L2" t="s">
        <v>1</v>
      </c>
      <c r="U2" s="2" t="s">
        <v>1</v>
      </c>
    </row>
    <row r="3" spans="1:28" ht="15" thickTop="1" x14ac:dyDescent="0.35">
      <c r="B3" s="11" t="s">
        <v>2</v>
      </c>
      <c r="C3" s="11" t="s">
        <v>3</v>
      </c>
      <c r="D3" s="11" t="s">
        <v>4</v>
      </c>
      <c r="E3" s="11" t="s">
        <v>5</v>
      </c>
      <c r="G3" t="str">
        <v>Wheat</v>
      </c>
      <c r="H3" s="3">
        <v>123</v>
      </c>
      <c r="I3" s="4">
        <v>145</v>
      </c>
      <c r="J3" s="5">
        <v>156</v>
      </c>
      <c r="L3" s="12" t="s">
        <v>6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U3" s="12" t="s">
        <v>6</v>
      </c>
      <c r="V3" s="12" t="s">
        <v>7</v>
      </c>
      <c r="W3" s="12" t="s">
        <v>8</v>
      </c>
      <c r="X3" s="12" t="s">
        <v>9</v>
      </c>
      <c r="Y3" s="12" t="s">
        <v>10</v>
      </c>
      <c r="Z3" s="12" t="s">
        <v>11</v>
      </c>
    </row>
    <row r="4" spans="1:28" x14ac:dyDescent="0.35">
      <c r="A4" t="s">
        <v>12</v>
      </c>
      <c r="B4" s="3">
        <v>123</v>
      </c>
      <c r="C4" s="4">
        <v>138</v>
      </c>
      <c r="D4" s="4">
        <v>110</v>
      </c>
      <c r="E4" s="5">
        <v>151</v>
      </c>
      <c r="G4" t="str">
        <v>Corn</v>
      </c>
      <c r="H4" s="6">
        <v>138</v>
      </c>
      <c r="I4">
        <v>165</v>
      </c>
      <c r="J4" s="7">
        <v>176</v>
      </c>
      <c r="L4" s="4" t="str">
        <f t="array" ref="L4:L6">TRANSPOSE(H2:J2)</f>
        <v>Blend X</v>
      </c>
      <c r="M4" s="4">
        <f>AVERAGE(H3:H6)</f>
        <v>130.5</v>
      </c>
      <c r="N4" s="4"/>
      <c r="O4" s="4"/>
      <c r="P4" s="4"/>
      <c r="Q4" s="4"/>
      <c r="U4" s="4" t="str">
        <f t="array" ref="U4:U7">TRANSPOSE(B3:E3)</f>
        <v>Wheat</v>
      </c>
      <c r="V4" s="4">
        <f>AVERAGE(B4:B6)</f>
        <v>141.33333333333334</v>
      </c>
      <c r="W4" s="4"/>
      <c r="X4" s="4"/>
      <c r="Y4" s="4"/>
      <c r="Z4" s="4"/>
    </row>
    <row r="5" spans="1:28" x14ac:dyDescent="0.35">
      <c r="A5" t="s">
        <v>13</v>
      </c>
      <c r="B5" s="6">
        <v>145</v>
      </c>
      <c r="C5">
        <v>165</v>
      </c>
      <c r="D5">
        <v>140</v>
      </c>
      <c r="E5" s="7">
        <v>167</v>
      </c>
      <c r="G5" t="str">
        <v>Soy</v>
      </c>
      <c r="H5" s="6">
        <v>110</v>
      </c>
      <c r="I5">
        <v>140</v>
      </c>
      <c r="J5" s="7">
        <v>185</v>
      </c>
      <c r="L5" t="str">
        <v>Blend Y</v>
      </c>
      <c r="M5">
        <f>AVERAGE(I3:I6)</f>
        <v>154.25</v>
      </c>
      <c r="U5" t="str">
        <v>Corn</v>
      </c>
      <c r="V5">
        <f>AVERAGE(C4:C6)</f>
        <v>159.66666666666666</v>
      </c>
    </row>
    <row r="6" spans="1:28" x14ac:dyDescent="0.35">
      <c r="A6" t="s">
        <v>14</v>
      </c>
      <c r="B6" s="8">
        <v>156</v>
      </c>
      <c r="C6" s="9">
        <v>176</v>
      </c>
      <c r="D6" s="9">
        <v>185</v>
      </c>
      <c r="E6" s="10">
        <v>175</v>
      </c>
      <c r="G6" t="str">
        <v>Rice</v>
      </c>
      <c r="H6" s="8">
        <v>151</v>
      </c>
      <c r="I6" s="9">
        <v>167</v>
      </c>
      <c r="J6" s="10">
        <v>175</v>
      </c>
      <c r="L6" s="9" t="str">
        <v>Blend Z</v>
      </c>
      <c r="M6" s="9">
        <f>AVERAGE(J3:J6)</f>
        <v>173</v>
      </c>
      <c r="N6" s="9"/>
      <c r="O6" s="9"/>
      <c r="P6" s="9"/>
      <c r="Q6" s="9"/>
      <c r="U6" t="str">
        <v>Soy</v>
      </c>
      <c r="V6">
        <f>AVERAGE(D4:D6)</f>
        <v>145</v>
      </c>
    </row>
    <row r="7" spans="1:28" x14ac:dyDescent="0.35">
      <c r="N7" t="e">
        <f ca="1">SQRT(MSWF(H3:J6,1)/COUNT(H3:H6))</f>
        <v>#NAME?</v>
      </c>
      <c r="O7" t="e">
        <f ca="1">dfWF(H3:J6,1)</f>
        <v>#NAME?</v>
      </c>
      <c r="P7" t="e">
        <f ca="1">QCRIT(COUNT(M4:M6),O7,S8,2)</f>
        <v>#NAME?</v>
      </c>
      <c r="Q7" t="e">
        <f ca="1">N7*P7</f>
        <v>#NAME?</v>
      </c>
      <c r="U7" s="9" t="str">
        <v>Rice</v>
      </c>
      <c r="V7" s="9">
        <f>AVERAGE(E4:E6)</f>
        <v>164.33333333333334</v>
      </c>
      <c r="W7" s="9"/>
      <c r="X7" s="9"/>
      <c r="Y7" s="9"/>
      <c r="Z7" s="9"/>
    </row>
    <row r="8" spans="1:28" ht="15" thickBot="1" x14ac:dyDescent="0.4">
      <c r="L8" t="s">
        <v>15</v>
      </c>
      <c r="R8" s="13" t="s">
        <v>16</v>
      </c>
      <c r="S8">
        <v>0.05</v>
      </c>
      <c r="W8" t="e">
        <f ca="1">SQRT(MSWF(B4:E6,1)/COUNT(B4:B6))</f>
        <v>#NAME?</v>
      </c>
      <c r="X8" t="e">
        <f ca="1">dfWF(B4:E6,1)</f>
        <v>#NAME?</v>
      </c>
      <c r="Y8" t="e">
        <f ca="1">QCRIT(COUNT(V4:V7),X8,AB9,2)</f>
        <v>#NAME?</v>
      </c>
      <c r="Z8" t="e">
        <f ca="1">W8*Y8</f>
        <v>#NAME?</v>
      </c>
    </row>
    <row r="9" spans="1:28" ht="15.5" thickTop="1" thickBot="1" x14ac:dyDescent="0.4">
      <c r="L9" s="12" t="s">
        <v>17</v>
      </c>
      <c r="M9" s="12" t="s">
        <v>18</v>
      </c>
      <c r="N9" s="12" t="s">
        <v>7</v>
      </c>
      <c r="O9" s="12" t="s">
        <v>19</v>
      </c>
      <c r="P9" s="12" t="s">
        <v>20</v>
      </c>
      <c r="Q9" s="12" t="s">
        <v>21</v>
      </c>
      <c r="R9" s="12" t="s">
        <v>22</v>
      </c>
      <c r="S9" s="12" t="s">
        <v>23</v>
      </c>
      <c r="U9" t="s">
        <v>15</v>
      </c>
      <c r="AA9" s="13" t="s">
        <v>16</v>
      </c>
      <c r="AB9">
        <v>0.05</v>
      </c>
    </row>
    <row r="10" spans="1:28" ht="15" thickTop="1" x14ac:dyDescent="0.35">
      <c r="L10" s="4" t="str">
        <f>L4</f>
        <v>Blend X</v>
      </c>
      <c r="M10" s="4" t="str">
        <f>L5</f>
        <v>Blend Y</v>
      </c>
      <c r="N10" s="4">
        <f>ABS(M4-M5)</f>
        <v>23.75</v>
      </c>
      <c r="O10" s="4" t="e">
        <f ca="1">N10/N$7</f>
        <v>#NAME?</v>
      </c>
      <c r="P10" s="4" t="e">
        <f ca="1">N10-Q$7</f>
        <v>#NAME?</v>
      </c>
      <c r="Q10" s="4" t="e">
        <f ca="1">N10+Q$7</f>
        <v>#NAME?</v>
      </c>
      <c r="R10" s="4" t="e">
        <f ca="1">QDIST(O10,COUNT(M$4:M$6),O$7)</f>
        <v>#NAME?</v>
      </c>
      <c r="S10" s="4" t="e">
        <f ca="1">O10/SQRT(COUNT(H$3:H$6))</f>
        <v>#NAME?</v>
      </c>
      <c r="U10" s="12" t="s">
        <v>17</v>
      </c>
      <c r="V10" s="12" t="s">
        <v>18</v>
      </c>
      <c r="W10" s="12" t="s">
        <v>7</v>
      </c>
      <c r="X10" s="12" t="s">
        <v>19</v>
      </c>
      <c r="Y10" s="12" t="s">
        <v>20</v>
      </c>
      <c r="Z10" s="12" t="s">
        <v>21</v>
      </c>
      <c r="AA10" s="12" t="s">
        <v>22</v>
      </c>
      <c r="AB10" s="12" t="s">
        <v>23</v>
      </c>
    </row>
    <row r="11" spans="1:28" x14ac:dyDescent="0.35">
      <c r="L11" t="str">
        <f>L4</f>
        <v>Blend X</v>
      </c>
      <c r="M11" t="str">
        <f>L6</f>
        <v>Blend Z</v>
      </c>
      <c r="N11">
        <f>ABS(M4-M6)</f>
        <v>42.5</v>
      </c>
      <c r="O11" t="e">
        <f ca="1">N11/N$7</f>
        <v>#NAME?</v>
      </c>
      <c r="P11" t="e">
        <f ca="1">N11-Q$7</f>
        <v>#NAME?</v>
      </c>
      <c r="Q11" t="e">
        <f ca="1">N11+Q$7</f>
        <v>#NAME?</v>
      </c>
      <c r="R11" t="e">
        <f ca="1">QDIST(O11,COUNT(M$4:M$6),O$7)</f>
        <v>#NAME?</v>
      </c>
      <c r="S11" t="e">
        <f ca="1">O11/SQRT(COUNT(H$3:H$6))</f>
        <v>#NAME?</v>
      </c>
      <c r="U11" s="4" t="str">
        <f>U4</f>
        <v>Wheat</v>
      </c>
      <c r="V11" s="4" t="str">
        <f>U5</f>
        <v>Corn</v>
      </c>
      <c r="W11" s="4">
        <f>ABS(V4-V5)</f>
        <v>18.333333333333314</v>
      </c>
      <c r="X11" s="4" t="e">
        <f t="shared" ref="X11:X16" ca="1" si="0">W11/W$8</f>
        <v>#NAME?</v>
      </c>
      <c r="Y11" s="4" t="e">
        <f t="shared" ref="Y11:Y16" ca="1" si="1">W11-Z$8</f>
        <v>#NAME?</v>
      </c>
      <c r="Z11" s="4" t="e">
        <f t="shared" ref="Z11:Z16" ca="1" si="2">W11+Z$8</f>
        <v>#NAME?</v>
      </c>
      <c r="AA11" s="4" t="e">
        <f ca="1">QDIST(X11,COUNT(V$4:V$7),X$8)</f>
        <v>#NAME?</v>
      </c>
      <c r="AB11" s="4" t="e">
        <f t="shared" ref="AB11:AB16" ca="1" si="3">X11/SQRT(COUNT(B$4:B$6))</f>
        <v>#NAME?</v>
      </c>
    </row>
    <row r="12" spans="1:28" x14ac:dyDescent="0.35">
      <c r="L12" s="9" t="str">
        <f>L5</f>
        <v>Blend Y</v>
      </c>
      <c r="M12" s="9" t="str">
        <f>L6</f>
        <v>Blend Z</v>
      </c>
      <c r="N12" s="9">
        <f>ABS(M5-M6)</f>
        <v>18.75</v>
      </c>
      <c r="O12" s="9" t="e">
        <f ca="1">N12/N$7</f>
        <v>#NAME?</v>
      </c>
      <c r="P12" s="9" t="e">
        <f ca="1">N12-Q$7</f>
        <v>#NAME?</v>
      </c>
      <c r="Q12" s="9" t="e">
        <f ca="1">N12+Q$7</f>
        <v>#NAME?</v>
      </c>
      <c r="R12" s="9" t="e">
        <f ca="1">QDIST(O12,COUNT(M$4:M$6),O$7)</f>
        <v>#NAME?</v>
      </c>
      <c r="S12" s="9" t="e">
        <f ca="1">O12/SQRT(COUNT(H$3:H$6))</f>
        <v>#NAME?</v>
      </c>
      <c r="U12" t="str">
        <f>U4</f>
        <v>Wheat</v>
      </c>
      <c r="V12" t="str">
        <f>U6</f>
        <v>Soy</v>
      </c>
      <c r="W12">
        <f>ABS(V4-V6)</f>
        <v>3.6666666666666572</v>
      </c>
      <c r="X12" t="e">
        <f t="shared" ca="1" si="0"/>
        <v>#NAME?</v>
      </c>
      <c r="Y12" t="e">
        <f t="shared" ca="1" si="1"/>
        <v>#NAME?</v>
      </c>
      <c r="Z12" t="e">
        <f t="shared" ca="1" si="2"/>
        <v>#NAME?</v>
      </c>
      <c r="AA12" t="e">
        <f ca="1">QDIST(X12,COUNT(V$4:V$7),X$8)</f>
        <v>#NAME?</v>
      </c>
      <c r="AB12" t="e">
        <f t="shared" ca="1" si="3"/>
        <v>#NAME?</v>
      </c>
    </row>
    <row r="13" spans="1:28" x14ac:dyDescent="0.35">
      <c r="U13" t="str">
        <f>U4</f>
        <v>Wheat</v>
      </c>
      <c r="V13" t="str">
        <f>U7</f>
        <v>Rice</v>
      </c>
      <c r="W13">
        <f>ABS(V4-V7)</f>
        <v>23</v>
      </c>
      <c r="X13" t="e">
        <f t="shared" ca="1" si="0"/>
        <v>#NAME?</v>
      </c>
      <c r="Y13" t="e">
        <f t="shared" ca="1" si="1"/>
        <v>#NAME?</v>
      </c>
      <c r="Z13" t="e">
        <f t="shared" ca="1" si="2"/>
        <v>#NAME?</v>
      </c>
      <c r="AA13" t="e">
        <f ca="1">QDIST(X13,COUNT(V$4:V$7),X$8)</f>
        <v>#NAME?</v>
      </c>
      <c r="AB13" t="e">
        <f t="shared" ca="1" si="3"/>
        <v>#NAME?</v>
      </c>
    </row>
    <row r="14" spans="1:28" x14ac:dyDescent="0.35">
      <c r="U14" t="str">
        <f>U5</f>
        <v>Corn</v>
      </c>
      <c r="V14" t="str">
        <f>U6</f>
        <v>Soy</v>
      </c>
      <c r="W14">
        <f>ABS(V5-V6)</f>
        <v>14.666666666666657</v>
      </c>
      <c r="X14" t="e">
        <f t="shared" ca="1" si="0"/>
        <v>#NAME?</v>
      </c>
      <c r="Y14" t="e">
        <f t="shared" ca="1" si="1"/>
        <v>#NAME?</v>
      </c>
      <c r="Z14" t="e">
        <f t="shared" ca="1" si="2"/>
        <v>#NAME?</v>
      </c>
      <c r="AA14" t="e">
        <f ca="1">QDIST(X14,COUNT(V$4:V$7),X$8)</f>
        <v>#NAME?</v>
      </c>
      <c r="AB14" t="e">
        <f t="shared" ca="1" si="3"/>
        <v>#NAME?</v>
      </c>
    </row>
    <row r="15" spans="1:28" x14ac:dyDescent="0.35">
      <c r="U15" t="str">
        <f>U5</f>
        <v>Corn</v>
      </c>
      <c r="V15" t="str">
        <f>U7</f>
        <v>Rice</v>
      </c>
      <c r="W15">
        <f>ABS(V5-V7)</f>
        <v>4.6666666666666856</v>
      </c>
      <c r="X15" t="e">
        <f t="shared" ca="1" si="0"/>
        <v>#NAME?</v>
      </c>
      <c r="Y15" t="e">
        <f t="shared" ca="1" si="1"/>
        <v>#NAME?</v>
      </c>
      <c r="Z15" t="e">
        <f t="shared" ca="1" si="2"/>
        <v>#NAME?</v>
      </c>
      <c r="AA15" t="e">
        <f ca="1">QDIST(X15,COUNT(V$4:V$7),X$8)</f>
        <v>#NAME?</v>
      </c>
      <c r="AB15" t="e">
        <f t="shared" ca="1" si="3"/>
        <v>#NAME?</v>
      </c>
    </row>
    <row r="16" spans="1:28" x14ac:dyDescent="0.35">
      <c r="U16" s="9" t="str">
        <f>U6</f>
        <v>Soy</v>
      </c>
      <c r="V16" s="9" t="str">
        <f>U7</f>
        <v>Rice</v>
      </c>
      <c r="W16" s="9">
        <f>ABS(V6-V7)</f>
        <v>19.333333333333343</v>
      </c>
      <c r="X16" s="9" t="e">
        <f t="shared" ca="1" si="0"/>
        <v>#NAME?</v>
      </c>
      <c r="Y16" s="9" t="e">
        <f t="shared" ca="1" si="1"/>
        <v>#NAME?</v>
      </c>
      <c r="Z16" s="9" t="e">
        <f t="shared" ca="1" si="2"/>
        <v>#NAME?</v>
      </c>
      <c r="AA16" s="9" t="e">
        <f ca="1">QDIST(X16,COUNT(V$4:V$7),X$8)</f>
        <v>#NAME?</v>
      </c>
      <c r="AB16" s="9" t="e">
        <f t="shared" ca="1" si="3"/>
        <v>#NAME?</v>
      </c>
    </row>
    <row r="18" spans="7:21" ht="15" thickBot="1" x14ac:dyDescent="0.4">
      <c r="G18" s="2">
        <f t="array" ref="G18:J22">TRANSPOSE(A3:E6)</f>
        <v>0</v>
      </c>
      <c r="H18" t="str">
        <v>Blend X</v>
      </c>
      <c r="I18" t="str">
        <v>Blend Y</v>
      </c>
      <c r="J18" t="str">
        <v>Blend Z</v>
      </c>
      <c r="L18" t="s">
        <v>24</v>
      </c>
    </row>
    <row r="19" spans="7:21" ht="15" thickTop="1" x14ac:dyDescent="0.35">
      <c r="G19" t="str">
        <v>Wheat</v>
      </c>
      <c r="H19" s="14">
        <v>123</v>
      </c>
      <c r="I19" s="15">
        <v>145</v>
      </c>
      <c r="J19" s="16">
        <v>156</v>
      </c>
      <c r="L19" s="12" t="s">
        <v>6</v>
      </c>
      <c r="M19" s="12" t="s">
        <v>7</v>
      </c>
      <c r="N19" s="12" t="s">
        <v>9</v>
      </c>
      <c r="O19" s="12" t="s">
        <v>10</v>
      </c>
    </row>
    <row r="20" spans="7:21" x14ac:dyDescent="0.35">
      <c r="G20" t="str">
        <v>Corn</v>
      </c>
      <c r="H20" s="17">
        <v>138</v>
      </c>
      <c r="I20">
        <v>165</v>
      </c>
      <c r="J20" s="18">
        <v>176</v>
      </c>
      <c r="L20" s="4" t="str">
        <f t="array" ref="L20:L22">TRANSPOSE(H18:J18)</f>
        <v>Blend X</v>
      </c>
      <c r="M20" s="4">
        <f>AVERAGE(H19:H22)</f>
        <v>130.5</v>
      </c>
      <c r="N20" s="4"/>
      <c r="O20" s="4"/>
    </row>
    <row r="21" spans="7:21" x14ac:dyDescent="0.35">
      <c r="G21" t="str">
        <v>Soy</v>
      </c>
      <c r="H21" s="17">
        <v>110</v>
      </c>
      <c r="I21">
        <v>140</v>
      </c>
      <c r="J21" s="18">
        <v>185</v>
      </c>
      <c r="L21" t="str">
        <v>Blend Y</v>
      </c>
      <c r="M21">
        <f>AVERAGE(I19:I22)</f>
        <v>154.25</v>
      </c>
    </row>
    <row r="22" spans="7:21" x14ac:dyDescent="0.35">
      <c r="G22" t="str">
        <v>Rice</v>
      </c>
      <c r="H22" s="19">
        <v>151</v>
      </c>
      <c r="I22" s="20">
        <v>167</v>
      </c>
      <c r="J22" s="21">
        <v>175</v>
      </c>
      <c r="L22" s="9" t="str">
        <v>Blend Z</v>
      </c>
      <c r="M22" s="9">
        <f>AVERAGE(J19:J22)</f>
        <v>173</v>
      </c>
      <c r="N22" s="9"/>
      <c r="O22" s="9"/>
    </row>
    <row r="23" spans="7:21" x14ac:dyDescent="0.35">
      <c r="N23" t="e">
        <f ca="1">dfWF(H19:J22,1)</f>
        <v>#NAME?</v>
      </c>
      <c r="O23" t="e">
        <f ca="1">QCRIT(COUNT(M20:M22),N23,S24,2)</f>
        <v>#NAME?</v>
      </c>
    </row>
    <row r="24" spans="7:21" ht="15" thickBot="1" x14ac:dyDescent="0.4">
      <c r="L24" t="s">
        <v>15</v>
      </c>
      <c r="R24" s="13" t="s">
        <v>16</v>
      </c>
      <c r="S24">
        <v>0.05</v>
      </c>
    </row>
    <row r="25" spans="7:21" ht="15" thickTop="1" x14ac:dyDescent="0.35">
      <c r="L25" s="12" t="s">
        <v>17</v>
      </c>
      <c r="M25" s="12" t="s">
        <v>18</v>
      </c>
      <c r="N25" s="12" t="s">
        <v>7</v>
      </c>
      <c r="O25" s="12" t="s">
        <v>8</v>
      </c>
      <c r="P25" s="12" t="s">
        <v>19</v>
      </c>
      <c r="Q25" s="12" t="s">
        <v>20</v>
      </c>
      <c r="R25" s="12" t="s">
        <v>21</v>
      </c>
      <c r="S25" s="12" t="s">
        <v>22</v>
      </c>
      <c r="T25" s="12" t="s">
        <v>11</v>
      </c>
      <c r="U25" s="12" t="s">
        <v>23</v>
      </c>
    </row>
    <row r="26" spans="7:21" x14ac:dyDescent="0.35">
      <c r="L26" s="4" t="str">
        <f>L20</f>
        <v>Blend X</v>
      </c>
      <c r="M26" s="4" t="str">
        <f>L21</f>
        <v>Blend Y</v>
      </c>
      <c r="N26" s="4">
        <f>ABS(M20-M21)</f>
        <v>23.75</v>
      </c>
      <c r="O26" s="4" t="e">
        <f t="array" aca="1" ref="O26" ca="1">STDERR(H19:H22-I19:I22)</f>
        <v>#NAME?</v>
      </c>
      <c r="P26" s="4" t="e">
        <f ca="1">N26/O26</f>
        <v>#NAME?</v>
      </c>
      <c r="Q26" s="4" t="e">
        <f ca="1">N26-T26</f>
        <v>#NAME?</v>
      </c>
      <c r="R26" s="4" t="e">
        <f ca="1">N26+T26</f>
        <v>#NAME?</v>
      </c>
      <c r="S26" s="4" t="e">
        <f ca="1">QDIST(P26,COUNT(M$20:M$22),N$23)</f>
        <v>#NAME?</v>
      </c>
      <c r="T26" s="4" t="e">
        <f ca="1">O26*O$23</f>
        <v>#NAME?</v>
      </c>
      <c r="U26" s="4" t="e">
        <f ca="1">P26/SQRT(COUNT(H$19:H$22))</f>
        <v>#NAME?</v>
      </c>
    </row>
    <row r="27" spans="7:21" x14ac:dyDescent="0.35">
      <c r="L27" t="str">
        <f>L20</f>
        <v>Blend X</v>
      </c>
      <c r="M27" t="str">
        <f>L22</f>
        <v>Blend Z</v>
      </c>
      <c r="N27">
        <f>ABS(M20-M22)</f>
        <v>42.5</v>
      </c>
      <c r="O27" t="e">
        <f t="array" aca="1" ref="O27" ca="1">STDERR(H19:H22-J19:J22)</f>
        <v>#NAME?</v>
      </c>
      <c r="P27" t="e">
        <f t="shared" ref="P27:P28" ca="1" si="4">N27/O27</f>
        <v>#NAME?</v>
      </c>
      <c r="Q27" t="e">
        <f t="shared" ref="Q27:Q28" ca="1" si="5">N27-T27</f>
        <v>#NAME?</v>
      </c>
      <c r="R27" t="e">
        <f t="shared" ref="R27:R28" ca="1" si="6">N27+T27</f>
        <v>#NAME?</v>
      </c>
      <c r="S27" t="e">
        <f ca="1">QDIST(P27,COUNT(M$20:M$22),N$23)</f>
        <v>#NAME?</v>
      </c>
      <c r="T27" t="e">
        <f t="shared" ref="T27:T28" ca="1" si="7">O27*O$23</f>
        <v>#NAME?</v>
      </c>
      <c r="U27" t="e">
        <f t="shared" ref="U27:U28" ca="1" si="8">P27/SQRT(COUNT(H$19:H$22))</f>
        <v>#NAME?</v>
      </c>
    </row>
    <row r="28" spans="7:21" x14ac:dyDescent="0.35">
      <c r="L28" s="9" t="str">
        <f>L21</f>
        <v>Blend Y</v>
      </c>
      <c r="M28" s="9" t="str">
        <f>L22</f>
        <v>Blend Z</v>
      </c>
      <c r="N28" s="9">
        <f>ABS(M21-M22)</f>
        <v>18.75</v>
      </c>
      <c r="O28" s="9" t="e">
        <f t="array" aca="1" ref="O28" ca="1">STDERR(I19:I22-J19:J22)</f>
        <v>#NAME?</v>
      </c>
      <c r="P28" s="9" t="e">
        <f t="shared" ca="1" si="4"/>
        <v>#NAME?</v>
      </c>
      <c r="Q28" s="9" t="e">
        <f t="shared" ca="1" si="5"/>
        <v>#NAME?</v>
      </c>
      <c r="R28" s="9" t="e">
        <f t="shared" ca="1" si="6"/>
        <v>#NAME?</v>
      </c>
      <c r="S28" s="9" t="e">
        <f ca="1">QDIST(P28,COUNT(M$20:M$22),N$23)</f>
        <v>#NAME?</v>
      </c>
      <c r="T28" s="9" t="e">
        <f t="shared" ca="1" si="7"/>
        <v>#NAME?</v>
      </c>
      <c r="U28" s="9" t="e">
        <f t="shared" ca="1" si="8"/>
        <v>#NAME?</v>
      </c>
    </row>
    <row r="31" spans="7:21" ht="15" thickBot="1" x14ac:dyDescent="0.4">
      <c r="L31" s="2" t="s">
        <v>24</v>
      </c>
    </row>
    <row r="32" spans="7:21" ht="15" thickTop="1" x14ac:dyDescent="0.35">
      <c r="L32" s="12" t="s">
        <v>6</v>
      </c>
      <c r="M32" s="12" t="s">
        <v>7</v>
      </c>
      <c r="N32" s="12" t="s">
        <v>9</v>
      </c>
      <c r="O32" s="12" t="s">
        <v>10</v>
      </c>
    </row>
    <row r="33" spans="12:21" x14ac:dyDescent="0.35">
      <c r="L33" s="4" t="str">
        <f t="array" ref="L33:L36">TRANSPOSE(B3:E3)</f>
        <v>Wheat</v>
      </c>
      <c r="M33" s="4">
        <f>AVERAGE(B4:B6)</f>
        <v>141.33333333333334</v>
      </c>
      <c r="N33" s="4"/>
      <c r="O33" s="4"/>
    </row>
    <row r="34" spans="12:21" x14ac:dyDescent="0.35">
      <c r="L34" t="str">
        <v>Corn</v>
      </c>
      <c r="M34">
        <f>AVERAGE(C4:C6)</f>
        <v>159.66666666666666</v>
      </c>
    </row>
    <row r="35" spans="12:21" x14ac:dyDescent="0.35">
      <c r="L35" t="str">
        <v>Soy</v>
      </c>
      <c r="M35">
        <f>AVERAGE(D4:D6)</f>
        <v>145</v>
      </c>
    </row>
    <row r="36" spans="12:21" x14ac:dyDescent="0.35">
      <c r="L36" s="9" t="str">
        <v>Rice</v>
      </c>
      <c r="M36" s="9">
        <f>AVERAGE(E4:E6)</f>
        <v>164.33333333333334</v>
      </c>
      <c r="N36" s="9"/>
      <c r="O36" s="9"/>
    </row>
    <row r="37" spans="12:21" x14ac:dyDescent="0.35">
      <c r="N37" t="e">
        <f ca="1">dfWF(B4:E6,1)</f>
        <v>#NAME?</v>
      </c>
      <c r="O37" t="e">
        <f ca="1">QCRIT(COUNT(M33:M36),N37,S38,2)</f>
        <v>#NAME?</v>
      </c>
    </row>
    <row r="38" spans="12:21" ht="15" thickBot="1" x14ac:dyDescent="0.4">
      <c r="L38" t="s">
        <v>15</v>
      </c>
      <c r="R38" s="13" t="s">
        <v>16</v>
      </c>
      <c r="S38">
        <v>0.05</v>
      </c>
    </row>
    <row r="39" spans="12:21" ht="15" thickTop="1" x14ac:dyDescent="0.35">
      <c r="L39" s="12" t="s">
        <v>17</v>
      </c>
      <c r="M39" s="12" t="s">
        <v>18</v>
      </c>
      <c r="N39" s="12" t="s">
        <v>7</v>
      </c>
      <c r="O39" s="12" t="s">
        <v>8</v>
      </c>
      <c r="P39" s="12" t="s">
        <v>19</v>
      </c>
      <c r="Q39" s="12" t="s">
        <v>20</v>
      </c>
      <c r="R39" s="12" t="s">
        <v>21</v>
      </c>
      <c r="S39" s="12" t="s">
        <v>22</v>
      </c>
      <c r="T39" s="12" t="s">
        <v>11</v>
      </c>
      <c r="U39" s="12" t="s">
        <v>23</v>
      </c>
    </row>
    <row r="40" spans="12:21" x14ac:dyDescent="0.35">
      <c r="L40" s="4" t="str">
        <f>L33</f>
        <v>Wheat</v>
      </c>
      <c r="M40" s="4" t="str">
        <f>L34</f>
        <v>Corn</v>
      </c>
      <c r="N40" s="4">
        <f>ABS(M33-M34)</f>
        <v>18.333333333333314</v>
      </c>
      <c r="O40" s="4" t="e">
        <f t="array" aca="1" ref="O40" ca="1">STDERR(B4:B6-C4:C6)</f>
        <v>#NAME?</v>
      </c>
      <c r="P40" s="4" t="e">
        <f ca="1">N40/O40</f>
        <v>#NAME?</v>
      </c>
      <c r="Q40" s="4" t="e">
        <f ca="1">N40-T40</f>
        <v>#NAME?</v>
      </c>
      <c r="R40" s="4" t="e">
        <f ca="1">N40+T40</f>
        <v>#NAME?</v>
      </c>
      <c r="S40" s="4" t="e">
        <f ca="1">QDIST(P40,COUNT(M$33:M$36),N$37)</f>
        <v>#NAME?</v>
      </c>
      <c r="T40" s="4" t="e">
        <f ca="1">O40*O$37</f>
        <v>#NAME?</v>
      </c>
      <c r="U40" s="4" t="e">
        <f ca="1">P40/SQRT(COUNT(B$4:B$6))</f>
        <v>#NAME?</v>
      </c>
    </row>
    <row r="41" spans="12:21" x14ac:dyDescent="0.35">
      <c r="L41" t="str">
        <f>L33</f>
        <v>Wheat</v>
      </c>
      <c r="M41" t="str">
        <f>L35</f>
        <v>Soy</v>
      </c>
      <c r="N41">
        <f>ABS(M33-M35)</f>
        <v>3.6666666666666572</v>
      </c>
      <c r="O41" t="e">
        <f t="array" aca="1" ref="O41" ca="1">STDERR(B4:B6-D4:D6)</f>
        <v>#NAME?</v>
      </c>
      <c r="P41" t="e">
        <f t="shared" ref="P41:P45" ca="1" si="9">N41/O41</f>
        <v>#NAME?</v>
      </c>
      <c r="Q41" t="e">
        <f t="shared" ref="Q41:Q45" ca="1" si="10">N41-T41</f>
        <v>#NAME?</v>
      </c>
      <c r="R41" t="e">
        <f t="shared" ref="R41:R45" ca="1" si="11">N41+T41</f>
        <v>#NAME?</v>
      </c>
      <c r="S41" t="e">
        <f ca="1">QDIST(P41,COUNT(M$33:M$36),N$37)</f>
        <v>#NAME?</v>
      </c>
      <c r="T41" t="e">
        <f t="shared" ref="T41:T45" ca="1" si="12">O41*O$37</f>
        <v>#NAME?</v>
      </c>
      <c r="U41" t="e">
        <f t="shared" ref="U41:U45" ca="1" si="13">P41/SQRT(COUNT(B$4:B$6))</f>
        <v>#NAME?</v>
      </c>
    </row>
    <row r="42" spans="12:21" x14ac:dyDescent="0.35">
      <c r="L42" t="str">
        <f>L33</f>
        <v>Wheat</v>
      </c>
      <c r="M42" t="str">
        <f>L36</f>
        <v>Rice</v>
      </c>
      <c r="N42">
        <f>ABS(M33-M36)</f>
        <v>23</v>
      </c>
      <c r="O42" t="e">
        <f t="array" aca="1" ref="O42" ca="1">STDERR(B4:B6-E4:E6)</f>
        <v>#NAME?</v>
      </c>
      <c r="P42" t="e">
        <f t="shared" ca="1" si="9"/>
        <v>#NAME?</v>
      </c>
      <c r="Q42" t="e">
        <f t="shared" ca="1" si="10"/>
        <v>#NAME?</v>
      </c>
      <c r="R42" t="e">
        <f t="shared" ca="1" si="11"/>
        <v>#NAME?</v>
      </c>
      <c r="S42" t="e">
        <f ca="1">QDIST(P42,COUNT(M$33:M$36),N$37)</f>
        <v>#NAME?</v>
      </c>
      <c r="T42" t="e">
        <f t="shared" ca="1" si="12"/>
        <v>#NAME?</v>
      </c>
      <c r="U42" t="e">
        <f t="shared" ca="1" si="13"/>
        <v>#NAME?</v>
      </c>
    </row>
    <row r="43" spans="12:21" x14ac:dyDescent="0.35">
      <c r="L43" t="str">
        <f>L34</f>
        <v>Corn</v>
      </c>
      <c r="M43" t="str">
        <f>L35</f>
        <v>Soy</v>
      </c>
      <c r="N43">
        <f>ABS(M34-M35)</f>
        <v>14.666666666666657</v>
      </c>
      <c r="O43" t="e">
        <f t="array" aca="1" ref="O43" ca="1">STDERR(C4:C6-D4:D6)</f>
        <v>#NAME?</v>
      </c>
      <c r="P43" t="e">
        <f t="shared" ca="1" si="9"/>
        <v>#NAME?</v>
      </c>
      <c r="Q43" t="e">
        <f t="shared" ca="1" si="10"/>
        <v>#NAME?</v>
      </c>
      <c r="R43" t="e">
        <f t="shared" ca="1" si="11"/>
        <v>#NAME?</v>
      </c>
      <c r="S43" t="e">
        <f ca="1">QDIST(P43,COUNT(M$33:M$36),N$37)</f>
        <v>#NAME?</v>
      </c>
      <c r="T43" t="e">
        <f t="shared" ca="1" si="12"/>
        <v>#NAME?</v>
      </c>
      <c r="U43" t="e">
        <f t="shared" ca="1" si="13"/>
        <v>#NAME?</v>
      </c>
    </row>
    <row r="44" spans="12:21" x14ac:dyDescent="0.35">
      <c r="L44" t="str">
        <f>L34</f>
        <v>Corn</v>
      </c>
      <c r="M44" t="str">
        <f>L36</f>
        <v>Rice</v>
      </c>
      <c r="N44">
        <f>ABS(M34-M36)</f>
        <v>4.6666666666666856</v>
      </c>
      <c r="O44" t="e">
        <f t="array" aca="1" ref="O44" ca="1">STDERR(C4:C6-E4:E6)</f>
        <v>#NAME?</v>
      </c>
      <c r="P44" t="e">
        <f t="shared" ca="1" si="9"/>
        <v>#NAME?</v>
      </c>
      <c r="Q44" t="e">
        <f t="shared" ca="1" si="10"/>
        <v>#NAME?</v>
      </c>
      <c r="R44" t="e">
        <f t="shared" ca="1" si="11"/>
        <v>#NAME?</v>
      </c>
      <c r="S44" t="e">
        <f ca="1">QDIST(P44,COUNT(M$33:M$36),N$37)</f>
        <v>#NAME?</v>
      </c>
      <c r="T44" t="e">
        <f t="shared" ca="1" si="12"/>
        <v>#NAME?</v>
      </c>
      <c r="U44" t="e">
        <f t="shared" ca="1" si="13"/>
        <v>#NAME?</v>
      </c>
    </row>
    <row r="45" spans="12:21" x14ac:dyDescent="0.35">
      <c r="L45" s="9" t="str">
        <f>L35</f>
        <v>Soy</v>
      </c>
      <c r="M45" s="9" t="str">
        <f>L36</f>
        <v>Rice</v>
      </c>
      <c r="N45" s="9">
        <f>ABS(M35-M36)</f>
        <v>19.333333333333343</v>
      </c>
      <c r="O45" s="9" t="e">
        <f t="array" aca="1" ref="O45" ca="1">STDERR(D4:D6-E4:E6)</f>
        <v>#NAME?</v>
      </c>
      <c r="P45" s="9" t="e">
        <f t="shared" ca="1" si="9"/>
        <v>#NAME?</v>
      </c>
      <c r="Q45" s="9" t="e">
        <f t="shared" ca="1" si="10"/>
        <v>#NAME?</v>
      </c>
      <c r="R45" s="9" t="e">
        <f t="shared" ca="1" si="11"/>
        <v>#NAME?</v>
      </c>
      <c r="S45" s="9" t="e">
        <f ca="1">QDIST(P45,COUNT(M$33:M$36),N$37)</f>
        <v>#NAME?</v>
      </c>
      <c r="T45" s="9" t="e">
        <f t="shared" ca="1" si="12"/>
        <v>#NAME?</v>
      </c>
      <c r="U45" s="9" t="e">
        <f t="shared" ca="1" si="13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Tukey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2025-11-04T14:30:01Z</dcterms:created>
  <dcterms:modified xsi:type="dcterms:W3CDTF">2025-11-04T15:23:51Z</dcterms:modified>
</cp:coreProperties>
</file>