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2ABA13C6-B754-4EC3-A50C-6DD61F4453B1}" xr6:coauthVersionLast="47" xr6:coauthVersionMax="47" xr10:uidLastSave="{00000000-0000-0000-0000-000000000000}"/>
  <bookViews>
    <workbookView xWindow="-110" yWindow="-110" windowWidth="19420" windowHeight="10300" xr2:uid="{41149D57-C34A-4188-8EC6-4366352B0A6B}"/>
  </bookViews>
  <sheets>
    <sheet name="Sheet2" sheetId="2" r:id="rId1"/>
    <sheet name="Scheir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K15" i="1"/>
  <c r="J15" i="1"/>
  <c r="I15" i="1"/>
  <c r="H15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M22" i="1"/>
  <c r="M21" i="1"/>
  <c r="M20" i="1"/>
  <c r="AF19" i="1"/>
  <c r="AE19" i="1"/>
  <c r="G19" i="1"/>
  <c r="G18" i="1"/>
  <c r="G17" i="1"/>
  <c r="G16" i="1"/>
  <c r="M15" i="1"/>
  <c r="G15" i="1"/>
  <c r="AB22" i="1" s="1"/>
  <c r="AB14" i="1"/>
  <c r="G14" i="1"/>
  <c r="BC13" i="1"/>
  <c r="BB13" i="1"/>
  <c r="AU13" i="1"/>
  <c r="AT13" i="1"/>
  <c r="AS13" i="1"/>
  <c r="AR13" i="1"/>
  <c r="M13" i="1"/>
  <c r="G13" i="1"/>
  <c r="G12" i="1"/>
  <c r="G11" i="1"/>
  <c r="G10" i="1"/>
  <c r="AB21" i="1" s="1"/>
  <c r="BB9" i="1"/>
  <c r="BA9" i="1"/>
  <c r="AZ9" i="1"/>
  <c r="AY9" i="1"/>
  <c r="AX9" i="1"/>
  <c r="AW9" i="1"/>
  <c r="AV9" i="1"/>
  <c r="AU9" i="1"/>
  <c r="AT9" i="1"/>
  <c r="AS9" i="1"/>
  <c r="AR9" i="1"/>
  <c r="AQ9" i="1"/>
  <c r="G9" i="1"/>
  <c r="BB8" i="1"/>
  <c r="BA8" i="1"/>
  <c r="AZ8" i="1"/>
  <c r="AY8" i="1"/>
  <c r="AX8" i="1"/>
  <c r="AW8" i="1"/>
  <c r="AV8" i="1"/>
  <c r="AU8" i="1"/>
  <c r="AT8" i="1"/>
  <c r="AS8" i="1"/>
  <c r="AR8" i="1"/>
  <c r="AQ8" i="1"/>
  <c r="G8" i="1"/>
  <c r="BB7" i="1"/>
  <c r="BA7" i="1"/>
  <c r="AZ7" i="1"/>
  <c r="AY7" i="1"/>
  <c r="AX7" i="1"/>
  <c r="AW7" i="1"/>
  <c r="AV7" i="1"/>
  <c r="AU7" i="1"/>
  <c r="AT7" i="1"/>
  <c r="AS7" i="1"/>
  <c r="AR7" i="1"/>
  <c r="AQ7" i="1"/>
  <c r="AB7" i="1"/>
  <c r="G7" i="1"/>
  <c r="BB6" i="1"/>
  <c r="BA6" i="1"/>
  <c r="AZ6" i="1"/>
  <c r="AY6" i="1"/>
  <c r="AX6" i="1"/>
  <c r="AW6" i="1"/>
  <c r="AV6" i="1"/>
  <c r="AU6" i="1"/>
  <c r="AT6" i="1"/>
  <c r="AS6" i="1"/>
  <c r="AR6" i="1"/>
  <c r="AQ6" i="1"/>
  <c r="AB6" i="1"/>
  <c r="M6" i="1"/>
  <c r="G6" i="1"/>
  <c r="BB5" i="1"/>
  <c r="BA5" i="1"/>
  <c r="AZ5" i="1"/>
  <c r="AY5" i="1"/>
  <c r="AX5" i="1"/>
  <c r="AW5" i="1"/>
  <c r="AV5" i="1"/>
  <c r="AU5" i="1"/>
  <c r="AT5" i="1"/>
  <c r="AS5" i="1"/>
  <c r="AR5" i="1"/>
  <c r="AQ5" i="1"/>
  <c r="Q5" i="1"/>
  <c r="P5" i="1"/>
  <c r="O5" i="1"/>
  <c r="N5" i="1"/>
  <c r="G5" i="1"/>
  <c r="AB20" i="1" s="1"/>
  <c r="BB4" i="1"/>
  <c r="BA4" i="1"/>
  <c r="AZ4" i="1"/>
  <c r="BA13" i="1" s="1"/>
  <c r="AY4" i="1"/>
  <c r="AZ13" i="1" s="1"/>
  <c r="AX4" i="1"/>
  <c r="AY13" i="1" s="1"/>
  <c r="AW4" i="1"/>
  <c r="AX13" i="1" s="1"/>
  <c r="AV4" i="1"/>
  <c r="AW13" i="1" s="1"/>
  <c r="AU4" i="1"/>
  <c r="AV13" i="1" s="1"/>
  <c r="AT4" i="1"/>
  <c r="AS4" i="1"/>
  <c r="AR4" i="1"/>
  <c r="AQ4" i="1"/>
  <c r="K4" i="1"/>
  <c r="Q12" i="1" s="1"/>
  <c r="J4" i="1"/>
  <c r="P19" i="1" s="1"/>
  <c r="I4" i="1"/>
  <c r="AD19" i="1" s="1"/>
  <c r="H4" i="1"/>
  <c r="AC19" i="1" s="1"/>
  <c r="G4" i="1"/>
  <c r="AR17" i="1" l="1"/>
  <c r="AV17" i="1"/>
  <c r="AS17" i="1"/>
  <c r="N21" i="1"/>
  <c r="R7" i="1"/>
  <c r="N14" i="1"/>
  <c r="R21" i="1"/>
  <c r="AC14" i="1"/>
  <c r="AC21" i="1"/>
  <c r="AG7" i="1"/>
  <c r="AG14" i="1"/>
  <c r="N7" i="1"/>
  <c r="AC7" i="1"/>
  <c r="AG21" i="1"/>
  <c r="R14" i="1"/>
  <c r="AW17" i="1"/>
  <c r="O7" i="1"/>
  <c r="AD21" i="1"/>
  <c r="AD14" i="1"/>
  <c r="O14" i="1"/>
  <c r="AD7" i="1"/>
  <c r="O21" i="1"/>
  <c r="AX17" i="1"/>
  <c r="Q14" i="1"/>
  <c r="AF7" i="1"/>
  <c r="Q7" i="1"/>
  <c r="Q21" i="1"/>
  <c r="AF14" i="1"/>
  <c r="AF21" i="1"/>
  <c r="AZ17" i="1"/>
  <c r="AD16" i="1"/>
  <c r="AD20" i="1"/>
  <c r="AD13" i="1"/>
  <c r="AD23" i="1"/>
  <c r="O13" i="1"/>
  <c r="O23" i="1"/>
  <c r="O6" i="1"/>
  <c r="O9" i="1"/>
  <c r="AD9" i="1"/>
  <c r="AD6" i="1"/>
  <c r="O16" i="1"/>
  <c r="O20" i="1"/>
  <c r="O8" i="1"/>
  <c r="AD22" i="1"/>
  <c r="AD8" i="1"/>
  <c r="AD15" i="1"/>
  <c r="O15" i="1"/>
  <c r="O22" i="1"/>
  <c r="BA17" i="1"/>
  <c r="AT17" i="1"/>
  <c r="AU17" i="1"/>
  <c r="AE21" i="1"/>
  <c r="P14" i="1"/>
  <c r="P7" i="1"/>
  <c r="AE7" i="1"/>
  <c r="P21" i="1"/>
  <c r="AE14" i="1"/>
  <c r="AY17" i="1"/>
  <c r="AG23" i="1"/>
  <c r="AL10" i="1" s="1"/>
  <c r="AJ10" i="1" s="1"/>
  <c r="N6" i="1"/>
  <c r="AC16" i="1"/>
  <c r="AC9" i="1"/>
  <c r="AC23" i="1"/>
  <c r="R20" i="1"/>
  <c r="AG6" i="1"/>
  <c r="N20" i="1"/>
  <c r="N13" i="1"/>
  <c r="N23" i="1"/>
  <c r="AG16" i="1"/>
  <c r="AC20" i="1"/>
  <c r="R16" i="1"/>
  <c r="AC13" i="1"/>
  <c r="R13" i="1"/>
  <c r="R23" i="1"/>
  <c r="W10" i="1" s="1"/>
  <c r="R6" i="1"/>
  <c r="N16" i="1"/>
  <c r="R9" i="1"/>
  <c r="V10" i="1" s="1"/>
  <c r="AG20" i="1"/>
  <c r="N9" i="1"/>
  <c r="AG13" i="1"/>
  <c r="AC6" i="1"/>
  <c r="AG9" i="1"/>
  <c r="AK10" i="1" s="1"/>
  <c r="AG15" i="1"/>
  <c r="N8" i="1"/>
  <c r="AG22" i="1"/>
  <c r="AC22" i="1"/>
  <c r="AC8" i="1"/>
  <c r="R22" i="1"/>
  <c r="AC15" i="1"/>
  <c r="R15" i="1"/>
  <c r="N22" i="1"/>
  <c r="R8" i="1"/>
  <c r="AG8" i="1"/>
  <c r="N15" i="1"/>
  <c r="AE20" i="1"/>
  <c r="AE13" i="1"/>
  <c r="AE6" i="1"/>
  <c r="AE9" i="1"/>
  <c r="P6" i="1"/>
  <c r="AE23" i="1"/>
  <c r="P16" i="1"/>
  <c r="P20" i="1"/>
  <c r="P13" i="1"/>
  <c r="P23" i="1"/>
  <c r="P9" i="1"/>
  <c r="AE16" i="1"/>
  <c r="AE22" i="1"/>
  <c r="AE8" i="1"/>
  <c r="P15" i="1"/>
  <c r="AE15" i="1"/>
  <c r="P22" i="1"/>
  <c r="P8" i="1"/>
  <c r="BB17" i="1"/>
  <c r="AF9" i="1"/>
  <c r="AF16" i="1"/>
  <c r="AF23" i="1"/>
  <c r="Q9" i="1"/>
  <c r="Q16" i="1"/>
  <c r="AF6" i="1"/>
  <c r="Q20" i="1"/>
  <c r="Q13" i="1"/>
  <c r="Q23" i="1"/>
  <c r="Q6" i="1"/>
  <c r="AF20" i="1"/>
  <c r="AF13" i="1"/>
  <c r="AF15" i="1"/>
  <c r="Q8" i="1"/>
  <c r="AF22" i="1"/>
  <c r="Q22" i="1"/>
  <c r="Q15" i="1"/>
  <c r="AF8" i="1"/>
  <c r="BC17" i="1"/>
  <c r="P12" i="1"/>
  <c r="N12" i="1"/>
  <c r="AC12" i="1"/>
  <c r="AE5" i="1"/>
  <c r="AD12" i="1"/>
  <c r="AB15" i="1"/>
  <c r="N19" i="1"/>
  <c r="AE12" i="1"/>
  <c r="M14" i="1"/>
  <c r="AF12" i="1"/>
  <c r="M8" i="1"/>
  <c r="Q19" i="1"/>
  <c r="AC5" i="1"/>
  <c r="AD5" i="1"/>
  <c r="M7" i="1"/>
  <c r="AF5" i="1"/>
  <c r="AB8" i="1"/>
  <c r="AB13" i="1"/>
  <c r="O12" i="1"/>
  <c r="O19" i="1"/>
  <c r="N4" i="1" l="1"/>
  <c r="U9" i="1"/>
  <c r="AC4" i="1"/>
  <c r="AJ9" i="1"/>
  <c r="AK6" i="1"/>
  <c r="U7" i="1"/>
  <c r="U10" i="1"/>
  <c r="AJ6" i="1"/>
  <c r="V7" i="1"/>
  <c r="U6" i="1"/>
  <c r="AJ7" i="1"/>
  <c r="V6" i="1"/>
  <c r="AK7" i="1"/>
  <c r="U8" i="1" l="1"/>
  <c r="Z8" i="1" s="1"/>
  <c r="V8" i="1"/>
  <c r="V9" i="1" s="1"/>
  <c r="AO6" i="1"/>
  <c r="AL6" i="1"/>
  <c r="Z7" i="1"/>
  <c r="X7" i="1"/>
  <c r="Y7" i="1" s="1"/>
  <c r="AK8" i="1"/>
  <c r="AK9" i="1" s="1"/>
  <c r="AL9" i="1" s="1"/>
  <c r="AJ8" i="1"/>
  <c r="AO7" i="1"/>
  <c r="AL7" i="1"/>
  <c r="Z6" i="1"/>
  <c r="X6" i="1"/>
  <c r="Y6" i="1" s="1"/>
  <c r="X8" i="1" l="1"/>
  <c r="Y8" i="1" s="1"/>
  <c r="AL8" i="1"/>
  <c r="AM8" i="1" s="1"/>
  <c r="AN8" i="1" s="1"/>
  <c r="AO8" i="1"/>
  <c r="AM6" i="1"/>
  <c r="AN6" i="1" s="1"/>
  <c r="AM7" i="1"/>
  <c r="AN7" i="1" s="1"/>
</calcChain>
</file>

<file path=xl/sharedStrings.xml><?xml version="1.0" encoding="utf-8"?>
<sst xmlns="http://schemas.openxmlformats.org/spreadsheetml/2006/main" count="57" uniqueCount="39">
  <si>
    <t>Scheirer-Ray-Hare Test</t>
  </si>
  <si>
    <t>Ranks</t>
  </si>
  <si>
    <t>Descriptive Statistics</t>
  </si>
  <si>
    <t>Scheirer Ray Hare Test</t>
  </si>
  <si>
    <t>Two Factor Anova</t>
  </si>
  <si>
    <t>One-way ANOVA Format</t>
  </si>
  <si>
    <t>Crop</t>
  </si>
  <si>
    <t>Fertilizer</t>
  </si>
  <si>
    <t>Wheat</t>
  </si>
  <si>
    <t>Corn</t>
  </si>
  <si>
    <t>Soy</t>
  </si>
  <si>
    <t>Rice</t>
  </si>
  <si>
    <t>COUNT</t>
  </si>
  <si>
    <t>ANOVA</t>
  </si>
  <si>
    <t>Alpha</t>
  </si>
  <si>
    <t>Blend X</t>
  </si>
  <si>
    <t>SS</t>
  </si>
  <si>
    <t>df</t>
  </si>
  <si>
    <t>MS</t>
  </si>
  <si>
    <t>H</t>
  </si>
  <si>
    <t>p-value</t>
  </si>
  <si>
    <t>p eta-sq</t>
  </si>
  <si>
    <t>F</t>
  </si>
  <si>
    <t>Rows</t>
  </si>
  <si>
    <t>Columns</t>
  </si>
  <si>
    <t>Inter</t>
  </si>
  <si>
    <t>Within</t>
  </si>
  <si>
    <t>Blend Y</t>
  </si>
  <si>
    <t>Total</t>
  </si>
  <si>
    <t>MEAN</t>
  </si>
  <si>
    <t>Shapiro-Wilk Test</t>
  </si>
  <si>
    <t>W</t>
  </si>
  <si>
    <t>Blend Z</t>
  </si>
  <si>
    <t>alpha</t>
  </si>
  <si>
    <t>normal</t>
  </si>
  <si>
    <t>VARIANCE</t>
  </si>
  <si>
    <t>Real Statistics Using Excel</t>
  </si>
  <si>
    <t>Updated</t>
  </si>
  <si>
    <t>Copyright © 2013 - 2025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</si>
</sst>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89A-125C-4101-86E8-C6B7EE17FEF1}">
  <sheetPr codeName="Sheet1"/>
  <dimension ref="A1:B6"/>
  <sheetViews>
    <sheetView tabSelected="1" workbookViewId="0"/>
  </sheetViews>
  <sheetFormatPr defaultRowHeight="14.5" x14ac:dyDescent="0.35"/>
  <cols>
    <col min="2" max="2" width="9.7265625" bestFit="1" customWidth="1"/>
  </cols>
  <sheetData>
    <row r="1" spans="1:2" x14ac:dyDescent="0.35">
      <c r="A1" t="s">
        <v>36</v>
      </c>
    </row>
    <row r="2" spans="1:2" x14ac:dyDescent="0.35">
      <c r="A2" t="s">
        <v>0</v>
      </c>
    </row>
    <row r="4" spans="1:2" x14ac:dyDescent="0.35">
      <c r="A4" t="s">
        <v>37</v>
      </c>
      <c r="B4" s="32">
        <v>45964</v>
      </c>
    </row>
    <row r="6" spans="1:2" x14ac:dyDescent="0.35">
      <c r="A6" s="3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F179-9A33-46EB-A186-291B350D1331}">
  <sheetPr codeName="Sheet30"/>
  <dimension ref="A1:BC23"/>
  <sheetViews>
    <sheetView zoomScaleNormal="100" workbookViewId="0"/>
  </sheetViews>
  <sheetFormatPr defaultRowHeight="14.5" x14ac:dyDescent="0.35"/>
  <cols>
    <col min="13" max="13" width="8" customWidth="1"/>
    <col min="19" max="19" width="4.1796875" customWidth="1"/>
    <col min="22" max="22" width="5" customWidth="1"/>
    <col min="43" max="55" width="14" customWidth="1"/>
  </cols>
  <sheetData>
    <row r="1" spans="1:55" x14ac:dyDescent="0.35">
      <c r="A1" s="1" t="s">
        <v>0</v>
      </c>
    </row>
    <row r="2" spans="1:55" x14ac:dyDescent="0.35">
      <c r="G2" t="s">
        <v>1</v>
      </c>
      <c r="M2" t="s">
        <v>2</v>
      </c>
      <c r="T2" t="s">
        <v>3</v>
      </c>
      <c r="AB2" t="s">
        <v>2</v>
      </c>
      <c r="AI2" t="s">
        <v>4</v>
      </c>
      <c r="AQ2" t="s">
        <v>5</v>
      </c>
    </row>
    <row r="3" spans="1:55" x14ac:dyDescent="0.35">
      <c r="B3" s="2" t="s">
        <v>6</v>
      </c>
      <c r="C3" s="3"/>
      <c r="D3" s="3"/>
      <c r="E3" s="4"/>
    </row>
    <row r="4" spans="1:55" ht="15" thickBot="1" x14ac:dyDescent="0.4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G4" s="5" t="str">
        <f>IF(A4="","",A4)</f>
        <v>Fertilizer</v>
      </c>
      <c r="H4" s="6" t="str">
        <f>IF(B4="","",B4)</f>
        <v>Wheat</v>
      </c>
      <c r="I4" s="6" t="str">
        <f>IF(C4="","",C4)</f>
        <v>Corn</v>
      </c>
      <c r="J4" s="6" t="str">
        <f>IF(D4="","",D4)</f>
        <v>Soy</v>
      </c>
      <c r="K4" s="6" t="str">
        <f>IF(E4="","",E4)</f>
        <v>Rice</v>
      </c>
      <c r="M4" t="s">
        <v>12</v>
      </c>
      <c r="N4" t="str">
        <f ca="1">IF(COUNTIF(N6:Q8,N6)=COUNT(N6:Q8),"balanced","unbalanced")</f>
        <v>balanced</v>
      </c>
      <c r="T4" t="s">
        <v>13</v>
      </c>
      <c r="X4" s="7" t="s">
        <v>14</v>
      </c>
      <c r="Y4" s="7">
        <v>0.05</v>
      </c>
      <c r="AB4" t="s">
        <v>12</v>
      </c>
      <c r="AC4" t="str">
        <f ca="1">IF(COUNTIF(AC6:AF8,AC6)=COUNT(AC6:AF8),"balanced","unbalanced")</f>
        <v>balanced</v>
      </c>
      <c r="AI4" t="s">
        <v>13</v>
      </c>
      <c r="AM4" s="7" t="s">
        <v>14</v>
      </c>
      <c r="AN4" s="7">
        <v>0.05</v>
      </c>
      <c r="AQ4" t="str">
        <f>A5&amp;"-"&amp;B4</f>
        <v>Blend X-Wheat</v>
      </c>
      <c r="AR4" t="str">
        <f>A5&amp;"-"&amp;C4</f>
        <v>Blend X-Corn</v>
      </c>
      <c r="AS4" t="str">
        <f>A5&amp;"-"&amp;D4</f>
        <v>Blend X-Soy</v>
      </c>
      <c r="AT4" t="str">
        <f>A5&amp;"-"&amp;E4</f>
        <v>Blend X-Rice</v>
      </c>
      <c r="AU4" t="str">
        <f>A10&amp;"-"&amp;B4</f>
        <v>Blend Y-Wheat</v>
      </c>
      <c r="AV4" t="str">
        <f>A10&amp;"-"&amp;C4</f>
        <v>Blend Y-Corn</v>
      </c>
      <c r="AW4" t="str">
        <f>A10&amp;"-"&amp;D4</f>
        <v>Blend Y-Soy</v>
      </c>
      <c r="AX4" t="str">
        <f>A10&amp;"-"&amp;E4</f>
        <v>Blend Y-Rice</v>
      </c>
      <c r="AY4" t="str">
        <f>A15&amp;"-"&amp;B4</f>
        <v>Blend Z-Wheat</v>
      </c>
      <c r="AZ4" t="str">
        <f>A15&amp;"-"&amp;C4</f>
        <v>Blend Z-Corn</v>
      </c>
      <c r="BA4" t="str">
        <f>A15&amp;"-"&amp;D4</f>
        <v>Blend Z-Soy</v>
      </c>
      <c r="BB4" t="str">
        <f>A15&amp;"-"&amp;E4</f>
        <v>Blend Z-Rice</v>
      </c>
    </row>
    <row r="5" spans="1:55" ht="15" thickTop="1" x14ac:dyDescent="0.35">
      <c r="A5" s="8" t="s">
        <v>15</v>
      </c>
      <c r="B5" s="9">
        <v>123</v>
      </c>
      <c r="C5" s="9">
        <v>128</v>
      </c>
      <c r="D5" s="9">
        <v>166</v>
      </c>
      <c r="E5" s="9">
        <v>151</v>
      </c>
      <c r="G5" s="8" t="str">
        <f>IF(A5="","",A5)</f>
        <v>Blend X</v>
      </c>
      <c r="H5" s="9" t="e">
        <f ca="1">RANK_AVG(B5,$B$5:$E$19,1)</f>
        <v>#NAME?</v>
      </c>
      <c r="I5" s="9" t="e">
        <f ca="1">RANK_AVG(C5,$B$5:$E$19,1)</f>
        <v>#NAME?</v>
      </c>
      <c r="J5" s="9" t="e">
        <f ca="1">RANK_AVG(D5,$B$5:$E$19,1)</f>
        <v>#NAME?</v>
      </c>
      <c r="K5" s="9" t="e">
        <f ca="1">RANK_AVG(E5,$B$5:$E$19,1)</f>
        <v>#NAME?</v>
      </c>
      <c r="N5" s="7" t="str">
        <f>H4</f>
        <v>Wheat</v>
      </c>
      <c r="O5" s="7" t="str">
        <f>I4</f>
        <v>Corn</v>
      </c>
      <c r="P5" s="7" t="str">
        <f>J4</f>
        <v>Soy</v>
      </c>
      <c r="Q5" s="7" t="str">
        <f>K4</f>
        <v>Rice</v>
      </c>
      <c r="T5" s="10"/>
      <c r="U5" s="10" t="s">
        <v>16</v>
      </c>
      <c r="V5" s="10" t="s">
        <v>17</v>
      </c>
      <c r="W5" s="10" t="s">
        <v>18</v>
      </c>
      <c r="X5" s="10" t="s">
        <v>19</v>
      </c>
      <c r="Y5" s="10" t="s">
        <v>20</v>
      </c>
      <c r="Z5" s="10" t="s">
        <v>21</v>
      </c>
      <c r="AC5" s="7" t="str">
        <f>H4</f>
        <v>Wheat</v>
      </c>
      <c r="AD5" s="7" t="str">
        <f>I4</f>
        <v>Corn</v>
      </c>
      <c r="AE5" s="7" t="str">
        <f>J4</f>
        <v>Soy</v>
      </c>
      <c r="AF5" s="7" t="str">
        <f>K4</f>
        <v>Rice</v>
      </c>
      <c r="AI5" s="10"/>
      <c r="AJ5" s="10" t="s">
        <v>16</v>
      </c>
      <c r="AK5" s="10" t="s">
        <v>17</v>
      </c>
      <c r="AL5" s="10" t="s">
        <v>18</v>
      </c>
      <c r="AM5" s="10" t="s">
        <v>22</v>
      </c>
      <c r="AN5" s="10" t="s">
        <v>20</v>
      </c>
      <c r="AO5" s="10" t="s">
        <v>21</v>
      </c>
      <c r="AQ5" s="11">
        <f t="shared" ref="AQ5:AT9" si="0">B5</f>
        <v>123</v>
      </c>
      <c r="AR5" s="12">
        <f t="shared" si="0"/>
        <v>128</v>
      </c>
      <c r="AS5" s="12">
        <f t="shared" si="0"/>
        <v>166</v>
      </c>
      <c r="AT5" s="12">
        <f t="shared" si="0"/>
        <v>151</v>
      </c>
      <c r="AU5" s="12">
        <f t="shared" ref="AU5:AX9" si="1">B10</f>
        <v>135</v>
      </c>
      <c r="AV5" s="12">
        <f t="shared" si="1"/>
        <v>175</v>
      </c>
      <c r="AW5" s="12">
        <f t="shared" si="1"/>
        <v>140</v>
      </c>
      <c r="AX5" s="12">
        <f t="shared" si="1"/>
        <v>167</v>
      </c>
      <c r="AY5" s="12">
        <f t="shared" ref="AY5:BB9" si="2">B15</f>
        <v>156</v>
      </c>
      <c r="AZ5" s="12">
        <f t="shared" si="2"/>
        <v>186</v>
      </c>
      <c r="BA5" s="12">
        <f t="shared" si="2"/>
        <v>185</v>
      </c>
      <c r="BB5" s="13">
        <f t="shared" si="2"/>
        <v>175</v>
      </c>
    </row>
    <row r="6" spans="1:55" x14ac:dyDescent="0.35">
      <c r="A6" s="14"/>
      <c r="B6" s="15">
        <v>156</v>
      </c>
      <c r="C6" s="15">
        <v>150</v>
      </c>
      <c r="D6" s="15">
        <v>178</v>
      </c>
      <c r="E6" s="15">
        <v>125</v>
      </c>
      <c r="G6" s="14" t="str">
        <f t="shared" ref="G6:G19" si="3">IF(A6="","",A6)</f>
        <v/>
      </c>
      <c r="H6" s="15" t="e">
        <f ca="1">RANK_AVG(B6,$B$5:$E$19,1)</f>
        <v>#NAME?</v>
      </c>
      <c r="I6" s="15" t="e">
        <f ca="1">RANK_AVG(C6,$B$5:$E$19,1)</f>
        <v>#NAME?</v>
      </c>
      <c r="J6" s="15" t="e">
        <f ca="1">RANK_AVG(D6,$B$5:$E$19,1)</f>
        <v>#NAME?</v>
      </c>
      <c r="K6" s="15" t="e">
        <f ca="1">RANK_AVG(E6,$B$5:$E$19,1)</f>
        <v>#NAME?</v>
      </c>
      <c r="M6" t="str">
        <f>G5</f>
        <v>Blend X</v>
      </c>
      <c r="N6" s="11">
        <f ca="1">COUNT(H5:H9)</f>
        <v>0</v>
      </c>
      <c r="O6" s="12">
        <f ca="1">COUNT(I5:I9)</f>
        <v>0</v>
      </c>
      <c r="P6" s="12">
        <f ca="1">COUNT(J5:J9)</f>
        <v>0</v>
      </c>
      <c r="Q6" s="13">
        <f ca="1">COUNT(K5:K9)</f>
        <v>0</v>
      </c>
      <c r="R6">
        <f ca="1">COUNT(H5:K9)</f>
        <v>0</v>
      </c>
      <c r="T6" t="s">
        <v>23</v>
      </c>
      <c r="U6" t="e">
        <f ca="1">DEVSQ(R13:R15)*R6</f>
        <v>#NAME?</v>
      </c>
      <c r="V6">
        <f ca="1">COUNT(R13:R15)-1</f>
        <v>-1</v>
      </c>
      <c r="X6" t="e">
        <f ca="1">U6/W10</f>
        <v>#NAME?</v>
      </c>
      <c r="Y6" t="e">
        <f ca="1">CHIDIST(X6,V6)</f>
        <v>#NAME?</v>
      </c>
      <c r="Z6" t="e">
        <f ca="1">U6/(U6+U9)</f>
        <v>#NAME?</v>
      </c>
      <c r="AB6" t="str">
        <f>G5</f>
        <v>Blend X</v>
      </c>
      <c r="AC6" s="11">
        <f ca="1">COUNT(H5:H9)</f>
        <v>0</v>
      </c>
      <c r="AD6" s="12">
        <f ca="1">COUNT(I5:I9)</f>
        <v>0</v>
      </c>
      <c r="AE6" s="12">
        <f ca="1">COUNT(J5:J9)</f>
        <v>0</v>
      </c>
      <c r="AF6" s="13">
        <f ca="1">COUNT(K5:K9)</f>
        <v>0</v>
      </c>
      <c r="AG6">
        <f ca="1">COUNT(H5:K9)</f>
        <v>0</v>
      </c>
      <c r="AI6" t="s">
        <v>23</v>
      </c>
      <c r="AJ6" t="e">
        <f ca="1">DEVSQ(AG13:AG15)*AG6</f>
        <v>#NAME?</v>
      </c>
      <c r="AK6">
        <f ca="1">COUNT(AG13:AG15)-1</f>
        <v>-1</v>
      </c>
      <c r="AL6" t="e">
        <f ca="1">AJ6/AK6</f>
        <v>#NAME?</v>
      </c>
      <c r="AM6" t="e">
        <f ca="1">AL6/AL9</f>
        <v>#NAME?</v>
      </c>
      <c r="AN6" t="e">
        <f ca="1">FDIST(AM6,AK6,AK9)</f>
        <v>#NAME?</v>
      </c>
      <c r="AO6" t="e">
        <f ca="1">AJ6/(AJ6+AJ9)</f>
        <v>#NAME?</v>
      </c>
      <c r="AQ6" s="16">
        <f t="shared" si="0"/>
        <v>156</v>
      </c>
      <c r="AR6">
        <f t="shared" si="0"/>
        <v>150</v>
      </c>
      <c r="AS6">
        <f t="shared" si="0"/>
        <v>178</v>
      </c>
      <c r="AT6">
        <f t="shared" si="0"/>
        <v>125</v>
      </c>
      <c r="AU6">
        <f t="shared" si="1"/>
        <v>130</v>
      </c>
      <c r="AV6">
        <f t="shared" si="1"/>
        <v>132</v>
      </c>
      <c r="AW6">
        <f t="shared" si="1"/>
        <v>145</v>
      </c>
      <c r="AX6">
        <f t="shared" si="1"/>
        <v>183</v>
      </c>
      <c r="AY6">
        <f t="shared" si="2"/>
        <v>180</v>
      </c>
      <c r="AZ6">
        <f t="shared" si="2"/>
        <v>138</v>
      </c>
      <c r="BA6">
        <f t="shared" si="2"/>
        <v>206</v>
      </c>
      <c r="BB6" s="17">
        <f t="shared" si="2"/>
        <v>173</v>
      </c>
    </row>
    <row r="7" spans="1:55" x14ac:dyDescent="0.35">
      <c r="A7" s="14"/>
      <c r="B7" s="15">
        <v>112</v>
      </c>
      <c r="C7" s="15">
        <v>174</v>
      </c>
      <c r="D7" s="15">
        <v>187</v>
      </c>
      <c r="E7" s="15">
        <v>117</v>
      </c>
      <c r="G7" s="14" t="str">
        <f t="shared" si="3"/>
        <v/>
      </c>
      <c r="H7" s="15" t="e">
        <f ca="1">RANK_AVG(B7,$B$5:$E$19,1)</f>
        <v>#NAME?</v>
      </c>
      <c r="I7" s="15" t="e">
        <f ca="1">RANK_AVG(C7,$B$5:$E$19,1)</f>
        <v>#NAME?</v>
      </c>
      <c r="J7" s="15" t="e">
        <f ca="1">RANK_AVG(D7,$B$5:$E$19,1)</f>
        <v>#NAME?</v>
      </c>
      <c r="K7" s="15" t="e">
        <f ca="1">RANK_AVG(E7,$B$5:$E$19,1)</f>
        <v>#NAME?</v>
      </c>
      <c r="M7" t="str">
        <f>G10</f>
        <v>Blend Y</v>
      </c>
      <c r="N7" s="16">
        <f ca="1">COUNT(H10:H14)</f>
        <v>0</v>
      </c>
      <c r="O7">
        <f ca="1">COUNT(I10:I14)</f>
        <v>0</v>
      </c>
      <c r="P7">
        <f ca="1">COUNT(J10:J14)</f>
        <v>0</v>
      </c>
      <c r="Q7" s="17">
        <f ca="1">COUNT(K10:K14)</f>
        <v>0</v>
      </c>
      <c r="R7">
        <f ca="1">COUNT(H10:K14)</f>
        <v>0</v>
      </c>
      <c r="T7" t="s">
        <v>24</v>
      </c>
      <c r="U7" t="e">
        <f ca="1">DEVSQ(N16:Q16)*N9</f>
        <v>#NAME?</v>
      </c>
      <c r="V7">
        <f ca="1">COUNT(N16:Q16)-1</f>
        <v>-1</v>
      </c>
      <c r="X7" t="e">
        <f ca="1">U7/W10</f>
        <v>#NAME?</v>
      </c>
      <c r="Y7" t="e">
        <f ca="1">CHIDIST(X7,V7)</f>
        <v>#NAME?</v>
      </c>
      <c r="Z7" t="e">
        <f ca="1">U7/(U7+U9)</f>
        <v>#NAME?</v>
      </c>
      <c r="AB7" t="str">
        <f>G10</f>
        <v>Blend Y</v>
      </c>
      <c r="AC7" s="16">
        <f ca="1">COUNT(H10:H14)</f>
        <v>0</v>
      </c>
      <c r="AD7">
        <f ca="1">COUNT(I10:I14)</f>
        <v>0</v>
      </c>
      <c r="AE7">
        <f ca="1">COUNT(J10:J14)</f>
        <v>0</v>
      </c>
      <c r="AF7" s="17">
        <f ca="1">COUNT(K10:K14)</f>
        <v>0</v>
      </c>
      <c r="AG7">
        <f ca="1">COUNT(H10:K14)</f>
        <v>0</v>
      </c>
      <c r="AI7" t="s">
        <v>24</v>
      </c>
      <c r="AJ7" t="e">
        <f ca="1">DEVSQ(AC16:AF16)*AC9</f>
        <v>#NAME?</v>
      </c>
      <c r="AK7">
        <f ca="1">COUNT(AC16:AF16)-1</f>
        <v>-1</v>
      </c>
      <c r="AL7" t="e">
        <f ca="1">AJ7/AK7</f>
        <v>#NAME?</v>
      </c>
      <c r="AM7" t="e">
        <f ca="1">AL7/AL9</f>
        <v>#NAME?</v>
      </c>
      <c r="AN7" t="e">
        <f ca="1">FDIST(AM7,AK7,AK9)</f>
        <v>#NAME?</v>
      </c>
      <c r="AO7" t="e">
        <f ca="1">AJ7/(AJ7+AJ9)</f>
        <v>#NAME?</v>
      </c>
      <c r="AQ7" s="16">
        <f t="shared" si="0"/>
        <v>112</v>
      </c>
      <c r="AR7">
        <f t="shared" si="0"/>
        <v>174</v>
      </c>
      <c r="AS7">
        <f t="shared" si="0"/>
        <v>187</v>
      </c>
      <c r="AT7">
        <f t="shared" si="0"/>
        <v>117</v>
      </c>
      <c r="AU7">
        <f t="shared" si="1"/>
        <v>176</v>
      </c>
      <c r="AV7">
        <f t="shared" si="1"/>
        <v>120</v>
      </c>
      <c r="AW7">
        <f t="shared" si="1"/>
        <v>159</v>
      </c>
      <c r="AX7">
        <f t="shared" si="1"/>
        <v>142</v>
      </c>
      <c r="AY7">
        <f t="shared" si="2"/>
        <v>147</v>
      </c>
      <c r="AZ7">
        <f t="shared" si="2"/>
        <v>178</v>
      </c>
      <c r="BA7">
        <f t="shared" si="2"/>
        <v>188</v>
      </c>
      <c r="BB7" s="17">
        <f t="shared" si="2"/>
        <v>154</v>
      </c>
    </row>
    <row r="8" spans="1:55" x14ac:dyDescent="0.35">
      <c r="A8" s="14"/>
      <c r="B8" s="15">
        <v>100</v>
      </c>
      <c r="C8" s="15">
        <v>116</v>
      </c>
      <c r="D8" s="15">
        <v>153</v>
      </c>
      <c r="E8" s="15">
        <v>155</v>
      </c>
      <c r="G8" s="14" t="str">
        <f t="shared" si="3"/>
        <v/>
      </c>
      <c r="H8" s="15" t="e">
        <f ca="1">RANK_AVG(B8,$B$5:$E$19,1)</f>
        <v>#NAME?</v>
      </c>
      <c r="I8" s="15" t="e">
        <f ca="1">RANK_AVG(C8,$B$5:$E$19,1)</f>
        <v>#NAME?</v>
      </c>
      <c r="J8" s="15" t="e">
        <f ca="1">RANK_AVG(D8,$B$5:$E$19,1)</f>
        <v>#NAME?</v>
      </c>
      <c r="K8" s="15" t="e">
        <f ca="1">RANK_AVG(E8,$B$5:$E$19,1)</f>
        <v>#NAME?</v>
      </c>
      <c r="M8" t="str">
        <f>G15</f>
        <v>Blend Z</v>
      </c>
      <c r="N8" s="18">
        <f ca="1">COUNT(H15:H19)</f>
        <v>0</v>
      </c>
      <c r="O8" s="19">
        <f ca="1">COUNT(I15:I19)</f>
        <v>0</v>
      </c>
      <c r="P8" s="19">
        <f ca="1">COUNT(J15:J19)</f>
        <v>0</v>
      </c>
      <c r="Q8" s="20">
        <f ca="1">COUNT(K15:K19)</f>
        <v>0</v>
      </c>
      <c r="R8">
        <f ca="1">COUNT(H15:K19)</f>
        <v>0</v>
      </c>
      <c r="T8" t="s">
        <v>25</v>
      </c>
      <c r="U8" t="e">
        <f ca="1">U10-U6-U7-U9</f>
        <v>#NAME?</v>
      </c>
      <c r="V8">
        <f ca="1">V7*V6</f>
        <v>1</v>
      </c>
      <c r="X8" t="e">
        <f ca="1">U8/W10</f>
        <v>#NAME?</v>
      </c>
      <c r="Y8" t="e">
        <f ca="1">CHIDIST(X8,V8)</f>
        <v>#NAME?</v>
      </c>
      <c r="Z8" s="7" t="e">
        <f ca="1">U8/(U8+U9)</f>
        <v>#NAME?</v>
      </c>
      <c r="AB8" t="str">
        <f>G15</f>
        <v>Blend Z</v>
      </c>
      <c r="AC8" s="18">
        <f ca="1">COUNT(H15:H19)</f>
        <v>0</v>
      </c>
      <c r="AD8" s="19">
        <f ca="1">COUNT(I15:I19)</f>
        <v>0</v>
      </c>
      <c r="AE8" s="19">
        <f ca="1">COUNT(J15:J19)</f>
        <v>0</v>
      </c>
      <c r="AF8" s="20">
        <f ca="1">COUNT(K15:K19)</f>
        <v>0</v>
      </c>
      <c r="AG8">
        <f ca="1">COUNT(H15:K19)</f>
        <v>0</v>
      </c>
      <c r="AI8" t="s">
        <v>25</v>
      </c>
      <c r="AJ8" t="e">
        <f ca="1">AJ10-AJ6-AJ7-AJ9</f>
        <v>#NAME?</v>
      </c>
      <c r="AK8">
        <f ca="1">AK7*AK6</f>
        <v>1</v>
      </c>
      <c r="AL8" t="e">
        <f ca="1">AJ8/AK8</f>
        <v>#NAME?</v>
      </c>
      <c r="AM8" t="e">
        <f ca="1">AL8/AL9</f>
        <v>#NAME?</v>
      </c>
      <c r="AN8" t="e">
        <f ca="1">FDIST(AM8,AK8,AK9)</f>
        <v>#NAME?</v>
      </c>
      <c r="AO8" s="7" t="e">
        <f ca="1">AJ8/(AJ8+AJ9)</f>
        <v>#NAME?</v>
      </c>
      <c r="AQ8" s="16">
        <f t="shared" si="0"/>
        <v>100</v>
      </c>
      <c r="AR8">
        <f t="shared" si="0"/>
        <v>116</v>
      </c>
      <c r="AS8">
        <f t="shared" si="0"/>
        <v>153</v>
      </c>
      <c r="AT8">
        <f t="shared" si="0"/>
        <v>155</v>
      </c>
      <c r="AU8">
        <f t="shared" si="1"/>
        <v>120</v>
      </c>
      <c r="AV8">
        <f t="shared" si="1"/>
        <v>187</v>
      </c>
      <c r="AW8">
        <f t="shared" si="1"/>
        <v>131</v>
      </c>
      <c r="AX8">
        <f t="shared" si="1"/>
        <v>167</v>
      </c>
      <c r="AY8">
        <f t="shared" si="2"/>
        <v>146</v>
      </c>
      <c r="AZ8">
        <f t="shared" si="2"/>
        <v>176</v>
      </c>
      <c r="BA8">
        <f t="shared" si="2"/>
        <v>165</v>
      </c>
      <c r="BB8" s="17">
        <f t="shared" si="2"/>
        <v>191</v>
      </c>
    </row>
    <row r="9" spans="1:55" x14ac:dyDescent="0.35">
      <c r="A9" s="14"/>
      <c r="B9" s="21">
        <v>168</v>
      </c>
      <c r="C9" s="21">
        <v>109</v>
      </c>
      <c r="D9" s="21">
        <v>195</v>
      </c>
      <c r="E9" s="21">
        <v>158</v>
      </c>
      <c r="G9" s="14" t="str">
        <f t="shared" si="3"/>
        <v/>
      </c>
      <c r="H9" s="21" t="e">
        <f ca="1">RANK_AVG(B9,$B$5:$E$19,1)</f>
        <v>#NAME?</v>
      </c>
      <c r="I9" s="21" t="e">
        <f ca="1">RANK_AVG(C9,$B$5:$E$19,1)</f>
        <v>#NAME?</v>
      </c>
      <c r="J9" s="21" t="e">
        <f ca="1">RANK_AVG(D9,$B$5:$E$19,1)</f>
        <v>#NAME?</v>
      </c>
      <c r="K9" s="21" t="e">
        <f ca="1">RANK_AVG(E9,$B$5:$E$19,1)</f>
        <v>#NAME?</v>
      </c>
      <c r="N9">
        <f ca="1">COUNT(H5:H19)</f>
        <v>0</v>
      </c>
      <c r="O9">
        <f ca="1">COUNT(I5:I19)</f>
        <v>0</v>
      </c>
      <c r="P9">
        <f ca="1">COUNT(J5:J19)</f>
        <v>0</v>
      </c>
      <c r="Q9">
        <f ca="1">COUNT(K5:K19)</f>
        <v>0</v>
      </c>
      <c r="R9">
        <f ca="1">COUNT(H5:K19)</f>
        <v>0</v>
      </c>
      <c r="T9" t="s">
        <v>26</v>
      </c>
      <c r="U9" t="e">
        <f ca="1">SUM(N20:Q22)*(N6-1)</f>
        <v>#NAME?</v>
      </c>
      <c r="V9">
        <f ca="1">V10-SUM(V6:V8)</f>
        <v>0</v>
      </c>
      <c r="AC9">
        <f ca="1">COUNT(H5:H19)</f>
        <v>0</v>
      </c>
      <c r="AD9">
        <f ca="1">COUNT(I5:I19)</f>
        <v>0</v>
      </c>
      <c r="AE9">
        <f ca="1">COUNT(J5:J19)</f>
        <v>0</v>
      </c>
      <c r="AF9">
        <f ca="1">COUNT(K5:K19)</f>
        <v>0</v>
      </c>
      <c r="AG9">
        <f ca="1">COUNT(H5:K19)</f>
        <v>0</v>
      </c>
      <c r="AI9" t="s">
        <v>26</v>
      </c>
      <c r="AJ9" t="e">
        <f ca="1">SUM(AC20:AF22)*(AC6-1)</f>
        <v>#NAME?</v>
      </c>
      <c r="AK9">
        <f ca="1">AK10-AK6-AK7-AK8</f>
        <v>0</v>
      </c>
      <c r="AL9" t="e">
        <f ca="1">AJ9/AK9</f>
        <v>#NAME?</v>
      </c>
      <c r="AQ9" s="18">
        <f t="shared" si="0"/>
        <v>168</v>
      </c>
      <c r="AR9" s="19">
        <f t="shared" si="0"/>
        <v>109</v>
      </c>
      <c r="AS9" s="19">
        <f t="shared" si="0"/>
        <v>195</v>
      </c>
      <c r="AT9" s="19">
        <f t="shared" si="0"/>
        <v>158</v>
      </c>
      <c r="AU9" s="19">
        <f t="shared" si="1"/>
        <v>155</v>
      </c>
      <c r="AV9" s="19">
        <f t="shared" si="1"/>
        <v>184</v>
      </c>
      <c r="AW9" s="19">
        <f t="shared" si="1"/>
        <v>126</v>
      </c>
      <c r="AX9" s="19">
        <f t="shared" si="1"/>
        <v>168</v>
      </c>
      <c r="AY9" s="19">
        <f t="shared" si="2"/>
        <v>193</v>
      </c>
      <c r="AZ9" s="19">
        <f t="shared" si="2"/>
        <v>190</v>
      </c>
      <c r="BA9" s="19">
        <f t="shared" si="2"/>
        <v>188</v>
      </c>
      <c r="BB9" s="20">
        <f t="shared" si="2"/>
        <v>169</v>
      </c>
    </row>
    <row r="10" spans="1:55" x14ac:dyDescent="0.35">
      <c r="A10" s="8" t="s">
        <v>27</v>
      </c>
      <c r="B10" s="9">
        <v>135</v>
      </c>
      <c r="C10" s="9">
        <v>175</v>
      </c>
      <c r="D10" s="9">
        <v>140</v>
      </c>
      <c r="E10" s="9">
        <v>167</v>
      </c>
      <c r="G10" s="8" t="str">
        <f t="shared" si="3"/>
        <v>Blend Y</v>
      </c>
      <c r="H10" s="9" t="e">
        <f ca="1">RANK_AVG(B10,$B$5:$E$19,1)</f>
        <v>#NAME?</v>
      </c>
      <c r="I10" s="9" t="e">
        <f ca="1">RANK_AVG(C10,$B$5:$E$19,1)</f>
        <v>#NAME?</v>
      </c>
      <c r="J10" s="9" t="e">
        <f ca="1">RANK_AVG(D10,$B$5:$E$19,1)</f>
        <v>#NAME?</v>
      </c>
      <c r="K10" s="9" t="e">
        <f ca="1">RANK_AVG(E10,$B$5:$E$19,1)</f>
        <v>#NAME?</v>
      </c>
      <c r="T10" s="22" t="s">
        <v>28</v>
      </c>
      <c r="U10" s="22" t="e">
        <f ca="1">V10*W10</f>
        <v>#NAME?</v>
      </c>
      <c r="V10" s="22">
        <f ca="1">R9-1</f>
        <v>-1</v>
      </c>
      <c r="W10" s="22" t="e">
        <f ca="1">R23</f>
        <v>#NAME?</v>
      </c>
      <c r="X10" s="22"/>
      <c r="Y10" s="22"/>
      <c r="Z10" s="22"/>
      <c r="AI10" s="22" t="s">
        <v>28</v>
      </c>
      <c r="AJ10" s="22" t="e">
        <f ca="1">AL10*AK10</f>
        <v>#NAME?</v>
      </c>
      <c r="AK10" s="22">
        <f ca="1">AG9-1</f>
        <v>-1</v>
      </c>
      <c r="AL10" s="22" t="e">
        <f ca="1">AG23</f>
        <v>#NAME?</v>
      </c>
      <c r="AM10" s="22"/>
      <c r="AN10" s="22"/>
      <c r="AO10" s="22"/>
    </row>
    <row r="11" spans="1:55" x14ac:dyDescent="0.35">
      <c r="A11" s="14"/>
      <c r="B11" s="15">
        <v>130</v>
      </c>
      <c r="C11" s="15">
        <v>132</v>
      </c>
      <c r="D11" s="15">
        <v>145</v>
      </c>
      <c r="E11" s="15">
        <v>183</v>
      </c>
      <c r="G11" s="14" t="str">
        <f t="shared" si="3"/>
        <v/>
      </c>
      <c r="H11" s="15" t="e">
        <f ca="1">RANK_AVG(B11,$B$5:$E$19,1)</f>
        <v>#NAME?</v>
      </c>
      <c r="I11" s="15" t="e">
        <f ca="1">RANK_AVG(C11,$B$5:$E$19,1)</f>
        <v>#NAME?</v>
      </c>
      <c r="J11" s="15" t="e">
        <f ca="1">RANK_AVG(D11,$B$5:$E$19,1)</f>
        <v>#NAME?</v>
      </c>
      <c r="K11" s="15" t="e">
        <f ca="1">RANK_AVG(E11,$B$5:$E$19,1)</f>
        <v>#NAME?</v>
      </c>
      <c r="M11" t="s">
        <v>29</v>
      </c>
      <c r="AB11" t="s">
        <v>29</v>
      </c>
      <c r="AQ11" t="s">
        <v>30</v>
      </c>
    </row>
    <row r="12" spans="1:55" x14ac:dyDescent="0.35">
      <c r="A12" s="14"/>
      <c r="B12" s="15">
        <v>176</v>
      </c>
      <c r="C12" s="15">
        <v>120</v>
      </c>
      <c r="D12" s="15">
        <v>159</v>
      </c>
      <c r="E12" s="15">
        <v>142</v>
      </c>
      <c r="G12" s="14" t="str">
        <f t="shared" si="3"/>
        <v/>
      </c>
      <c r="H12" s="15" t="e">
        <f ca="1">RANK_AVG(B12,$B$5:$E$19,1)</f>
        <v>#NAME?</v>
      </c>
      <c r="I12" s="15" t="e">
        <f ca="1">RANK_AVG(C12,$B$5:$E$19,1)</f>
        <v>#NAME?</v>
      </c>
      <c r="J12" s="15" t="e">
        <f ca="1">RANK_AVG(D12,$B$5:$E$19,1)</f>
        <v>#NAME?</v>
      </c>
      <c r="K12" s="15" t="e">
        <f ca="1">RANK_AVG(E12,$B$5:$E$19,1)</f>
        <v>#NAME?</v>
      </c>
      <c r="N12" s="7" t="str">
        <f>H4</f>
        <v>Wheat</v>
      </c>
      <c r="O12" s="7" t="str">
        <f>I4</f>
        <v>Corn</v>
      </c>
      <c r="P12" s="7" t="str">
        <f>J4</f>
        <v>Soy</v>
      </c>
      <c r="Q12" s="7" t="str">
        <f>K4</f>
        <v>Rice</v>
      </c>
      <c r="AC12" s="7" t="str">
        <f>H4</f>
        <v>Wheat</v>
      </c>
      <c r="AD12" s="7" t="str">
        <f>I4</f>
        <v>Corn</v>
      </c>
      <c r="AE12" s="7" t="str">
        <f>J4</f>
        <v>Soy</v>
      </c>
      <c r="AF12" s="7" t="str">
        <f>K4</f>
        <v>Rice</v>
      </c>
    </row>
    <row r="13" spans="1:55" x14ac:dyDescent="0.35">
      <c r="A13" s="14"/>
      <c r="B13" s="15">
        <v>120</v>
      </c>
      <c r="C13" s="15">
        <v>187</v>
      </c>
      <c r="D13" s="15">
        <v>131</v>
      </c>
      <c r="E13" s="15">
        <v>167</v>
      </c>
      <c r="G13" s="14" t="str">
        <f t="shared" si="3"/>
        <v/>
      </c>
      <c r="H13" s="15" t="e">
        <f ca="1">RANK_AVG(B13,$B$5:$E$19,1)</f>
        <v>#NAME?</v>
      </c>
      <c r="I13" s="15" t="e">
        <f ca="1">RANK_AVG(C13,$B$5:$E$19,1)</f>
        <v>#NAME?</v>
      </c>
      <c r="J13" s="15" t="e">
        <f ca="1">RANK_AVG(D13,$B$5:$E$19,1)</f>
        <v>#NAME?</v>
      </c>
      <c r="K13" s="15" t="e">
        <f ca="1">RANK_AVG(E13,$B$5:$E$19,1)</f>
        <v>#NAME?</v>
      </c>
      <c r="M13" t="str">
        <f>G5</f>
        <v>Blend X</v>
      </c>
      <c r="N13" s="11" t="e">
        <f ca="1">AVERAGE(H5:H9)</f>
        <v>#NAME?</v>
      </c>
      <c r="O13" s="12" t="e">
        <f ca="1">AVERAGE(I5:I9)</f>
        <v>#NAME?</v>
      </c>
      <c r="P13" s="12" t="e">
        <f ca="1">AVERAGE(J5:J9)</f>
        <v>#NAME?</v>
      </c>
      <c r="Q13" s="13" t="e">
        <f ca="1">AVERAGE(K5:K9)</f>
        <v>#NAME?</v>
      </c>
      <c r="R13" t="e">
        <f ca="1">AVERAGE(H5:K9)</f>
        <v>#NAME?</v>
      </c>
      <c r="AB13" t="str">
        <f>G5</f>
        <v>Blend X</v>
      </c>
      <c r="AC13" s="11" t="e">
        <f ca="1">AVERAGE(H5:H9)</f>
        <v>#NAME?</v>
      </c>
      <c r="AD13" s="12" t="e">
        <f ca="1">AVERAGE(I5:I9)</f>
        <v>#NAME?</v>
      </c>
      <c r="AE13" s="12" t="e">
        <f ca="1">AVERAGE(J5:J9)</f>
        <v>#NAME?</v>
      </c>
      <c r="AF13" s="13" t="e">
        <f ca="1">AVERAGE(K5:K9)</f>
        <v>#NAME?</v>
      </c>
      <c r="AG13" t="e">
        <f ca="1">AVERAGE(H5:K9)</f>
        <v>#NAME?</v>
      </c>
      <c r="AQ13" s="23"/>
      <c r="AR13" s="23" t="str">
        <f>AQ4</f>
        <v>Blend X-Wheat</v>
      </c>
      <c r="AS13" s="23" t="str">
        <f t="shared" ref="AS13:BC13" si="4">AR4</f>
        <v>Blend X-Corn</v>
      </c>
      <c r="AT13" s="23" t="str">
        <f t="shared" si="4"/>
        <v>Blend X-Soy</v>
      </c>
      <c r="AU13" s="23" t="str">
        <f t="shared" si="4"/>
        <v>Blend X-Rice</v>
      </c>
      <c r="AV13" s="23" t="str">
        <f t="shared" si="4"/>
        <v>Blend Y-Wheat</v>
      </c>
      <c r="AW13" s="23" t="str">
        <f t="shared" si="4"/>
        <v>Blend Y-Corn</v>
      </c>
      <c r="AX13" s="23" t="str">
        <f t="shared" si="4"/>
        <v>Blend Y-Soy</v>
      </c>
      <c r="AY13" s="23" t="str">
        <f t="shared" si="4"/>
        <v>Blend Y-Rice</v>
      </c>
      <c r="AZ13" s="23" t="str">
        <f t="shared" si="4"/>
        <v>Blend Z-Wheat</v>
      </c>
      <c r="BA13" s="23" t="str">
        <f t="shared" si="4"/>
        <v>Blend Z-Corn</v>
      </c>
      <c r="BB13" s="23" t="str">
        <f t="shared" si="4"/>
        <v>Blend Z-Soy</v>
      </c>
      <c r="BC13" s="23" t="str">
        <f t="shared" si="4"/>
        <v>Blend Z-Rice</v>
      </c>
    </row>
    <row r="14" spans="1:55" x14ac:dyDescent="0.35">
      <c r="A14" s="14"/>
      <c r="B14" s="24">
        <v>155</v>
      </c>
      <c r="C14" s="24">
        <v>184</v>
      </c>
      <c r="D14" s="24">
        <v>126</v>
      </c>
      <c r="E14" s="24">
        <v>168</v>
      </c>
      <c r="G14" s="14" t="str">
        <f t="shared" si="3"/>
        <v/>
      </c>
      <c r="H14" s="24" t="e">
        <f ca="1">RANK_AVG(B14,$B$5:$E$19,1)</f>
        <v>#NAME?</v>
      </c>
      <c r="I14" s="24" t="e">
        <f ca="1">RANK_AVG(C14,$B$5:$E$19,1)</f>
        <v>#NAME?</v>
      </c>
      <c r="J14" s="24" t="e">
        <f ca="1">RANK_AVG(D14,$B$5:$E$19,1)</f>
        <v>#NAME?</v>
      </c>
      <c r="K14" s="24" t="e">
        <f ca="1">RANK_AVG(E14,$B$5:$E$19,1)</f>
        <v>#NAME?</v>
      </c>
      <c r="M14" t="str">
        <f>G10</f>
        <v>Blend Y</v>
      </c>
      <c r="N14" s="16" t="e">
        <f ca="1">AVERAGE(H10:H14)</f>
        <v>#NAME?</v>
      </c>
      <c r="O14" t="e">
        <f ca="1">AVERAGE(I10:I14)</f>
        <v>#NAME?</v>
      </c>
      <c r="P14" t="e">
        <f ca="1">AVERAGE(J10:J14)</f>
        <v>#NAME?</v>
      </c>
      <c r="Q14" s="17" t="e">
        <f ca="1">AVERAGE(K10:K14)</f>
        <v>#NAME?</v>
      </c>
      <c r="R14" t="e">
        <f ca="1">AVERAGE(H10:K14)</f>
        <v>#NAME?</v>
      </c>
      <c r="AB14" t="str">
        <f>G10</f>
        <v>Blend Y</v>
      </c>
      <c r="AC14" s="16" t="e">
        <f ca="1">AVERAGE(H10:H14)</f>
        <v>#NAME?</v>
      </c>
      <c r="AD14" t="e">
        <f ca="1">AVERAGE(I10:I14)</f>
        <v>#NAME?</v>
      </c>
      <c r="AE14" t="e">
        <f ca="1">AVERAGE(J10:J14)</f>
        <v>#NAME?</v>
      </c>
      <c r="AF14" s="17" t="e">
        <f ca="1">AVERAGE(K10:K14)</f>
        <v>#NAME?</v>
      </c>
      <c r="AG14" t="e">
        <f ca="1">AVERAGE(H10:K14)</f>
        <v>#NAME?</v>
      </c>
      <c r="AQ14" t="s">
        <v>31</v>
      </c>
      <c r="AR14" t="e">
        <f ca="1">SHAPIRO(AQ5:AQ9)</f>
        <v>#NAME?</v>
      </c>
      <c r="AS14" t="e">
        <f ca="1">SHAPIRO(AR5:AR9)</f>
        <v>#NAME?</v>
      </c>
      <c r="AT14" t="e">
        <f ca="1">SHAPIRO(AS5:AS9)</f>
        <v>#NAME?</v>
      </c>
      <c r="AU14" t="e">
        <f ca="1">SHAPIRO(AT5:AT9)</f>
        <v>#NAME?</v>
      </c>
      <c r="AV14" t="e">
        <f ca="1">SHAPIRO(AU5:AU9)</f>
        <v>#NAME?</v>
      </c>
      <c r="AW14" t="e">
        <f ca="1">SHAPIRO(AV5:AV9)</f>
        <v>#NAME?</v>
      </c>
      <c r="AX14" t="e">
        <f ca="1">SHAPIRO(AW5:AW9)</f>
        <v>#NAME?</v>
      </c>
      <c r="AY14" t="e">
        <f ca="1">SHAPIRO(AX5:AX9)</f>
        <v>#NAME?</v>
      </c>
      <c r="AZ14" t="e">
        <f ca="1">SHAPIRO(AY5:AY9)</f>
        <v>#NAME?</v>
      </c>
      <c r="BA14" t="e">
        <f ca="1">SHAPIRO(AZ5:AZ9)</f>
        <v>#NAME?</v>
      </c>
      <c r="BB14" t="e">
        <f ca="1">SHAPIRO(BA5:BA9)</f>
        <v>#NAME?</v>
      </c>
      <c r="BC14" t="e">
        <f ca="1">SHAPIRO(BB5:BB9)</f>
        <v>#NAME?</v>
      </c>
    </row>
    <row r="15" spans="1:55" x14ac:dyDescent="0.35">
      <c r="A15" s="8" t="s">
        <v>32</v>
      </c>
      <c r="B15" s="9">
        <v>156</v>
      </c>
      <c r="C15" s="9">
        <v>186</v>
      </c>
      <c r="D15" s="9">
        <v>185</v>
      </c>
      <c r="E15" s="9">
        <v>175</v>
      </c>
      <c r="G15" s="8" t="str">
        <f t="shared" si="3"/>
        <v>Blend Z</v>
      </c>
      <c r="H15" s="9" t="e">
        <f ca="1">RANK_AVG(B15,$B$5:$E$19,1)</f>
        <v>#NAME?</v>
      </c>
      <c r="I15" s="9" t="e">
        <f ca="1">RANK_AVG(C15,$B$5:$E$19,1)</f>
        <v>#NAME?</v>
      </c>
      <c r="J15" s="9" t="e">
        <f ca="1">RANK_AVG(D15,$B$5:$E$19,1)</f>
        <v>#NAME?</v>
      </c>
      <c r="K15" s="9" t="e">
        <f ca="1">RANK_AVG(E15,$B$5:$E$19,1)</f>
        <v>#NAME?</v>
      </c>
      <c r="M15" t="str">
        <f>G15</f>
        <v>Blend Z</v>
      </c>
      <c r="N15" s="25" t="e">
        <f ca="1">AVERAGE(H15:H19)</f>
        <v>#NAME?</v>
      </c>
      <c r="O15" s="26" t="e">
        <f ca="1">AVERAGE(I15:I19)</f>
        <v>#NAME?</v>
      </c>
      <c r="P15" s="26" t="e">
        <f ca="1">AVERAGE(J15:J19)</f>
        <v>#NAME?</v>
      </c>
      <c r="Q15" s="27" t="e">
        <f ca="1">AVERAGE(K15:K19)</f>
        <v>#NAME?</v>
      </c>
      <c r="R15" t="e">
        <f ca="1">AVERAGE(H15:K19)</f>
        <v>#NAME?</v>
      </c>
      <c r="AB15" t="str">
        <f>G15</f>
        <v>Blend Z</v>
      </c>
      <c r="AC15" s="25" t="e">
        <f ca="1">AVERAGE(H15:H19)</f>
        <v>#NAME?</v>
      </c>
      <c r="AD15" s="26" t="e">
        <f ca="1">AVERAGE(I15:I19)</f>
        <v>#NAME?</v>
      </c>
      <c r="AE15" s="26" t="e">
        <f ca="1">AVERAGE(J15:J19)</f>
        <v>#NAME?</v>
      </c>
      <c r="AF15" s="27" t="e">
        <f ca="1">AVERAGE(K15:K19)</f>
        <v>#NAME?</v>
      </c>
      <c r="AG15" t="e">
        <f ca="1">AVERAGE(H15:K19)</f>
        <v>#NAME?</v>
      </c>
      <c r="AQ15" t="s">
        <v>20</v>
      </c>
      <c r="AR15" t="e">
        <f ca="1">SWTEST(AQ5:AQ9)</f>
        <v>#NAME?</v>
      </c>
      <c r="AS15" t="e">
        <f ca="1">SWTEST(AR5:AR9)</f>
        <v>#NAME?</v>
      </c>
      <c r="AT15" t="e">
        <f ca="1">SWTEST(AS5:AS9)</f>
        <v>#NAME?</v>
      </c>
      <c r="AU15" t="e">
        <f ca="1">SWTEST(AT5:AT9)</f>
        <v>#NAME?</v>
      </c>
      <c r="AV15" t="e">
        <f ca="1">SWTEST(AU5:AU9)</f>
        <v>#NAME?</v>
      </c>
      <c r="AW15" t="e">
        <f ca="1">SWTEST(AV5:AV9)</f>
        <v>#NAME?</v>
      </c>
      <c r="AX15" t="e">
        <f ca="1">SWTEST(AW5:AW9)</f>
        <v>#NAME?</v>
      </c>
      <c r="AY15" t="e">
        <f ca="1">SWTEST(AX5:AX9)</f>
        <v>#NAME?</v>
      </c>
      <c r="AZ15" t="e">
        <f ca="1">SWTEST(AY5:AY9)</f>
        <v>#NAME?</v>
      </c>
      <c r="BA15" t="e">
        <f ca="1">SWTEST(AZ5:AZ9)</f>
        <v>#NAME?</v>
      </c>
      <c r="BB15" t="e">
        <f ca="1">SWTEST(BA5:BA9)</f>
        <v>#NAME?</v>
      </c>
      <c r="BC15" t="e">
        <f ca="1">SWTEST(BB5:BB9)</f>
        <v>#NAME?</v>
      </c>
    </row>
    <row r="16" spans="1:55" x14ac:dyDescent="0.35">
      <c r="A16" s="14"/>
      <c r="B16" s="15">
        <v>180</v>
      </c>
      <c r="C16" s="15">
        <v>138</v>
      </c>
      <c r="D16" s="15">
        <v>206</v>
      </c>
      <c r="E16" s="15">
        <v>173</v>
      </c>
      <c r="G16" s="14" t="str">
        <f t="shared" si="3"/>
        <v/>
      </c>
      <c r="H16" s="15" t="e">
        <f ca="1">RANK_AVG(B16,$B$5:$E$19,1)</f>
        <v>#NAME?</v>
      </c>
      <c r="I16" s="15" t="e">
        <f ca="1">RANK_AVG(C16,$B$5:$E$19,1)</f>
        <v>#NAME?</v>
      </c>
      <c r="J16" s="15" t="e">
        <f ca="1">RANK_AVG(D16,$B$5:$E$19,1)</f>
        <v>#NAME?</v>
      </c>
      <c r="K16" s="15" t="e">
        <f ca="1">RANK_AVG(E16,$B$5:$E$19,1)</f>
        <v>#NAME?</v>
      </c>
      <c r="N16" t="e">
        <f ca="1">AVERAGE(H5:H19)</f>
        <v>#NAME?</v>
      </c>
      <c r="O16" t="e">
        <f ca="1">AVERAGE(I5:I19)</f>
        <v>#NAME?</v>
      </c>
      <c r="P16" t="e">
        <f ca="1">AVERAGE(J5:J19)</f>
        <v>#NAME?</v>
      </c>
      <c r="Q16" t="e">
        <f ca="1">AVERAGE(K5:K19)</f>
        <v>#NAME?</v>
      </c>
      <c r="R16" t="e">
        <f ca="1">AVERAGE(H5:K19)</f>
        <v>#NAME?</v>
      </c>
      <c r="AC16" t="e">
        <f ca="1">AVERAGE(H5:H19)</f>
        <v>#NAME?</v>
      </c>
      <c r="AD16" t="e">
        <f ca="1">AVERAGE(I5:I19)</f>
        <v>#NAME?</v>
      </c>
      <c r="AE16" t="e">
        <f ca="1">AVERAGE(J5:J19)</f>
        <v>#NAME?</v>
      </c>
      <c r="AF16" t="e">
        <f ca="1">AVERAGE(K5:K19)</f>
        <v>#NAME?</v>
      </c>
      <c r="AG16" t="e">
        <f ca="1">AVERAGE(H5:K19)</f>
        <v>#NAME?</v>
      </c>
      <c r="AQ16" t="s">
        <v>33</v>
      </c>
      <c r="AR16">
        <v>0.05</v>
      </c>
      <c r="AS16">
        <v>0.05</v>
      </c>
      <c r="AT16">
        <v>0.05</v>
      </c>
      <c r="AU16">
        <v>0.05</v>
      </c>
      <c r="AV16">
        <v>0.05</v>
      </c>
      <c r="AW16">
        <v>0.05</v>
      </c>
      <c r="AX16">
        <v>0.05</v>
      </c>
      <c r="AY16">
        <v>0.05</v>
      </c>
      <c r="AZ16">
        <v>0.05</v>
      </c>
      <c r="BA16">
        <v>0.05</v>
      </c>
      <c r="BB16">
        <v>0.05</v>
      </c>
      <c r="BC16">
        <v>0.05</v>
      </c>
    </row>
    <row r="17" spans="1:55" x14ac:dyDescent="0.35">
      <c r="A17" s="14"/>
      <c r="B17" s="15">
        <v>147</v>
      </c>
      <c r="C17" s="15">
        <v>178</v>
      </c>
      <c r="D17" s="15">
        <v>188</v>
      </c>
      <c r="E17" s="15">
        <v>154</v>
      </c>
      <c r="G17" s="14" t="str">
        <f t="shared" si="3"/>
        <v/>
      </c>
      <c r="H17" s="15" t="e">
        <f ca="1">RANK_AVG(B17,$B$5:$E$19,1)</f>
        <v>#NAME?</v>
      </c>
      <c r="I17" s="15" t="e">
        <f ca="1">RANK_AVG(C17,$B$5:$E$19,1)</f>
        <v>#NAME?</v>
      </c>
      <c r="J17" s="15" t="e">
        <f ca="1">RANK_AVG(D17,$B$5:$E$19,1)</f>
        <v>#NAME?</v>
      </c>
      <c r="K17" s="15" t="e">
        <f ca="1">RANK_AVG(E17,$B$5:$E$19,1)</f>
        <v>#NAME?</v>
      </c>
      <c r="AQ17" s="28" t="s">
        <v>34</v>
      </c>
      <c r="AR17" s="29" t="e">
        <f ca="1">IF(AR15&lt;AR16,"no","yes")</f>
        <v>#NAME?</v>
      </c>
      <c r="AS17" s="29" t="e">
        <f t="shared" ref="AS17:BC17" ca="1" si="5">IF(AS15&lt;AS16,"no","yes")</f>
        <v>#NAME?</v>
      </c>
      <c r="AT17" s="29" t="e">
        <f t="shared" ca="1" si="5"/>
        <v>#NAME?</v>
      </c>
      <c r="AU17" s="29" t="e">
        <f t="shared" ca="1" si="5"/>
        <v>#NAME?</v>
      </c>
      <c r="AV17" s="29" t="e">
        <f t="shared" ca="1" si="5"/>
        <v>#NAME?</v>
      </c>
      <c r="AW17" s="29" t="e">
        <f t="shared" ca="1" si="5"/>
        <v>#NAME?</v>
      </c>
      <c r="AX17" s="29" t="e">
        <f t="shared" ca="1" si="5"/>
        <v>#NAME?</v>
      </c>
      <c r="AY17" s="29" t="e">
        <f t="shared" ca="1" si="5"/>
        <v>#NAME?</v>
      </c>
      <c r="AZ17" s="29" t="e">
        <f t="shared" ca="1" si="5"/>
        <v>#NAME?</v>
      </c>
      <c r="BA17" s="29" t="e">
        <f t="shared" ca="1" si="5"/>
        <v>#NAME?</v>
      </c>
      <c r="BB17" s="29" t="e">
        <f t="shared" ca="1" si="5"/>
        <v>#NAME?</v>
      </c>
      <c r="BC17" s="29" t="e">
        <f t="shared" ca="1" si="5"/>
        <v>#NAME?</v>
      </c>
    </row>
    <row r="18" spans="1:55" x14ac:dyDescent="0.35">
      <c r="A18" s="14"/>
      <c r="B18" s="15">
        <v>146</v>
      </c>
      <c r="C18" s="15">
        <v>176</v>
      </c>
      <c r="D18" s="15">
        <v>165</v>
      </c>
      <c r="E18" s="15">
        <v>191</v>
      </c>
      <c r="G18" s="14" t="str">
        <f t="shared" si="3"/>
        <v/>
      </c>
      <c r="H18" s="15" t="e">
        <f ca="1">RANK_AVG(B18,$B$5:$E$19,1)</f>
        <v>#NAME?</v>
      </c>
      <c r="I18" s="15" t="e">
        <f ca="1">RANK_AVG(C18,$B$5:$E$19,1)</f>
        <v>#NAME?</v>
      </c>
      <c r="J18" s="15" t="e">
        <f ca="1">RANK_AVG(D18,$B$5:$E$19,1)</f>
        <v>#NAME?</v>
      </c>
      <c r="K18" s="15" t="e">
        <f ca="1">RANK_AVG(E18,$B$5:$E$19,1)</f>
        <v>#NAME?</v>
      </c>
      <c r="M18" t="s">
        <v>35</v>
      </c>
      <c r="AB18" t="s">
        <v>35</v>
      </c>
    </row>
    <row r="19" spans="1:55" x14ac:dyDescent="0.35">
      <c r="A19" s="30"/>
      <c r="B19" s="31">
        <v>193</v>
      </c>
      <c r="C19" s="31">
        <v>190</v>
      </c>
      <c r="D19" s="31">
        <v>188</v>
      </c>
      <c r="E19" s="31">
        <v>169</v>
      </c>
      <c r="G19" s="30" t="str">
        <f t="shared" si="3"/>
        <v/>
      </c>
      <c r="H19" s="31" t="e">
        <f ca="1">RANK_AVG(B19,$B$5:$E$19,1)</f>
        <v>#NAME?</v>
      </c>
      <c r="I19" s="31" t="e">
        <f ca="1">RANK_AVG(C19,$B$5:$E$19,1)</f>
        <v>#NAME?</v>
      </c>
      <c r="J19" s="31" t="e">
        <f ca="1">RANK_AVG(D19,$B$5:$E$19,1)</f>
        <v>#NAME?</v>
      </c>
      <c r="K19" s="31" t="e">
        <f ca="1">RANK_AVG(E19,$B$5:$E$19,1)</f>
        <v>#NAME?</v>
      </c>
      <c r="N19" s="7" t="str">
        <f>H4</f>
        <v>Wheat</v>
      </c>
      <c r="O19" s="7" t="str">
        <f>I4</f>
        <v>Corn</v>
      </c>
      <c r="P19" s="7" t="str">
        <f>J4</f>
        <v>Soy</v>
      </c>
      <c r="Q19" s="7" t="str">
        <f>K4</f>
        <v>Rice</v>
      </c>
      <c r="AC19" s="7" t="str">
        <f>H4</f>
        <v>Wheat</v>
      </c>
      <c r="AD19" s="7" t="str">
        <f>I4</f>
        <v>Corn</v>
      </c>
      <c r="AE19" s="7" t="str">
        <f>J4</f>
        <v>Soy</v>
      </c>
      <c r="AF19" s="7" t="str">
        <f>K4</f>
        <v>Rice</v>
      </c>
    </row>
    <row r="20" spans="1:55" x14ac:dyDescent="0.35">
      <c r="M20" t="str">
        <f>G5</f>
        <v>Blend X</v>
      </c>
      <c r="N20" s="11" t="e">
        <f ca="1">VAR(H5:H9)</f>
        <v>#NAME?</v>
      </c>
      <c r="O20" s="12" t="e">
        <f ca="1">VAR(I5:I9)</f>
        <v>#NAME?</v>
      </c>
      <c r="P20" s="12" t="e">
        <f ca="1">VAR(J5:J9)</f>
        <v>#NAME?</v>
      </c>
      <c r="Q20" s="13" t="e">
        <f ca="1">VAR(K5:K9)</f>
        <v>#NAME?</v>
      </c>
      <c r="R20" t="e">
        <f ca="1">VAR(H5:K9)</f>
        <v>#NAME?</v>
      </c>
      <c r="AB20" t="str">
        <f>G5</f>
        <v>Blend X</v>
      </c>
      <c r="AC20" s="11" t="e">
        <f ca="1">VAR(H5:H9)</f>
        <v>#NAME?</v>
      </c>
      <c r="AD20" s="12" t="e">
        <f ca="1">VAR(I5:I9)</f>
        <v>#NAME?</v>
      </c>
      <c r="AE20" s="12" t="e">
        <f ca="1">VAR(J5:J9)</f>
        <v>#NAME?</v>
      </c>
      <c r="AF20" s="13" t="e">
        <f ca="1">VAR(K5:K9)</f>
        <v>#NAME?</v>
      </c>
      <c r="AG20" t="e">
        <f ca="1">VAR(H5:K9)</f>
        <v>#NAME?</v>
      </c>
    </row>
    <row r="21" spans="1:55" x14ac:dyDescent="0.35">
      <c r="M21" t="str">
        <f>G10</f>
        <v>Blend Y</v>
      </c>
      <c r="N21" s="16" t="e">
        <f ca="1">VAR(H10:H14)</f>
        <v>#NAME?</v>
      </c>
      <c r="O21" t="e">
        <f ca="1">VAR(I10:I14)</f>
        <v>#NAME?</v>
      </c>
      <c r="P21" t="e">
        <f ca="1">VAR(J10:J14)</f>
        <v>#NAME?</v>
      </c>
      <c r="Q21" s="17" t="e">
        <f ca="1">VAR(K10:K14)</f>
        <v>#NAME?</v>
      </c>
      <c r="R21" t="e">
        <f ca="1">VAR(H10:K14)</f>
        <v>#NAME?</v>
      </c>
      <c r="AB21" t="str">
        <f>G10</f>
        <v>Blend Y</v>
      </c>
      <c r="AC21" s="16" t="e">
        <f ca="1">VAR(H10:H14)</f>
        <v>#NAME?</v>
      </c>
      <c r="AD21" t="e">
        <f ca="1">VAR(I10:I14)</f>
        <v>#NAME?</v>
      </c>
      <c r="AE21" t="e">
        <f ca="1">VAR(J10:J14)</f>
        <v>#NAME?</v>
      </c>
      <c r="AF21" s="17" t="e">
        <f ca="1">VAR(K10:K14)</f>
        <v>#NAME?</v>
      </c>
      <c r="AG21" t="e">
        <f ca="1">VAR(H10:K14)</f>
        <v>#NAME?</v>
      </c>
    </row>
    <row r="22" spans="1:55" x14ac:dyDescent="0.35">
      <c r="M22" t="str">
        <f>G15</f>
        <v>Blend Z</v>
      </c>
      <c r="N22" s="25" t="e">
        <f ca="1">VAR(H15:H19)</f>
        <v>#NAME?</v>
      </c>
      <c r="O22" s="26" t="e">
        <f ca="1">VAR(I15:I19)</f>
        <v>#NAME?</v>
      </c>
      <c r="P22" s="26" t="e">
        <f ca="1">VAR(J15:J19)</f>
        <v>#NAME?</v>
      </c>
      <c r="Q22" s="27" t="e">
        <f ca="1">VAR(K15:K19)</f>
        <v>#NAME?</v>
      </c>
      <c r="R22" t="e">
        <f ca="1">VAR(H15:K19)</f>
        <v>#NAME?</v>
      </c>
      <c r="AB22" t="str">
        <f>G15</f>
        <v>Blend Z</v>
      </c>
      <c r="AC22" s="25" t="e">
        <f ca="1">VAR(H15:H19)</f>
        <v>#NAME?</v>
      </c>
      <c r="AD22" s="26" t="e">
        <f ca="1">VAR(I15:I19)</f>
        <v>#NAME?</v>
      </c>
      <c r="AE22" s="26" t="e">
        <f ca="1">VAR(J15:J19)</f>
        <v>#NAME?</v>
      </c>
      <c r="AF22" s="27" t="e">
        <f ca="1">VAR(K15:K19)</f>
        <v>#NAME?</v>
      </c>
      <c r="AG22" t="e">
        <f ca="1">VAR(H15:K19)</f>
        <v>#NAME?</v>
      </c>
    </row>
    <row r="23" spans="1:55" x14ac:dyDescent="0.35">
      <c r="N23" t="e">
        <f ca="1">VAR(H5:H19)</f>
        <v>#NAME?</v>
      </c>
      <c r="O23" t="e">
        <f ca="1">VAR(I5:I19)</f>
        <v>#NAME?</v>
      </c>
      <c r="P23" t="e">
        <f ca="1">VAR(J5:J19)</f>
        <v>#NAME?</v>
      </c>
      <c r="Q23" t="e">
        <f ca="1">VAR(K5:K19)</f>
        <v>#NAME?</v>
      </c>
      <c r="R23" t="e">
        <f ca="1">VAR(H5:K19)</f>
        <v>#NAME?</v>
      </c>
      <c r="AC23" t="e">
        <f ca="1">VAR(H5:H19)</f>
        <v>#NAME?</v>
      </c>
      <c r="AD23" t="e">
        <f ca="1">VAR(I5:I19)</f>
        <v>#NAME?</v>
      </c>
      <c r="AE23" t="e">
        <f ca="1">VAR(J5:J19)</f>
        <v>#NAME?</v>
      </c>
      <c r="AF23" t="e">
        <f ca="1">VAR(K5:K19)</f>
        <v>#NAME?</v>
      </c>
      <c r="AG23" t="e">
        <f ca="1">VAR(H5:K19)</f>
        <v>#NAME?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Scheirer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2025-11-03T18:13:46Z</dcterms:created>
  <dcterms:modified xsi:type="dcterms:W3CDTF">2025-11-03T18:16:10Z</dcterms:modified>
</cp:coreProperties>
</file>