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85EE3458-D814-48F5-A068-98C160AD427B}" xr6:coauthVersionLast="47" xr6:coauthVersionMax="47" xr10:uidLastSave="{00000000-0000-0000-0000-000000000000}"/>
  <bookViews>
    <workbookView xWindow="-110" yWindow="-110" windowWidth="19420" windowHeight="10300" xr2:uid="{FD7F48F5-807B-466D-804D-3B9B70B38687}"/>
  </bookViews>
  <sheets>
    <sheet name="Title" sheetId="4" r:id="rId1"/>
    <sheet name="PCA" sheetId="5" r:id="rId2"/>
    <sheet name="Factor" sheetId="1" r:id="rId3"/>
    <sheet name="Box Factor" sheetId="2" r:id="rId4"/>
    <sheet name="KMO" sheetId="3" r:id="rId5"/>
  </sheets>
  <externalReferences>
    <externalReference r:id="rId6"/>
    <externalReference r:id="rId7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" i="2" l="1"/>
  <c r="J5" i="2"/>
  <c r="I5" i="2"/>
  <c r="H5" i="2"/>
  <c r="G5" i="2"/>
  <c r="F5" i="2"/>
  <c r="E5" i="2"/>
  <c r="D5" i="2"/>
  <c r="C5" i="2"/>
  <c r="B5" i="2"/>
  <c r="BH43" i="1"/>
  <c r="BG43" i="1"/>
  <c r="AZ43" i="1" a="1"/>
  <c r="BH42" i="1"/>
  <c r="BG42" i="1"/>
  <c r="BF42" i="1"/>
  <c r="BE42" i="1"/>
  <c r="BB42" i="1"/>
  <c r="BA42" i="1"/>
  <c r="AZ42" i="1" a="1"/>
  <c r="A14" i="1"/>
  <c r="A13" i="1"/>
  <c r="A12" i="1"/>
  <c r="A11" i="1"/>
  <c r="A10" i="1"/>
  <c r="A9" i="1"/>
  <c r="A8" i="1"/>
  <c r="A7" i="1"/>
  <c r="CA6" i="1" a="1"/>
  <c r="A6" i="1"/>
  <c r="J5" i="1"/>
  <c r="I5" i="1"/>
  <c r="H5" i="1"/>
  <c r="G5" i="1"/>
  <c r="F5" i="1"/>
  <c r="E5" i="1"/>
  <c r="D5" i="1"/>
  <c r="C5" i="1"/>
  <c r="B5" i="1"/>
  <c r="J129" i="5"/>
  <c r="I129" i="5"/>
  <c r="H129" i="5"/>
  <c r="G129" i="5"/>
  <c r="F129" i="5"/>
  <c r="E129" i="5"/>
  <c r="D129" i="5"/>
  <c r="C129" i="5"/>
  <c r="B129" i="5"/>
  <c r="J128" i="5"/>
  <c r="I128" i="5"/>
  <c r="H128" i="5"/>
  <c r="G128" i="5"/>
  <c r="F128" i="5"/>
  <c r="E128" i="5"/>
  <c r="D128" i="5"/>
  <c r="C128" i="5"/>
  <c r="B128" i="5"/>
  <c r="J127" i="5"/>
  <c r="I127" i="5"/>
  <c r="AE86" i="5" s="1"/>
  <c r="H127" i="5"/>
  <c r="AD75" i="5" s="1"/>
  <c r="G127" i="5"/>
  <c r="F127" i="5"/>
  <c r="AB56" i="5" s="1"/>
  <c r="E127" i="5"/>
  <c r="AA53" i="5" s="1"/>
  <c r="D127" i="5"/>
  <c r="C127" i="5"/>
  <c r="B127" i="5"/>
  <c r="J126" i="5"/>
  <c r="I126" i="5"/>
  <c r="H126" i="5"/>
  <c r="G126" i="5"/>
  <c r="F126" i="5"/>
  <c r="E126" i="5"/>
  <c r="AA118" i="5" s="1"/>
  <c r="D126" i="5"/>
  <c r="C126" i="5"/>
  <c r="B126" i="5"/>
  <c r="J125" i="5"/>
  <c r="I125" i="5"/>
  <c r="H125" i="5"/>
  <c r="G125" i="5"/>
  <c r="F125" i="5"/>
  <c r="E125" i="5"/>
  <c r="D125" i="5"/>
  <c r="C125" i="5"/>
  <c r="B125" i="5"/>
  <c r="AF123" i="5"/>
  <c r="AE123" i="5"/>
  <c r="AD123" i="5"/>
  <c r="A114" i="5"/>
  <c r="A115" i="5" s="1"/>
  <c r="A116" i="5" s="1"/>
  <c r="A117" i="5" s="1"/>
  <c r="A118" i="5" s="1"/>
  <c r="A119" i="5" s="1"/>
  <c r="A120" i="5" s="1"/>
  <c r="A121" i="5" s="1"/>
  <c r="A122" i="5" s="1"/>
  <c r="A123" i="5" s="1"/>
  <c r="AF110" i="5"/>
  <c r="AE110" i="5"/>
  <c r="AD110" i="5"/>
  <c r="AC110" i="5"/>
  <c r="A109" i="5"/>
  <c r="A110" i="5" s="1"/>
  <c r="A111" i="5" s="1"/>
  <c r="A112" i="5" s="1"/>
  <c r="A113" i="5" s="1"/>
  <c r="A108" i="5"/>
  <c r="A107" i="5"/>
  <c r="A104" i="5"/>
  <c r="A105" i="5" s="1"/>
  <c r="A106" i="5" s="1"/>
  <c r="AF102" i="5"/>
  <c r="AF100" i="5"/>
  <c r="AE100" i="5"/>
  <c r="AF95" i="5"/>
  <c r="AB91" i="5"/>
  <c r="X88" i="5"/>
  <c r="AC78" i="5"/>
  <c r="AB78" i="5"/>
  <c r="AA78" i="5"/>
  <c r="AF75" i="5"/>
  <c r="AE75" i="5"/>
  <c r="AF73" i="5"/>
  <c r="AE73" i="5"/>
  <c r="AE72" i="5"/>
  <c r="AF69" i="5"/>
  <c r="AE69" i="5"/>
  <c r="AF65" i="5"/>
  <c r="AE65" i="5"/>
  <c r="AF63" i="5"/>
  <c r="AF62" i="5"/>
  <c r="AE62" i="5"/>
  <c r="AD62" i="5"/>
  <c r="AC62" i="5"/>
  <c r="AS61" i="5" a="1"/>
  <c r="AE60" i="5"/>
  <c r="AE58" i="5"/>
  <c r="AC56" i="5"/>
  <c r="AF51" i="5"/>
  <c r="AE51" i="5"/>
  <c r="Z51" i="5"/>
  <c r="Y51" i="5"/>
  <c r="AF45" i="5"/>
  <c r="AE45" i="5"/>
  <c r="AF42" i="5"/>
  <c r="Y35" i="5"/>
  <c r="AE32" i="5"/>
  <c r="AF30" i="5"/>
  <c r="AE30" i="5"/>
  <c r="AF28" i="5"/>
  <c r="Z27" i="5"/>
  <c r="Y27" i="5"/>
  <c r="AF24" i="5"/>
  <c r="AE24" i="5"/>
  <c r="Z22" i="5"/>
  <c r="Y22" i="5"/>
  <c r="AI18" i="5" a="1"/>
  <c r="AM22" i="5" s="1"/>
  <c r="AF18" i="5"/>
  <c r="AE18" i="5"/>
  <c r="M18" i="5" a="1"/>
  <c r="P27" i="5" s="1"/>
  <c r="AF17" i="5"/>
  <c r="AF14" i="5"/>
  <c r="AE14" i="5"/>
  <c r="Z14" i="5"/>
  <c r="AF12" i="5"/>
  <c r="AE12" i="5"/>
  <c r="Z10" i="5"/>
  <c r="Y10" i="5"/>
  <c r="AF8" i="5"/>
  <c r="AE8" i="5"/>
  <c r="W5" i="5"/>
  <c r="W6" i="5" s="1"/>
  <c r="W7" i="5" s="1"/>
  <c r="W8" i="5" s="1"/>
  <c r="W9" i="5" s="1"/>
  <c r="W10" i="5" s="1"/>
  <c r="W11" i="5" s="1"/>
  <c r="W12" i="5" s="1"/>
  <c r="W13" i="5" s="1"/>
  <c r="W14" i="5" s="1"/>
  <c r="W15" i="5" s="1"/>
  <c r="W16" i="5" s="1"/>
  <c r="W17" i="5" s="1"/>
  <c r="W18" i="5" s="1"/>
  <c r="W19" i="5" s="1"/>
  <c r="W20" i="5" s="1"/>
  <c r="W21" i="5" s="1"/>
  <c r="W22" i="5" s="1"/>
  <c r="W23" i="5" s="1"/>
  <c r="W24" i="5" s="1"/>
  <c r="W25" i="5" s="1"/>
  <c r="W26" i="5" s="1"/>
  <c r="W27" i="5" s="1"/>
  <c r="W28" i="5" s="1"/>
  <c r="W29" i="5" s="1"/>
  <c r="W30" i="5" s="1"/>
  <c r="W31" i="5" s="1"/>
  <c r="W32" i="5" s="1"/>
  <c r="W33" i="5" s="1"/>
  <c r="W34" i="5" s="1"/>
  <c r="W35" i="5" s="1"/>
  <c r="W36" i="5" s="1"/>
  <c r="W37" i="5" s="1"/>
  <c r="W38" i="5" s="1"/>
  <c r="W39" i="5" s="1"/>
  <c r="W40" i="5" s="1"/>
  <c r="W41" i="5" s="1"/>
  <c r="W42" i="5" s="1"/>
  <c r="W43" i="5" s="1"/>
  <c r="W44" i="5" s="1"/>
  <c r="W45" i="5" s="1"/>
  <c r="W46" i="5" s="1"/>
  <c r="W47" i="5" s="1"/>
  <c r="W48" i="5" s="1"/>
  <c r="W49" i="5" s="1"/>
  <c r="W50" i="5" s="1"/>
  <c r="W51" i="5" s="1"/>
  <c r="W52" i="5" s="1"/>
  <c r="W53" i="5" s="1"/>
  <c r="W54" i="5" s="1"/>
  <c r="W55" i="5" s="1"/>
  <c r="W56" i="5" s="1"/>
  <c r="W57" i="5" s="1"/>
  <c r="W58" i="5" s="1"/>
  <c r="W59" i="5" s="1"/>
  <c r="W60" i="5" s="1"/>
  <c r="W61" i="5" s="1"/>
  <c r="W62" i="5" s="1"/>
  <c r="W63" i="5" s="1"/>
  <c r="W64" i="5" s="1"/>
  <c r="W65" i="5" s="1"/>
  <c r="W66" i="5" s="1"/>
  <c r="W67" i="5" s="1"/>
  <c r="W68" i="5" s="1"/>
  <c r="W69" i="5" s="1"/>
  <c r="W70" i="5" s="1"/>
  <c r="W71" i="5" s="1"/>
  <c r="W72" i="5" s="1"/>
  <c r="W73" i="5" s="1"/>
  <c r="W74" i="5" s="1"/>
  <c r="W75" i="5" s="1"/>
  <c r="W76" i="5" s="1"/>
  <c r="W77" i="5" s="1"/>
  <c r="W78" i="5" s="1"/>
  <c r="W79" i="5" s="1"/>
  <c r="W80" i="5" s="1"/>
  <c r="W81" i="5" s="1"/>
  <c r="W82" i="5" s="1"/>
  <c r="W83" i="5" s="1"/>
  <c r="W84" i="5" s="1"/>
  <c r="W85" i="5" s="1"/>
  <c r="W86" i="5" s="1"/>
  <c r="W87" i="5" s="1"/>
  <c r="W88" i="5" s="1"/>
  <c r="W89" i="5" s="1"/>
  <c r="W90" i="5" s="1"/>
  <c r="W91" i="5" s="1"/>
  <c r="W92" i="5" s="1"/>
  <c r="W93" i="5" s="1"/>
  <c r="W94" i="5" s="1"/>
  <c r="W95" i="5" s="1"/>
  <c r="W96" i="5" s="1"/>
  <c r="W97" i="5" s="1"/>
  <c r="W98" i="5" s="1"/>
  <c r="W99" i="5" s="1"/>
  <c r="W100" i="5" s="1"/>
  <c r="W101" i="5" s="1"/>
  <c r="W102" i="5" s="1"/>
  <c r="W103" i="5" s="1"/>
  <c r="W104" i="5" s="1"/>
  <c r="W105" i="5" s="1"/>
  <c r="W106" i="5" s="1"/>
  <c r="W107" i="5" s="1"/>
  <c r="W108" i="5" s="1"/>
  <c r="W109" i="5" s="1"/>
  <c r="W110" i="5" s="1"/>
  <c r="W111" i="5" s="1"/>
  <c r="W112" i="5" s="1"/>
  <c r="W113" i="5" s="1"/>
  <c r="W114" i="5" s="1"/>
  <c r="W115" i="5" s="1"/>
  <c r="W116" i="5" s="1"/>
  <c r="W117" i="5" s="1"/>
  <c r="W118" i="5" s="1"/>
  <c r="W119" i="5" s="1"/>
  <c r="W120" i="5" s="1"/>
  <c r="W121" i="5" s="1"/>
  <c r="W122" i="5" s="1"/>
  <c r="W123" i="5" s="1"/>
  <c r="AI4" i="5" a="1"/>
  <c r="AQ12" i="5" s="1"/>
  <c r="AC4" i="5"/>
  <c r="AB4" i="5"/>
  <c r="M4" i="5" a="1"/>
  <c r="R11" i="5" s="1"/>
  <c r="G13" i="1" s="1"/>
  <c r="U3" i="5"/>
  <c r="T3" i="5"/>
  <c r="S3" i="5"/>
  <c r="R3" i="5"/>
  <c r="Q3" i="5"/>
  <c r="P3" i="5"/>
  <c r="O3" i="5"/>
  <c r="N3" i="5"/>
  <c r="M3" i="5"/>
  <c r="M3" i="5" a="1"/>
  <c r="Q11" i="5" l="1"/>
  <c r="F13" i="1" s="1"/>
  <c r="U11" i="5"/>
  <c r="J13" i="1" s="1"/>
  <c r="M12" i="5"/>
  <c r="B14" i="1" s="1"/>
  <c r="U8" i="5"/>
  <c r="J10" i="1" s="1"/>
  <c r="T4" i="5"/>
  <c r="I6" i="1" s="1"/>
  <c r="R4" i="5"/>
  <c r="G6" i="1" s="1"/>
  <c r="T11" i="5"/>
  <c r="I13" i="1" s="1"/>
  <c r="T8" i="5"/>
  <c r="I10" i="1" s="1"/>
  <c r="S4" i="5"/>
  <c r="H6" i="1" s="1"/>
  <c r="S11" i="5"/>
  <c r="H13" i="1" s="1"/>
  <c r="R7" i="5"/>
  <c r="G9" i="1" s="1"/>
  <c r="P11" i="5"/>
  <c r="E13" i="1" s="1"/>
  <c r="U6" i="5"/>
  <c r="J8" i="1" s="1"/>
  <c r="O11" i="5"/>
  <c r="D13" i="1" s="1"/>
  <c r="S5" i="5"/>
  <c r="H7" i="1" s="1"/>
  <c r="M10" i="5"/>
  <c r="B12" i="1" s="1"/>
  <c r="R5" i="5"/>
  <c r="G7" i="1" s="1"/>
  <c r="U9" i="5"/>
  <c r="J11" i="1" s="1"/>
  <c r="Q5" i="5"/>
  <c r="F7" i="1" s="1"/>
  <c r="Q4" i="5"/>
  <c r="F6" i="1" s="1"/>
  <c r="M9" i="5"/>
  <c r="B11" i="1" s="1"/>
  <c r="CA14" i="1"/>
  <c r="CA11" i="1"/>
  <c r="CA10" i="1"/>
  <c r="CA9" i="1"/>
  <c r="CA13" i="1"/>
  <c r="CA12" i="1"/>
  <c r="CA8" i="1"/>
  <c r="CA6" i="1"/>
  <c r="N9" i="5"/>
  <c r="C11" i="1" s="1"/>
  <c r="M7" i="5"/>
  <c r="B9" i="1" s="1"/>
  <c r="N7" i="5"/>
  <c r="C9" i="1" s="1"/>
  <c r="O7" i="5"/>
  <c r="D9" i="1" s="1"/>
  <c r="P7" i="5"/>
  <c r="E9" i="1" s="1"/>
  <c r="CA7" i="1"/>
  <c r="Q7" i="5"/>
  <c r="F9" i="1" s="1"/>
  <c r="T9" i="5"/>
  <c r="I11" i="1" s="1"/>
  <c r="BF43" i="1"/>
  <c r="BE43" i="1"/>
  <c r="BD43" i="1"/>
  <c r="BC43" i="1"/>
  <c r="BB43" i="1"/>
  <c r="AZ43" i="1"/>
  <c r="BA43" i="1"/>
  <c r="BD42" i="1"/>
  <c r="BC42" i="1"/>
  <c r="AZ42" i="1"/>
  <c r="T5" i="5"/>
  <c r="I7" i="1" s="1"/>
  <c r="S7" i="5"/>
  <c r="H9" i="1" s="1"/>
  <c r="N10" i="5"/>
  <c r="C12" i="1" s="1"/>
  <c r="N12" i="5"/>
  <c r="C14" i="1" s="1"/>
  <c r="M4" i="5"/>
  <c r="U5" i="5"/>
  <c r="J7" i="1" s="1"/>
  <c r="P8" i="5"/>
  <c r="E10" i="1" s="1"/>
  <c r="O10" i="5"/>
  <c r="D12" i="1" s="1"/>
  <c r="S12" i="5"/>
  <c r="H14" i="1" s="1"/>
  <c r="N4" i="5"/>
  <c r="C6" i="1" s="1"/>
  <c r="M6" i="5"/>
  <c r="B8" i="1" s="1"/>
  <c r="Q8" i="5"/>
  <c r="F10" i="1" s="1"/>
  <c r="P10" i="5"/>
  <c r="E12" i="1" s="1"/>
  <c r="T12" i="5"/>
  <c r="I14" i="1" s="1"/>
  <c r="O4" i="5"/>
  <c r="D6" i="1" s="1"/>
  <c r="N6" i="5"/>
  <c r="C8" i="1" s="1"/>
  <c r="R8" i="5"/>
  <c r="G10" i="1" s="1"/>
  <c r="Q10" i="5"/>
  <c r="F12" i="1" s="1"/>
  <c r="U12" i="5"/>
  <c r="J14" i="1" s="1"/>
  <c r="P4" i="5"/>
  <c r="E6" i="1" s="1"/>
  <c r="O6" i="5"/>
  <c r="D8" i="1" s="1"/>
  <c r="S8" i="5"/>
  <c r="H10" i="1" s="1"/>
  <c r="S10" i="5"/>
  <c r="H12" i="1" s="1"/>
  <c r="U4" i="5"/>
  <c r="J6" i="1" s="1"/>
  <c r="P6" i="5"/>
  <c r="E8" i="1" s="1"/>
  <c r="T7" i="5"/>
  <c r="I9" i="1" s="1"/>
  <c r="P9" i="5"/>
  <c r="E11" i="1" s="1"/>
  <c r="T10" i="5"/>
  <c r="I12" i="1" s="1"/>
  <c r="O12" i="5"/>
  <c r="D14" i="1" s="1"/>
  <c r="AK8" i="5"/>
  <c r="M5" i="5"/>
  <c r="B7" i="1" s="1"/>
  <c r="Q6" i="5"/>
  <c r="F8" i="1" s="1"/>
  <c r="M8" i="5"/>
  <c r="B10" i="1" s="1"/>
  <c r="Q9" i="5"/>
  <c r="F11" i="1" s="1"/>
  <c r="U10" i="5"/>
  <c r="J12" i="1" s="1"/>
  <c r="P12" i="5"/>
  <c r="E14" i="1" s="1"/>
  <c r="AL8" i="5"/>
  <c r="AK22" i="5"/>
  <c r="AO35" i="5" s="1"/>
  <c r="AO6" i="5"/>
  <c r="N5" i="5"/>
  <c r="C7" i="1" s="1"/>
  <c r="S6" i="5"/>
  <c r="H8" i="1" s="1"/>
  <c r="N8" i="5"/>
  <c r="C10" i="1" s="1"/>
  <c r="R9" i="5"/>
  <c r="G11" i="1" s="1"/>
  <c r="M11" i="5"/>
  <c r="B13" i="1" s="1"/>
  <c r="Q12" i="5"/>
  <c r="F14" i="1" s="1"/>
  <c r="AN12" i="5"/>
  <c r="AK27" i="5"/>
  <c r="AO40" i="5" s="1"/>
  <c r="AJ8" i="5"/>
  <c r="P5" i="5"/>
  <c r="E7" i="1" s="1"/>
  <c r="T6" i="5"/>
  <c r="I8" i="1" s="1"/>
  <c r="O8" i="5"/>
  <c r="D10" i="1" s="1"/>
  <c r="S9" i="5"/>
  <c r="H11" i="1" s="1"/>
  <c r="N11" i="5"/>
  <c r="C13" i="1" s="1"/>
  <c r="R12" i="5"/>
  <c r="G14" i="1" s="1"/>
  <c r="AP12" i="5"/>
  <c r="P67" i="5"/>
  <c r="U40" i="5"/>
  <c r="M23" i="5"/>
  <c r="M18" i="5"/>
  <c r="X118" i="5"/>
  <c r="X106" i="5"/>
  <c r="X119" i="5"/>
  <c r="X107" i="5"/>
  <c r="X99" i="5"/>
  <c r="X93" i="5"/>
  <c r="X85" i="5"/>
  <c r="X79" i="5"/>
  <c r="X72" i="5"/>
  <c r="X62" i="5"/>
  <c r="X120" i="5"/>
  <c r="X108" i="5"/>
  <c r="X95" i="5"/>
  <c r="X92" i="5"/>
  <c r="X87" i="5"/>
  <c r="X84" i="5"/>
  <c r="X78" i="5"/>
  <c r="X75" i="5"/>
  <c r="X63" i="5"/>
  <c r="X116" i="5"/>
  <c r="X113" i="5"/>
  <c r="X110" i="5"/>
  <c r="X103" i="5"/>
  <c r="X73" i="5"/>
  <c r="X123" i="5"/>
  <c r="X90" i="5"/>
  <c r="X82" i="5"/>
  <c r="X69" i="5"/>
  <c r="X121" i="5"/>
  <c r="X89" i="5"/>
  <c r="X66" i="5"/>
  <c r="X45" i="5"/>
  <c r="X35" i="5"/>
  <c r="X25" i="5"/>
  <c r="X13" i="5"/>
  <c r="X7" i="5"/>
  <c r="X91" i="5"/>
  <c r="X83" i="5"/>
  <c r="X81" i="5"/>
  <c r="X74" i="5"/>
  <c r="X34" i="5"/>
  <c r="X32" i="5"/>
  <c r="X117" i="5"/>
  <c r="X111" i="5"/>
  <c r="X77" i="5"/>
  <c r="X67" i="5"/>
  <c r="X58" i="5"/>
  <c r="X54" i="5"/>
  <c r="X50" i="5"/>
  <c r="X41" i="5"/>
  <c r="X33" i="5"/>
  <c r="X115" i="5"/>
  <c r="X49" i="5"/>
  <c r="X36" i="5"/>
  <c r="X31" i="5"/>
  <c r="X30" i="5"/>
  <c r="X27" i="5"/>
  <c r="X39" i="5"/>
  <c r="X61" i="5"/>
  <c r="X47" i="5"/>
  <c r="X17" i="5"/>
  <c r="X12" i="5"/>
  <c r="X8" i="5"/>
  <c r="X112" i="5"/>
  <c r="X109" i="5"/>
  <c r="X102" i="5"/>
  <c r="X96" i="5"/>
  <c r="X71" i="5"/>
  <c r="X52" i="5"/>
  <c r="X122" i="5"/>
  <c r="X104" i="5"/>
  <c r="X101" i="5"/>
  <c r="X65" i="5"/>
  <c r="X24" i="5"/>
  <c r="X21" i="5"/>
  <c r="X4" i="5"/>
  <c r="X56" i="5"/>
  <c r="X48" i="5"/>
  <c r="X10" i="5"/>
  <c r="X76" i="5"/>
  <c r="X42" i="5"/>
  <c r="X59" i="5"/>
  <c r="X5" i="5"/>
  <c r="X105" i="5"/>
  <c r="X60" i="5"/>
  <c r="X28" i="5"/>
  <c r="X26" i="5"/>
  <c r="X18" i="5"/>
  <c r="X6" i="5"/>
  <c r="X70" i="5"/>
  <c r="X64" i="5"/>
  <c r="X15" i="5"/>
  <c r="X57" i="5"/>
  <c r="X37" i="5"/>
  <c r="X55" i="5"/>
  <c r="X53" i="5"/>
  <c r="X100" i="5"/>
  <c r="X86" i="5"/>
  <c r="X94" i="5"/>
  <c r="X40" i="5"/>
  <c r="X9" i="5"/>
  <c r="X98" i="5"/>
  <c r="AO27" i="5"/>
  <c r="AL26" i="5"/>
  <c r="AP39" i="5" s="1"/>
  <c r="AI25" i="5"/>
  <c r="AM38" i="5" s="1"/>
  <c r="AQ38" i="5" s="1"/>
  <c r="AO23" i="5"/>
  <c r="AL22" i="5"/>
  <c r="AP35" i="5" s="1"/>
  <c r="AI21" i="5"/>
  <c r="AM34" i="5" s="1"/>
  <c r="AQ34" i="5" s="1"/>
  <c r="AO19" i="5"/>
  <c r="AL18" i="5"/>
  <c r="AP31" i="5" s="1"/>
  <c r="AN27" i="5"/>
  <c r="AK26" i="5"/>
  <c r="AO39" i="5" s="1"/>
  <c r="AQ24" i="5"/>
  <c r="AN23" i="5"/>
  <c r="AN26" i="5"/>
  <c r="AP24" i="5"/>
  <c r="AK23" i="5"/>
  <c r="AO36" i="5" s="1"/>
  <c r="AP21" i="5"/>
  <c r="AL20" i="5"/>
  <c r="AP33" i="5" s="1"/>
  <c r="AQ18" i="5"/>
  <c r="AP27" i="5"/>
  <c r="AM24" i="5"/>
  <c r="AM21" i="5"/>
  <c r="AN18" i="5"/>
  <c r="AM26" i="5"/>
  <c r="AO24" i="5"/>
  <c r="AJ23" i="5"/>
  <c r="AN36" i="5" s="1"/>
  <c r="AO21" i="5"/>
  <c r="AK20" i="5"/>
  <c r="AO33" i="5" s="1"/>
  <c r="AP18" i="5"/>
  <c r="AQ22" i="5"/>
  <c r="AQ27" i="5"/>
  <c r="AJ26" i="5"/>
  <c r="AN39" i="5" s="1"/>
  <c r="AN24" i="5"/>
  <c r="AI23" i="5"/>
  <c r="AM36" i="5" s="1"/>
  <c r="AQ36" i="5" s="1"/>
  <c r="AN21" i="5"/>
  <c r="AJ20" i="5"/>
  <c r="AN33" i="5" s="1"/>
  <c r="AO18" i="5"/>
  <c r="AI26" i="5"/>
  <c r="AM39" i="5" s="1"/>
  <c r="AQ39" i="5" s="1"/>
  <c r="AI20" i="5"/>
  <c r="AM33" i="5" s="1"/>
  <c r="AQ33" i="5" s="1"/>
  <c r="AO26" i="5"/>
  <c r="AI24" i="5"/>
  <c r="AM37" i="5" s="1"/>
  <c r="AQ37" i="5" s="1"/>
  <c r="AQ21" i="5"/>
  <c r="AM19" i="5"/>
  <c r="AL23" i="5"/>
  <c r="AP36" i="5" s="1"/>
  <c r="AI19" i="5"/>
  <c r="AM32" i="5" s="1"/>
  <c r="AQ32" i="5" s="1"/>
  <c r="AM25" i="5"/>
  <c r="AP22" i="5"/>
  <c r="AM18" i="5"/>
  <c r="AK18" i="5"/>
  <c r="AO31" i="5" s="1"/>
  <c r="AQ25" i="5"/>
  <c r="AQ23" i="5"/>
  <c r="AL21" i="5"/>
  <c r="AP34" i="5" s="1"/>
  <c r="AL19" i="5"/>
  <c r="AP32" i="5" s="1"/>
  <c r="AJ21" i="5"/>
  <c r="AN34" i="5" s="1"/>
  <c r="AN25" i="5"/>
  <c r="AQ20" i="5"/>
  <c r="AM27" i="5"/>
  <c r="AP20" i="5"/>
  <c r="AL25" i="5"/>
  <c r="AP38" i="5" s="1"/>
  <c r="AO20" i="5"/>
  <c r="AP25" i="5"/>
  <c r="AP23" i="5"/>
  <c r="AK21" i="5"/>
  <c r="AO34" i="5" s="1"/>
  <c r="AK19" i="5"/>
  <c r="AO32" i="5" s="1"/>
  <c r="AO25" i="5"/>
  <c r="AM23" i="5"/>
  <c r="AJ19" i="5"/>
  <c r="AN32" i="5" s="1"/>
  <c r="AL27" i="5"/>
  <c r="AP40" i="5" s="1"/>
  <c r="AO22" i="5"/>
  <c r="AN22" i="5"/>
  <c r="AA33" i="5"/>
  <c r="X68" i="5"/>
  <c r="Y119" i="5"/>
  <c r="Y107" i="5"/>
  <c r="Y99" i="5"/>
  <c r="Y93" i="5"/>
  <c r="Y85" i="5"/>
  <c r="Y120" i="5"/>
  <c r="Y108" i="5"/>
  <c r="Y121" i="5"/>
  <c r="Y109" i="5"/>
  <c r="Y100" i="5"/>
  <c r="Y94" i="5"/>
  <c r="Y88" i="5"/>
  <c r="Y86" i="5"/>
  <c r="Y80" i="5"/>
  <c r="Y116" i="5"/>
  <c r="Y113" i="5"/>
  <c r="Y110" i="5"/>
  <c r="Y103" i="5"/>
  <c r="Y73" i="5"/>
  <c r="Y62" i="5"/>
  <c r="Y55" i="5"/>
  <c r="Y49" i="5"/>
  <c r="Y43" i="5"/>
  <c r="Y123" i="5"/>
  <c r="Y90" i="5"/>
  <c r="Y82" i="5"/>
  <c r="Y69" i="5"/>
  <c r="Y101" i="5"/>
  <c r="Y98" i="5"/>
  <c r="Y91" i="5"/>
  <c r="Y83" i="5"/>
  <c r="Y81" i="5"/>
  <c r="Y79" i="5"/>
  <c r="Y74" i="5"/>
  <c r="Y34" i="5"/>
  <c r="Y32" i="5"/>
  <c r="Y18" i="5"/>
  <c r="Y14" i="5"/>
  <c r="Y117" i="5"/>
  <c r="Y111" i="5"/>
  <c r="Y77" i="5"/>
  <c r="Y67" i="5"/>
  <c r="Y58" i="5"/>
  <c r="Y54" i="5"/>
  <c r="Y50" i="5"/>
  <c r="Y41" i="5"/>
  <c r="Y33" i="5"/>
  <c r="Y26" i="5"/>
  <c r="Y20" i="5"/>
  <c r="Y115" i="5"/>
  <c r="Y95" i="5"/>
  <c r="Y87" i="5"/>
  <c r="Y75" i="5"/>
  <c r="Y46" i="5"/>
  <c r="Y61" i="5"/>
  <c r="Y47" i="5"/>
  <c r="Y17" i="5"/>
  <c r="Y12" i="5"/>
  <c r="Y8" i="5"/>
  <c r="Y28" i="5"/>
  <c r="Y57" i="5"/>
  <c r="Y65" i="5"/>
  <c r="Y24" i="5"/>
  <c r="Y21" i="5"/>
  <c r="Y4" i="5"/>
  <c r="Y122" i="5"/>
  <c r="Y104" i="5"/>
  <c r="Y63" i="5"/>
  <c r="Y19" i="5"/>
  <c r="Y114" i="5"/>
  <c r="Y112" i="5"/>
  <c r="Y102" i="5"/>
  <c r="Y96" i="5"/>
  <c r="Y71" i="5"/>
  <c r="Y52" i="5"/>
  <c r="Y39" i="5"/>
  <c r="Y45" i="5"/>
  <c r="Y13" i="5"/>
  <c r="Y9" i="5"/>
  <c r="Y76" i="5"/>
  <c r="Y105" i="5"/>
  <c r="Y60" i="5"/>
  <c r="Y6" i="5"/>
  <c r="Y59" i="5"/>
  <c r="Y30" i="5"/>
  <c r="Y89" i="5"/>
  <c r="Y5" i="5"/>
  <c r="Y11" i="5"/>
  <c r="Y118" i="5"/>
  <c r="Y78" i="5"/>
  <c r="Y53" i="5"/>
  <c r="Y40" i="5"/>
  <c r="Y66" i="5"/>
  <c r="Y44" i="5"/>
  <c r="Y25" i="5"/>
  <c r="Y70" i="5"/>
  <c r="Y64" i="5"/>
  <c r="Y42" i="5"/>
  <c r="Y15" i="5"/>
  <c r="Y37" i="5"/>
  <c r="Y38" i="5"/>
  <c r="Y23" i="5"/>
  <c r="S24" i="5"/>
  <c r="AI18" i="5"/>
  <c r="AJ24" i="5"/>
  <c r="AN37" i="5" s="1"/>
  <c r="X19" i="5"/>
  <c r="X23" i="5"/>
  <c r="X38" i="5"/>
  <c r="X46" i="5"/>
  <c r="AB102" i="5"/>
  <c r="Z120" i="5"/>
  <c r="Z108" i="5"/>
  <c r="Z121" i="5"/>
  <c r="Z109" i="5"/>
  <c r="Z100" i="5"/>
  <c r="Z94" i="5"/>
  <c r="Z88" i="5"/>
  <c r="Z86" i="5"/>
  <c r="Z80" i="5"/>
  <c r="Z73" i="5"/>
  <c r="Z67" i="5"/>
  <c r="Z122" i="5"/>
  <c r="Z110" i="5"/>
  <c r="Z123" i="5"/>
  <c r="Z90" i="5"/>
  <c r="Z82" i="5"/>
  <c r="Z69" i="5"/>
  <c r="Z101" i="5"/>
  <c r="Z98" i="5"/>
  <c r="Z107" i="5"/>
  <c r="Z104" i="5"/>
  <c r="Z79" i="5"/>
  <c r="Z76" i="5"/>
  <c r="Z74" i="5"/>
  <c r="Z117" i="5"/>
  <c r="Z111" i="5"/>
  <c r="Z93" i="5"/>
  <c r="Z85" i="5"/>
  <c r="Z77" i="5"/>
  <c r="Z58" i="5"/>
  <c r="Z54" i="5"/>
  <c r="Z50" i="5"/>
  <c r="Z41" i="5"/>
  <c r="Z33" i="5"/>
  <c r="Z26" i="5"/>
  <c r="Z20" i="5"/>
  <c r="Z15" i="5"/>
  <c r="Z8" i="5"/>
  <c r="Z4" i="5"/>
  <c r="Z115" i="5"/>
  <c r="Z95" i="5"/>
  <c r="Z87" i="5"/>
  <c r="Z75" i="5"/>
  <c r="Z46" i="5"/>
  <c r="Z119" i="5"/>
  <c r="Z113" i="5"/>
  <c r="Z97" i="5"/>
  <c r="Z62" i="5"/>
  <c r="Z42" i="5"/>
  <c r="Z91" i="5"/>
  <c r="Z65" i="5"/>
  <c r="Z34" i="5"/>
  <c r="Z24" i="5"/>
  <c r="Z21" i="5"/>
  <c r="Z5" i="5"/>
  <c r="Z68" i="5"/>
  <c r="Z112" i="5"/>
  <c r="Z102" i="5"/>
  <c r="Z99" i="5"/>
  <c r="Z96" i="5"/>
  <c r="Z71" i="5"/>
  <c r="Z52" i="5"/>
  <c r="Z39" i="5"/>
  <c r="Z114" i="5"/>
  <c r="Z57" i="5"/>
  <c r="Z43" i="5"/>
  <c r="Z18" i="5"/>
  <c r="Z70" i="5"/>
  <c r="Z63" i="5"/>
  <c r="Z45" i="5"/>
  <c r="Z28" i="5"/>
  <c r="Z19" i="5"/>
  <c r="Z13" i="5"/>
  <c r="Z9" i="5"/>
  <c r="Z37" i="5"/>
  <c r="Z118" i="5"/>
  <c r="Z78" i="5"/>
  <c r="Z53" i="5"/>
  <c r="Z12" i="5"/>
  <c r="Z47" i="5"/>
  <c r="Z17" i="5"/>
  <c r="Z44" i="5"/>
  <c r="Z11" i="5"/>
  <c r="Z35" i="5"/>
  <c r="Z55" i="5"/>
  <c r="Z89" i="5"/>
  <c r="Z38" i="5"/>
  <c r="Z23" i="5"/>
  <c r="Z103" i="5"/>
  <c r="Z7" i="5"/>
  <c r="Z64" i="5"/>
  <c r="Z32" i="5"/>
  <c r="Z81" i="5"/>
  <c r="Z59" i="5"/>
  <c r="Z40" i="5"/>
  <c r="Z30" i="5"/>
  <c r="Z116" i="5"/>
  <c r="Z66" i="5"/>
  <c r="Z25" i="5"/>
  <c r="AC92" i="5"/>
  <c r="AC46" i="5"/>
  <c r="AC34" i="5"/>
  <c r="AC27" i="5"/>
  <c r="AC119" i="5"/>
  <c r="AC115" i="5"/>
  <c r="AO12" i="5"/>
  <c r="AL11" i="5"/>
  <c r="AI10" i="5"/>
  <c r="AO8" i="5"/>
  <c r="AL7" i="5"/>
  <c r="AI6" i="5"/>
  <c r="AO4" i="5"/>
  <c r="AK12" i="5"/>
  <c r="AP10" i="5"/>
  <c r="AL9" i="5"/>
  <c r="AQ7" i="5"/>
  <c r="AM6" i="5"/>
  <c r="AI5" i="5"/>
  <c r="AI9" i="5"/>
  <c r="AN4" i="5"/>
  <c r="AJ12" i="5"/>
  <c r="AO10" i="5"/>
  <c r="AK9" i="5"/>
  <c r="AP7" i="5"/>
  <c r="AL6" i="5"/>
  <c r="AQ4" i="5"/>
  <c r="AQ11" i="5"/>
  <c r="AN7" i="5"/>
  <c r="AI12" i="5"/>
  <c r="AN10" i="5"/>
  <c r="AJ9" i="5"/>
  <c r="AO7" i="5"/>
  <c r="AK6" i="5"/>
  <c r="AP4" i="5"/>
  <c r="AM10" i="5"/>
  <c r="AJ6" i="5"/>
  <c r="AL12" i="5"/>
  <c r="AQ9" i="5"/>
  <c r="AI8" i="5"/>
  <c r="AN5" i="5"/>
  <c r="AN9" i="5"/>
  <c r="AM11" i="5"/>
  <c r="AI7" i="5"/>
  <c r="AQ8" i="5"/>
  <c r="AM4" i="5"/>
  <c r="AP8" i="5"/>
  <c r="AL4" i="5"/>
  <c r="AP11" i="5"/>
  <c r="AP9" i="5"/>
  <c r="AM7" i="5"/>
  <c r="AM5" i="5"/>
  <c r="AJ7" i="5"/>
  <c r="AM9" i="5"/>
  <c r="AJ5" i="5"/>
  <c r="AK11" i="5"/>
  <c r="AJ11" i="5"/>
  <c r="AP6" i="5"/>
  <c r="AO11" i="5"/>
  <c r="AO9" i="5"/>
  <c r="AK7" i="5"/>
  <c r="AL5" i="5"/>
  <c r="AN11" i="5"/>
  <c r="AK5" i="5"/>
  <c r="AQ6" i="5"/>
  <c r="Z6" i="5"/>
  <c r="N20" i="5"/>
  <c r="AJ18" i="5"/>
  <c r="AN31" i="5" s="1"/>
  <c r="AK24" i="5"/>
  <c r="AO37" i="5" s="1"/>
  <c r="AB24" i="5"/>
  <c r="AI4" i="5"/>
  <c r="AJ14" i="5" s="1"/>
  <c r="AA6" i="5"/>
  <c r="P20" i="5"/>
  <c r="AN19" i="5"/>
  <c r="AD19" i="5"/>
  <c r="Y29" i="5"/>
  <c r="Y48" i="5"/>
  <c r="AC69" i="5"/>
  <c r="X80" i="5"/>
  <c r="AA92" i="5"/>
  <c r="AJ4" i="5"/>
  <c r="AJ10" i="5"/>
  <c r="X11" i="5"/>
  <c r="Q20" i="5"/>
  <c r="AP19" i="5"/>
  <c r="X20" i="5"/>
  <c r="AD24" i="5"/>
  <c r="Z29" i="5"/>
  <c r="AA34" i="5"/>
  <c r="Z48" i="5"/>
  <c r="AC53" i="5"/>
  <c r="Z83" i="5"/>
  <c r="AB92" i="5"/>
  <c r="Z105" i="5"/>
  <c r="AC121" i="5"/>
  <c r="AI3" i="5" a="1"/>
  <c r="L4" i="5" a="1"/>
  <c r="AK4" i="5"/>
  <c r="AK10" i="5"/>
  <c r="AA12" i="5"/>
  <c r="Y16" i="5"/>
  <c r="R20" i="5"/>
  <c r="Q26" i="5"/>
  <c r="AQ19" i="5"/>
  <c r="AK25" i="5"/>
  <c r="AO38" i="5" s="1"/>
  <c r="AA20" i="5"/>
  <c r="AB34" i="5"/>
  <c r="AA48" i="5"/>
  <c r="AB54" i="5"/>
  <c r="Z60" i="5"/>
  <c r="AA83" i="5"/>
  <c r="Y106" i="5"/>
  <c r="X114" i="5"/>
  <c r="AD94" i="5"/>
  <c r="AB20" i="5"/>
  <c r="AP5" i="5"/>
  <c r="AQ10" i="5"/>
  <c r="AB8" i="5"/>
  <c r="AC12" i="5"/>
  <c r="AA16" i="5"/>
  <c r="N22" i="5"/>
  <c r="S26" i="5"/>
  <c r="AN20" i="5"/>
  <c r="AQ26" i="5"/>
  <c r="AC20" i="5"/>
  <c r="AB26" i="5"/>
  <c r="X43" i="5"/>
  <c r="Y56" i="5"/>
  <c r="AA65" i="5"/>
  <c r="Z72" i="5"/>
  <c r="Y84" i="5"/>
  <c r="Y97" i="5"/>
  <c r="AA106" i="5"/>
  <c r="AQ5" i="5"/>
  <c r="AI11" i="5"/>
  <c r="AC8" i="5"/>
  <c r="AD12" i="5"/>
  <c r="AC16" i="5"/>
  <c r="O22" i="5"/>
  <c r="AI22" i="5"/>
  <c r="AM35" i="5" s="1"/>
  <c r="AQ35" i="5" s="1"/>
  <c r="AI27" i="5"/>
  <c r="AM40" i="5" s="1"/>
  <c r="AQ40" i="5" s="1"/>
  <c r="AD20" i="5"/>
  <c r="AC26" i="5"/>
  <c r="Y31" i="5"/>
  <c r="Z56" i="5"/>
  <c r="AB65" i="5"/>
  <c r="AD72" i="5"/>
  <c r="Z84" i="5"/>
  <c r="AC97" i="5"/>
  <c r="AB118" i="5"/>
  <c r="U26" i="5"/>
  <c r="R25" i="5"/>
  <c r="O24" i="5"/>
  <c r="U22" i="5"/>
  <c r="R21" i="5"/>
  <c r="O20" i="5"/>
  <c r="U18" i="5"/>
  <c r="O27" i="5"/>
  <c r="T25" i="5"/>
  <c r="P24" i="5"/>
  <c r="T22" i="5"/>
  <c r="P21" i="5"/>
  <c r="U19" i="5"/>
  <c r="Q18" i="5"/>
  <c r="T26" i="5"/>
  <c r="Q22" i="5"/>
  <c r="N18" i="5"/>
  <c r="S31" i="5" s="1"/>
  <c r="N27" i="5"/>
  <c r="S25" i="5"/>
  <c r="N24" i="5"/>
  <c r="S22" i="5"/>
  <c r="O21" i="5"/>
  <c r="T19" i="5"/>
  <c r="P18" i="5"/>
  <c r="U31" i="5" s="1"/>
  <c r="U23" i="5"/>
  <c r="R19" i="5"/>
  <c r="M27" i="5"/>
  <c r="Q25" i="5"/>
  <c r="M24" i="5"/>
  <c r="R22" i="5"/>
  <c r="N21" i="5"/>
  <c r="S19" i="5"/>
  <c r="O18" i="5"/>
  <c r="T31" i="5" s="1"/>
  <c r="P25" i="5"/>
  <c r="M21" i="5"/>
  <c r="P26" i="5"/>
  <c r="Q24" i="5"/>
  <c r="M22" i="5"/>
  <c r="M20" i="5"/>
  <c r="S21" i="5"/>
  <c r="U25" i="5"/>
  <c r="Q21" i="5"/>
  <c r="O25" i="5"/>
  <c r="U20" i="5"/>
  <c r="O23" i="5"/>
  <c r="O26" i="5"/>
  <c r="T23" i="5"/>
  <c r="U21" i="5"/>
  <c r="Q19" i="5"/>
  <c r="U27" i="5"/>
  <c r="R23" i="5"/>
  <c r="T27" i="5"/>
  <c r="Q23" i="5"/>
  <c r="N19" i="5"/>
  <c r="P23" i="5"/>
  <c r="M19" i="5"/>
  <c r="N25" i="5"/>
  <c r="T18" i="5"/>
  <c r="N26" i="5"/>
  <c r="S23" i="5"/>
  <c r="T21" i="5"/>
  <c r="P19" i="5"/>
  <c r="M26" i="5"/>
  <c r="O19" i="5"/>
  <c r="S27" i="5"/>
  <c r="R27" i="5"/>
  <c r="T20" i="5"/>
  <c r="N23" i="5"/>
  <c r="X14" i="5"/>
  <c r="R18" i="5"/>
  <c r="R24" i="5"/>
  <c r="S18" i="5"/>
  <c r="Y68" i="5"/>
  <c r="Y92" i="5"/>
  <c r="AM8" i="5"/>
  <c r="AA10" i="5"/>
  <c r="T24" i="5"/>
  <c r="AC19" i="5"/>
  <c r="X29" i="5"/>
  <c r="Y36" i="5"/>
  <c r="AB46" i="5"/>
  <c r="AB69" i="5"/>
  <c r="Z92" i="5"/>
  <c r="AA121" i="5"/>
  <c r="AA109" i="5"/>
  <c r="AA100" i="5"/>
  <c r="AA94" i="5"/>
  <c r="AA88" i="5"/>
  <c r="AA86" i="5"/>
  <c r="AA122" i="5"/>
  <c r="AA110" i="5"/>
  <c r="AA123" i="5"/>
  <c r="AA111" i="5"/>
  <c r="AA101" i="5"/>
  <c r="AA95" i="5"/>
  <c r="AA89" i="5"/>
  <c r="AA87" i="5"/>
  <c r="AA81" i="5"/>
  <c r="AA75" i="5"/>
  <c r="AA98" i="5"/>
  <c r="AA56" i="5"/>
  <c r="AA50" i="5"/>
  <c r="AA44" i="5"/>
  <c r="AA107" i="5"/>
  <c r="AA104" i="5"/>
  <c r="AA79" i="5"/>
  <c r="AA76" i="5"/>
  <c r="AA74" i="5"/>
  <c r="AA120" i="5"/>
  <c r="AA117" i="5"/>
  <c r="AA114" i="5"/>
  <c r="AA96" i="5"/>
  <c r="AA93" i="5"/>
  <c r="AA85" i="5"/>
  <c r="AA70" i="5"/>
  <c r="AA115" i="5"/>
  <c r="AA67" i="5"/>
  <c r="AA46" i="5"/>
  <c r="AA119" i="5"/>
  <c r="AA113" i="5"/>
  <c r="AA97" i="5"/>
  <c r="AA62" i="5"/>
  <c r="AA42" i="5"/>
  <c r="AA27" i="5"/>
  <c r="AA21" i="5"/>
  <c r="AA105" i="5"/>
  <c r="AA99" i="5"/>
  <c r="AA72" i="5"/>
  <c r="AA55" i="5"/>
  <c r="AA51" i="5"/>
  <c r="AA112" i="5"/>
  <c r="AA102" i="5"/>
  <c r="AA82" i="5"/>
  <c r="AA77" i="5"/>
  <c r="AA71" i="5"/>
  <c r="AA69" i="5"/>
  <c r="AA54" i="5"/>
  <c r="AA52" i="5"/>
  <c r="AA39" i="5"/>
  <c r="AA4" i="5"/>
  <c r="AA73" i="5"/>
  <c r="AA14" i="5"/>
  <c r="AA59" i="5"/>
  <c r="AA63" i="5"/>
  <c r="AA45" i="5"/>
  <c r="AA28" i="5"/>
  <c r="AA19" i="5"/>
  <c r="AA13" i="5"/>
  <c r="AA9" i="5"/>
  <c r="AA90" i="5"/>
  <c r="AA22" i="5"/>
  <c r="AA84" i="5"/>
  <c r="AA57" i="5"/>
  <c r="AA43" i="5"/>
  <c r="AA37" i="5"/>
  <c r="AA18" i="5"/>
  <c r="AA5" i="5"/>
  <c r="AA68" i="5"/>
  <c r="AA25" i="5"/>
  <c r="AA66" i="5"/>
  <c r="AA91" i="5"/>
  <c r="AA26" i="5"/>
  <c r="AA24" i="5"/>
  <c r="AA8" i="5"/>
  <c r="AA116" i="5"/>
  <c r="AA11" i="5"/>
  <c r="AA35" i="5"/>
  <c r="AA64" i="5"/>
  <c r="AA32" i="5"/>
  <c r="AA47" i="5"/>
  <c r="AA17" i="5"/>
  <c r="AA38" i="5"/>
  <c r="AA23" i="5"/>
  <c r="AA7" i="5"/>
  <c r="AA31" i="5"/>
  <c r="AA29" i="5"/>
  <c r="AA108" i="5"/>
  <c r="AA40" i="5"/>
  <c r="AA30" i="5"/>
  <c r="AA15" i="5"/>
  <c r="AA58" i="5"/>
  <c r="AA103" i="5"/>
  <c r="AA80" i="5"/>
  <c r="AA61" i="5"/>
  <c r="AA36" i="5"/>
  <c r="AD74" i="5"/>
  <c r="AD27" i="5"/>
  <c r="AD16" i="5"/>
  <c r="AD120" i="5"/>
  <c r="AD115" i="5"/>
  <c r="AD54" i="5"/>
  <c r="AD4" i="5"/>
  <c r="AD46" i="5"/>
  <c r="AD34" i="5"/>
  <c r="AN8" i="5"/>
  <c r="U24" i="5"/>
  <c r="AL24" i="5"/>
  <c r="AP37" i="5" s="1"/>
  <c r="AC24" i="5"/>
  <c r="AC32" i="5"/>
  <c r="Z36" i="5"/>
  <c r="AB53" i="5"/>
  <c r="AB100" i="5"/>
  <c r="AB6" i="5"/>
  <c r="X16" i="5"/>
  <c r="M25" i="5"/>
  <c r="AJ25" i="5"/>
  <c r="AN38" i="5" s="1"/>
  <c r="AD32" i="5"/>
  <c r="AA41" i="5"/>
  <c r="AD30" i="5"/>
  <c r="AO5" i="5"/>
  <c r="AL10" i="5"/>
  <c r="Y7" i="5"/>
  <c r="AB12" i="5"/>
  <c r="Z16" i="5"/>
  <c r="S20" i="5"/>
  <c r="R26" i="5"/>
  <c r="AM20" i="5"/>
  <c r="AP26" i="5"/>
  <c r="Z49" i="5"/>
  <c r="AC54" i="5"/>
  <c r="AA60" i="5"/>
  <c r="Y72" i="5"/>
  <c r="AB83" i="5"/>
  <c r="X97" i="5"/>
  <c r="Z106" i="5"/>
  <c r="AB115" i="5"/>
  <c r="AA49" i="5"/>
  <c r="AN6" i="5"/>
  <c r="AM12" i="5"/>
  <c r="AD8" i="5"/>
  <c r="P22" i="5"/>
  <c r="Q27" i="5"/>
  <c r="AJ22" i="5"/>
  <c r="AN35" i="5" s="1"/>
  <c r="AJ27" i="5"/>
  <c r="AN40" i="5" s="1"/>
  <c r="X22" i="5"/>
  <c r="AD26" i="5"/>
  <c r="Z31" i="5"/>
  <c r="X44" i="5"/>
  <c r="X51" i="5"/>
  <c r="Z61" i="5"/>
  <c r="AC65" i="5"/>
  <c r="AD97" i="5"/>
  <c r="AC118" i="5"/>
  <c r="AS69" i="5"/>
  <c r="AS68" i="5"/>
  <c r="AS64" i="5"/>
  <c r="AS63" i="5"/>
  <c r="AS62" i="5"/>
  <c r="AS61" i="5"/>
  <c r="AS67" i="5"/>
  <c r="AS66" i="5"/>
  <c r="AS65" i="5"/>
  <c r="AD118" i="5"/>
  <c r="AB106" i="5"/>
  <c r="AB33" i="5"/>
  <c r="AB41" i="5"/>
  <c r="AF32" i="5"/>
  <c r="AF46" i="5"/>
  <c r="AF7" i="5"/>
  <c r="AF16" i="5"/>
  <c r="AF72" i="5"/>
  <c r="AE16" i="5"/>
  <c r="AF19" i="5"/>
  <c r="AE54" i="5"/>
  <c r="AF61" i="5"/>
  <c r="AB80" i="5"/>
  <c r="AF85" i="5"/>
  <c r="AB98" i="5"/>
  <c r="AF107" i="5"/>
  <c r="AE120" i="5"/>
  <c r="AC13" i="5"/>
  <c r="AE9" i="5"/>
  <c r="AD21" i="5"/>
  <c r="AF25" i="5"/>
  <c r="AF27" i="5"/>
  <c r="AD31" i="5"/>
  <c r="AF34" i="5"/>
  <c r="AE37" i="5"/>
  <c r="AB38" i="5"/>
  <c r="AC39" i="5"/>
  <c r="AC44" i="5"/>
  <c r="AC52" i="5"/>
  <c r="AF74" i="5"/>
  <c r="AB77" i="5"/>
  <c r="AD89" i="5"/>
  <c r="AC94" i="5"/>
  <c r="AE112" i="5"/>
  <c r="AB116" i="5"/>
  <c r="AB121" i="5"/>
  <c r="AF119" i="5"/>
  <c r="AD7" i="5"/>
  <c r="AF9" i="5"/>
  <c r="AC11" i="5"/>
  <c r="AE13" i="5"/>
  <c r="AB17" i="5"/>
  <c r="AE21" i="5"/>
  <c r="AC23" i="5"/>
  <c r="AE36" i="5"/>
  <c r="AC38" i="5"/>
  <c r="AC42" i="5"/>
  <c r="AD44" i="5"/>
  <c r="AE47" i="5"/>
  <c r="AF49" i="5"/>
  <c r="AB58" i="5"/>
  <c r="AB67" i="5"/>
  <c r="AB71" i="5"/>
  <c r="AC77" i="5"/>
  <c r="AC81" i="5"/>
  <c r="AB86" i="5"/>
  <c r="AE89" i="5"/>
  <c r="AF112" i="5"/>
  <c r="AC116" i="5"/>
  <c r="AB122" i="5"/>
  <c r="AB110" i="5"/>
  <c r="AB123" i="5"/>
  <c r="AB111" i="5"/>
  <c r="AB101" i="5"/>
  <c r="AB95" i="5"/>
  <c r="AB89" i="5"/>
  <c r="AB87" i="5"/>
  <c r="AB81" i="5"/>
  <c r="AB75" i="5"/>
  <c r="AB74" i="5"/>
  <c r="AB68" i="5"/>
  <c r="AB66" i="5"/>
  <c r="AB112" i="5"/>
  <c r="AB107" i="5"/>
  <c r="AB104" i="5"/>
  <c r="AB79" i="5"/>
  <c r="AB76" i="5"/>
  <c r="AB120" i="5"/>
  <c r="AB117" i="5"/>
  <c r="AB114" i="5"/>
  <c r="AB96" i="5"/>
  <c r="AB93" i="5"/>
  <c r="AB85" i="5"/>
  <c r="AB70" i="5"/>
  <c r="AB119" i="5"/>
  <c r="AB113" i="5"/>
  <c r="AB97" i="5"/>
  <c r="AB62" i="5"/>
  <c r="AB42" i="5"/>
  <c r="AB27" i="5"/>
  <c r="AB21" i="5"/>
  <c r="AB16" i="5"/>
  <c r="AB9" i="5"/>
  <c r="AB105" i="5"/>
  <c r="AB99" i="5"/>
  <c r="AB72" i="5"/>
  <c r="AB55" i="5"/>
  <c r="AB51" i="5"/>
  <c r="AB109" i="5"/>
  <c r="AB63" i="5"/>
  <c r="AB61" i="5"/>
  <c r="AB60" i="5"/>
  <c r="AB59" i="5"/>
  <c r="AB47" i="5"/>
  <c r="AB45" i="5"/>
  <c r="AB28" i="5"/>
  <c r="AB19" i="5"/>
  <c r="AB13" i="5"/>
  <c r="AB84" i="5"/>
  <c r="AB48" i="5"/>
  <c r="AB10" i="5"/>
  <c r="AB57" i="5"/>
  <c r="AB43" i="5"/>
  <c r="AB37" i="5"/>
  <c r="AB18" i="5"/>
  <c r="AB5" i="5"/>
  <c r="AB90" i="5"/>
  <c r="AB73" i="5"/>
  <c r="AB25" i="5"/>
  <c r="AB22" i="5"/>
  <c r="AB14" i="5"/>
  <c r="AB50" i="5"/>
  <c r="AB35" i="5"/>
  <c r="AE20" i="5"/>
  <c r="AB49" i="5"/>
  <c r="AE85" i="5"/>
  <c r="AB88" i="5"/>
  <c r="AC123" i="5"/>
  <c r="AC111" i="5"/>
  <c r="AC101" i="5"/>
  <c r="AC95" i="5"/>
  <c r="AC89" i="5"/>
  <c r="AC87" i="5"/>
  <c r="AC112" i="5"/>
  <c r="AC113" i="5"/>
  <c r="AC102" i="5"/>
  <c r="AC96" i="5"/>
  <c r="AC90" i="5"/>
  <c r="AC82" i="5"/>
  <c r="AC76" i="5"/>
  <c r="AC120" i="5"/>
  <c r="AC117" i="5"/>
  <c r="AC114" i="5"/>
  <c r="AC93" i="5"/>
  <c r="AC85" i="5"/>
  <c r="AC74" i="5"/>
  <c r="AC70" i="5"/>
  <c r="AC57" i="5"/>
  <c r="AC51" i="5"/>
  <c r="AC45" i="5"/>
  <c r="AC40" i="5"/>
  <c r="AC91" i="5"/>
  <c r="AC88" i="5"/>
  <c r="AC83" i="5"/>
  <c r="AC105" i="5"/>
  <c r="AC99" i="5"/>
  <c r="AC75" i="5"/>
  <c r="AC72" i="5"/>
  <c r="AC55" i="5"/>
  <c r="AC109" i="5"/>
  <c r="AC63" i="5"/>
  <c r="AC61" i="5"/>
  <c r="AC60" i="5"/>
  <c r="AC59" i="5"/>
  <c r="AC47" i="5"/>
  <c r="AC28" i="5"/>
  <c r="AC22" i="5"/>
  <c r="AC107" i="5"/>
  <c r="AC103" i="5"/>
  <c r="AC43" i="5"/>
  <c r="AC37" i="5"/>
  <c r="AC18" i="5"/>
  <c r="AC9" i="5"/>
  <c r="AC5" i="5"/>
  <c r="AC79" i="5"/>
  <c r="AC66" i="5"/>
  <c r="AC64" i="5"/>
  <c r="AC73" i="5"/>
  <c r="AC25" i="5"/>
  <c r="AC14" i="5"/>
  <c r="AC29" i="5"/>
  <c r="AC15" i="5"/>
  <c r="AC106" i="5"/>
  <c r="AC122" i="5"/>
  <c r="AC104" i="5"/>
  <c r="AC84" i="5"/>
  <c r="AC68" i="5"/>
  <c r="AC50" i="5"/>
  <c r="AC48" i="5"/>
  <c r="AC35" i="5"/>
  <c r="AC10" i="5"/>
  <c r="AC6" i="5"/>
  <c r="AE4" i="5"/>
  <c r="AB29" i="5"/>
  <c r="AC33" i="5"/>
  <c r="AB36" i="5"/>
  <c r="AC41" i="5"/>
  <c r="AC49" i="5"/>
  <c r="AE57" i="5"/>
  <c r="AD112" i="5"/>
  <c r="AD113" i="5"/>
  <c r="AD102" i="5"/>
  <c r="AD96" i="5"/>
  <c r="AD90" i="5"/>
  <c r="AD82" i="5"/>
  <c r="AD76" i="5"/>
  <c r="AD69" i="5"/>
  <c r="AD65" i="5"/>
  <c r="AD61" i="5"/>
  <c r="AD114" i="5"/>
  <c r="AD101" i="5"/>
  <c r="AD91" i="5"/>
  <c r="AD88" i="5"/>
  <c r="AD83" i="5"/>
  <c r="AD111" i="5"/>
  <c r="AD108" i="5"/>
  <c r="AD105" i="5"/>
  <c r="AD99" i="5"/>
  <c r="AD80" i="5"/>
  <c r="AD77" i="5"/>
  <c r="AD71" i="5"/>
  <c r="AD109" i="5"/>
  <c r="AD95" i="5"/>
  <c r="AD87" i="5"/>
  <c r="AD63" i="5"/>
  <c r="AD60" i="5"/>
  <c r="AD59" i="5"/>
  <c r="AD51" i="5"/>
  <c r="AD47" i="5"/>
  <c r="AD28" i="5"/>
  <c r="AD22" i="5"/>
  <c r="AD17" i="5"/>
  <c r="AD10" i="5"/>
  <c r="AD107" i="5"/>
  <c r="AD103" i="5"/>
  <c r="AD43" i="5"/>
  <c r="AD70" i="5"/>
  <c r="AD64" i="5"/>
  <c r="AD56" i="5"/>
  <c r="AD52" i="5"/>
  <c r="AD40" i="5"/>
  <c r="AD39" i="5"/>
  <c r="AD85" i="5"/>
  <c r="AD73" i="5"/>
  <c r="AD57" i="5"/>
  <c r="AD25" i="5"/>
  <c r="AD14" i="5"/>
  <c r="AD106" i="5"/>
  <c r="AD55" i="5"/>
  <c r="AD41" i="5"/>
  <c r="AD122" i="5"/>
  <c r="AD104" i="5"/>
  <c r="AD84" i="5"/>
  <c r="AD68" i="5"/>
  <c r="AD50" i="5"/>
  <c r="AD48" i="5"/>
  <c r="AD35" i="5"/>
  <c r="AD119" i="5"/>
  <c r="AD116" i="5"/>
  <c r="AD98" i="5"/>
  <c r="AD92" i="5"/>
  <c r="AD81" i="5"/>
  <c r="AD78" i="5"/>
  <c r="AD117" i="5"/>
  <c r="AD79" i="5"/>
  <c r="AD66" i="5"/>
  <c r="AD29" i="5"/>
  <c r="AD15" i="5"/>
  <c r="AD6" i="5"/>
  <c r="AD93" i="5"/>
  <c r="AD53" i="5"/>
  <c r="AD33" i="5"/>
  <c r="AD5" i="5"/>
  <c r="AD9" i="5"/>
  <c r="AE27" i="5"/>
  <c r="AC31" i="5"/>
  <c r="AE34" i="5"/>
  <c r="AC36" i="5"/>
  <c r="AB44" i="5"/>
  <c r="AD49" i="5"/>
  <c r="AB52" i="5"/>
  <c r="AC80" i="5"/>
  <c r="AB94" i="5"/>
  <c r="AC98" i="5"/>
  <c r="AB103" i="5"/>
  <c r="AF120" i="5"/>
  <c r="AE5" i="5"/>
  <c r="AB11" i="5"/>
  <c r="AD13" i="5"/>
  <c r="AB23" i="5"/>
  <c r="AD36" i="5"/>
  <c r="AE7" i="5"/>
  <c r="AD11" i="5"/>
  <c r="AF13" i="5"/>
  <c r="AB15" i="5"/>
  <c r="AC17" i="5"/>
  <c r="AF21" i="5"/>
  <c r="AD23" i="5"/>
  <c r="AB30" i="5"/>
  <c r="AF36" i="5"/>
  <c r="AD38" i="5"/>
  <c r="AB40" i="5"/>
  <c r="AD42" i="5"/>
  <c r="AE44" i="5"/>
  <c r="AF47" i="5"/>
  <c r="AC58" i="5"/>
  <c r="AC67" i="5"/>
  <c r="AC71" i="5"/>
  <c r="AB82" i="5"/>
  <c r="AC86" i="5"/>
  <c r="AF89" i="5"/>
  <c r="AE94" i="5"/>
  <c r="AC100" i="5"/>
  <c r="AB108" i="5"/>
  <c r="AD121" i="5"/>
  <c r="AE19" i="5"/>
  <c r="AF20" i="5"/>
  <c r="AB31" i="5"/>
  <c r="AF4" i="5"/>
  <c r="AB7" i="5"/>
  <c r="AC21" i="5"/>
  <c r="AE25" i="5"/>
  <c r="AF35" i="5"/>
  <c r="AD37" i="5"/>
  <c r="AB39" i="5"/>
  <c r="AF54" i="5"/>
  <c r="AE74" i="5"/>
  <c r="AE109" i="5"/>
  <c r="AC7" i="5"/>
  <c r="AE49" i="5"/>
  <c r="AE17" i="5"/>
  <c r="AD18" i="5"/>
  <c r="AE28" i="5"/>
  <c r="AC30" i="5"/>
  <c r="AB32" i="5"/>
  <c r="AE42" i="5"/>
  <c r="AD45" i="5"/>
  <c r="AF50" i="5"/>
  <c r="AD58" i="5"/>
  <c r="AB64" i="5"/>
  <c r="AD67" i="5"/>
  <c r="AF82" i="5"/>
  <c r="AD86" i="5"/>
  <c r="AE95" i="5"/>
  <c r="AD100" i="5"/>
  <c r="AC108" i="5"/>
  <c r="AF113" i="5"/>
  <c r="AE26" i="5"/>
  <c r="AE81" i="5"/>
  <c r="AE87" i="5"/>
  <c r="AF26" i="5"/>
  <c r="AE33" i="5"/>
  <c r="AE41" i="5"/>
  <c r="AE53" i="5"/>
  <c r="AE55" i="5"/>
  <c r="AF59" i="5"/>
  <c r="AF76" i="5"/>
  <c r="AF81" i="5"/>
  <c r="AF87" i="5"/>
  <c r="AE93" i="5"/>
  <c r="AF98" i="5"/>
  <c r="AE106" i="5"/>
  <c r="AE113" i="5"/>
  <c r="AE102" i="5"/>
  <c r="AE96" i="5"/>
  <c r="AE90" i="5"/>
  <c r="AE82" i="5"/>
  <c r="AE114" i="5"/>
  <c r="AE115" i="5"/>
  <c r="AE103" i="5"/>
  <c r="AE97" i="5"/>
  <c r="AE91" i="5"/>
  <c r="AE83" i="5"/>
  <c r="AE77" i="5"/>
  <c r="AE88" i="5"/>
  <c r="AE52" i="5"/>
  <c r="AE46" i="5"/>
  <c r="AE111" i="5"/>
  <c r="AE108" i="5"/>
  <c r="AE105" i="5"/>
  <c r="AE99" i="5"/>
  <c r="AE80" i="5"/>
  <c r="AE71" i="5"/>
  <c r="AE121" i="5"/>
  <c r="AE118" i="5"/>
  <c r="AE67" i="5"/>
  <c r="AE107" i="5"/>
  <c r="AE61" i="5"/>
  <c r="AE43" i="5"/>
  <c r="AE70" i="5"/>
  <c r="AE64" i="5"/>
  <c r="AE56" i="5"/>
  <c r="AE40" i="5"/>
  <c r="AE39" i="5"/>
  <c r="AE31" i="5"/>
  <c r="AE29" i="5"/>
  <c r="AE23" i="5"/>
  <c r="AE101" i="5"/>
  <c r="AE92" i="5"/>
  <c r="AE84" i="5"/>
  <c r="AE78" i="5"/>
  <c r="AE68" i="5"/>
  <c r="AE48" i="5"/>
  <c r="AE38" i="5"/>
  <c r="AE11" i="5"/>
  <c r="AE76" i="5"/>
  <c r="AE119" i="5"/>
  <c r="AF114" i="5"/>
  <c r="AF115" i="5"/>
  <c r="AF103" i="5"/>
  <c r="AF97" i="5"/>
  <c r="AF91" i="5"/>
  <c r="AF83" i="5"/>
  <c r="AF77" i="5"/>
  <c r="AF70" i="5"/>
  <c r="AF64" i="5"/>
  <c r="AF60" i="5"/>
  <c r="AF57" i="5"/>
  <c r="AF116" i="5"/>
  <c r="AF104" i="5"/>
  <c r="AF111" i="5"/>
  <c r="AF108" i="5"/>
  <c r="AF105" i="5"/>
  <c r="AF99" i="5"/>
  <c r="AF96" i="5"/>
  <c r="AF80" i="5"/>
  <c r="AF71" i="5"/>
  <c r="AF58" i="5"/>
  <c r="AF121" i="5"/>
  <c r="AF118" i="5"/>
  <c r="AF67" i="5"/>
  <c r="AF94" i="5"/>
  <c r="AF86" i="5"/>
  <c r="AF66" i="5"/>
  <c r="AF56" i="5"/>
  <c r="AF40" i="5"/>
  <c r="AF39" i="5"/>
  <c r="AF31" i="5"/>
  <c r="AF29" i="5"/>
  <c r="AF23" i="5"/>
  <c r="AF11" i="5"/>
  <c r="AF5" i="5"/>
  <c r="AF101" i="5"/>
  <c r="AF92" i="5"/>
  <c r="AF84" i="5"/>
  <c r="AF78" i="5"/>
  <c r="AF68" i="5"/>
  <c r="AF52" i="5"/>
  <c r="AF48" i="5"/>
  <c r="AF38" i="5"/>
  <c r="AF122" i="5"/>
  <c r="AF88" i="5"/>
  <c r="AF44" i="5"/>
  <c r="AF37" i="5"/>
  <c r="AE6" i="5"/>
  <c r="AE10" i="5"/>
  <c r="AE15" i="5"/>
  <c r="AE22" i="5"/>
  <c r="AF33" i="5"/>
  <c r="AF41" i="5"/>
  <c r="AF53" i="5"/>
  <c r="AF55" i="5"/>
  <c r="AE66" i="5"/>
  <c r="AE79" i="5"/>
  <c r="AF90" i="5"/>
  <c r="AF93" i="5"/>
  <c r="AF106" i="5"/>
  <c r="AF109" i="5"/>
  <c r="AE117" i="5"/>
  <c r="AE59" i="5"/>
  <c r="AE98" i="5"/>
  <c r="AE116" i="5"/>
  <c r="AF6" i="5"/>
  <c r="AF10" i="5"/>
  <c r="AF15" i="5"/>
  <c r="AF22" i="5"/>
  <c r="AE35" i="5"/>
  <c r="AF43" i="5"/>
  <c r="AE50" i="5"/>
  <c r="AE63" i="5"/>
  <c r="AF79" i="5"/>
  <c r="AE104" i="5"/>
  <c r="AF117" i="5"/>
  <c r="AE122" i="5"/>
  <c r="O5" i="5"/>
  <c r="D7" i="1" s="1"/>
  <c r="R6" i="5"/>
  <c r="G8" i="1" s="1"/>
  <c r="U7" i="5"/>
  <c r="J9" i="1" s="1"/>
  <c r="O9" i="5"/>
  <c r="D11" i="1" s="1"/>
  <c r="R10" i="5"/>
  <c r="G12" i="1" s="1"/>
  <c r="N14" i="5" l="1"/>
  <c r="B6" i="1"/>
  <c r="P66" i="5"/>
  <c r="U39" i="5"/>
  <c r="N64" i="5"/>
  <c r="S37" i="5"/>
  <c r="P63" i="5"/>
  <c r="U36" i="5"/>
  <c r="O65" i="5"/>
  <c r="T38" i="5"/>
  <c r="N61" i="5"/>
  <c r="S34" i="5"/>
  <c r="N62" i="5"/>
  <c r="S35" i="5"/>
  <c r="L7" i="5"/>
  <c r="Q35" i="5" s="1"/>
  <c r="L6" i="5"/>
  <c r="Q34" i="5" s="1"/>
  <c r="L5" i="5"/>
  <c r="Q33" i="5" s="1"/>
  <c r="L4" i="5"/>
  <c r="L8" i="5"/>
  <c r="Q36" i="5" s="1"/>
  <c r="L12" i="5"/>
  <c r="Q40" i="5" s="1"/>
  <c r="L9" i="5"/>
  <c r="Q37" i="5" s="1"/>
  <c r="L11" i="5"/>
  <c r="Q39" i="5" s="1"/>
  <c r="L10" i="5"/>
  <c r="Q38" i="5" s="1"/>
  <c r="P60" i="5"/>
  <c r="U33" i="5"/>
  <c r="R36" i="5"/>
  <c r="M63" i="5"/>
  <c r="O59" i="5"/>
  <c r="T32" i="5"/>
  <c r="M67" i="5"/>
  <c r="R40" i="5"/>
  <c r="O64" i="5"/>
  <c r="T37" i="5"/>
  <c r="P59" i="5"/>
  <c r="U32" i="5"/>
  <c r="M62" i="5"/>
  <c r="R35" i="5"/>
  <c r="O62" i="5"/>
  <c r="T35" i="5"/>
  <c r="U34" i="5"/>
  <c r="P61" i="5"/>
  <c r="O66" i="5"/>
  <c r="T39" i="5"/>
  <c r="T34" i="5"/>
  <c r="O61" i="5"/>
  <c r="P64" i="5"/>
  <c r="U37" i="5"/>
  <c r="N65" i="5"/>
  <c r="S38" i="5"/>
  <c r="O63" i="5"/>
  <c r="T36" i="5"/>
  <c r="AH32" i="5" a="1"/>
  <c r="AM31" i="5"/>
  <c r="S36" i="5"/>
  <c r="N63" i="5"/>
  <c r="R31" i="5"/>
  <c r="M32" i="5" a="1"/>
  <c r="S32" i="5"/>
  <c r="N59" i="5"/>
  <c r="N67" i="5"/>
  <c r="S40" i="5"/>
  <c r="O60" i="5"/>
  <c r="T33" i="5"/>
  <c r="AJ3" i="5"/>
  <c r="AI3" i="5"/>
  <c r="AL3" i="5"/>
  <c r="AK3" i="5"/>
  <c r="AQ3" i="5"/>
  <c r="AN3" i="5"/>
  <c r="AM3" i="5"/>
  <c r="AP3" i="5"/>
  <c r="AO3" i="5"/>
  <c r="P62" i="5"/>
  <c r="U35" i="5"/>
  <c r="M66" i="5"/>
  <c r="R39" i="5"/>
  <c r="M60" i="5"/>
  <c r="R33" i="5"/>
  <c r="M65" i="5"/>
  <c r="R38" i="5"/>
  <c r="N60" i="5"/>
  <c r="S33" i="5"/>
  <c r="N66" i="5"/>
  <c r="S39" i="5"/>
  <c r="M61" i="5"/>
  <c r="R34" i="5"/>
  <c r="P65" i="5"/>
  <c r="U38" i="5"/>
  <c r="AU61" i="5" a="1"/>
  <c r="AI61" i="5" a="1"/>
  <c r="R32" i="5"/>
  <c r="M59" i="5"/>
  <c r="O67" i="5"/>
  <c r="T40" i="5"/>
  <c r="M64" i="5"/>
  <c r="R37" i="5"/>
  <c r="L19" i="5" l="1" a="1"/>
  <c r="Q32" i="5"/>
  <c r="AH4" i="5" a="1"/>
  <c r="L59" i="5" a="1"/>
  <c r="AH35" i="5"/>
  <c r="AH34" i="5"/>
  <c r="AH33" i="5"/>
  <c r="AH36" i="5"/>
  <c r="AH32" i="5"/>
  <c r="AH40" i="5"/>
  <c r="AH39" i="5"/>
  <c r="AH37" i="5"/>
  <c r="AH38" i="5"/>
  <c r="M38" i="5"/>
  <c r="M37" i="5"/>
  <c r="M32" i="5"/>
  <c r="M33" i="5"/>
  <c r="M35" i="5"/>
  <c r="M34" i="5"/>
  <c r="M40" i="5"/>
  <c r="M39" i="5"/>
  <c r="M36" i="5"/>
  <c r="AQ69" i="5"/>
  <c r="AN68" i="5"/>
  <c r="AK67" i="5"/>
  <c r="AQ65" i="5"/>
  <c r="AN64" i="5"/>
  <c r="AK63" i="5"/>
  <c r="AQ61" i="5"/>
  <c r="AN69" i="5"/>
  <c r="AJ68" i="5"/>
  <c r="AO66" i="5"/>
  <c r="AK65" i="5"/>
  <c r="AP63" i="5"/>
  <c r="AL62" i="5"/>
  <c r="AM69" i="5"/>
  <c r="AI68" i="5"/>
  <c r="AP68" i="5"/>
  <c r="AI67" i="5"/>
  <c r="AM65" i="5"/>
  <c r="AQ63" i="5"/>
  <c r="AK62" i="5"/>
  <c r="AO68" i="5"/>
  <c r="AQ66" i="5"/>
  <c r="AL65" i="5"/>
  <c r="AO63" i="5"/>
  <c r="AJ62" i="5"/>
  <c r="AM68" i="5"/>
  <c r="AP66" i="5"/>
  <c r="AJ65" i="5"/>
  <c r="AN63" i="5"/>
  <c r="AI62" i="5"/>
  <c r="AQ68" i="5"/>
  <c r="AL66" i="5"/>
  <c r="AL64" i="5"/>
  <c r="AM62" i="5"/>
  <c r="AI66" i="5"/>
  <c r="AM63" i="5"/>
  <c r="AL68" i="5"/>
  <c r="AK66" i="5"/>
  <c r="AK64" i="5"/>
  <c r="AP61" i="5"/>
  <c r="AQ67" i="5"/>
  <c r="AP67" i="5"/>
  <c r="AM61" i="5"/>
  <c r="AK68" i="5"/>
  <c r="AJ66" i="5"/>
  <c r="AJ64" i="5"/>
  <c r="AO61" i="5"/>
  <c r="AI64" i="5"/>
  <c r="AN61" i="5"/>
  <c r="AP65" i="5"/>
  <c r="AL69" i="5"/>
  <c r="AN65" i="5"/>
  <c r="AN62" i="5"/>
  <c r="AO64" i="5"/>
  <c r="AK69" i="5"/>
  <c r="AI65" i="5"/>
  <c r="AL61" i="5"/>
  <c r="AI69" i="5"/>
  <c r="AO67" i="5"/>
  <c r="AI61" i="5"/>
  <c r="AM64" i="5"/>
  <c r="AM67" i="5"/>
  <c r="AL63" i="5"/>
  <c r="AJ69" i="5"/>
  <c r="AQ64" i="5"/>
  <c r="AK61" i="5"/>
  <c r="AP64" i="5"/>
  <c r="AJ61" i="5"/>
  <c r="AN67" i="5"/>
  <c r="AP69" i="5"/>
  <c r="AJ67" i="5"/>
  <c r="AJ63" i="5"/>
  <c r="AQ62" i="5"/>
  <c r="AP62" i="5"/>
  <c r="AO62" i="5"/>
  <c r="AO69" i="5"/>
  <c r="AL67" i="5"/>
  <c r="AN66" i="5"/>
  <c r="AM66" i="5"/>
  <c r="AO65" i="5"/>
  <c r="AI63" i="5"/>
  <c r="AU61" i="5"/>
  <c r="AU69" i="5"/>
  <c r="AU68" i="5"/>
  <c r="AU67" i="5"/>
  <c r="AU66" i="5"/>
  <c r="AU64" i="5"/>
  <c r="AU65" i="5"/>
  <c r="AU63" i="5"/>
  <c r="AU62" i="5"/>
  <c r="AH8" i="5" l="1"/>
  <c r="AL36" i="5" s="1"/>
  <c r="AH10" i="5"/>
  <c r="AL38" i="5" s="1"/>
  <c r="AH6" i="5"/>
  <c r="AL34" i="5" s="1"/>
  <c r="AH9" i="5"/>
  <c r="AL37" i="5" s="1"/>
  <c r="AH7" i="5"/>
  <c r="AL35" i="5" s="1"/>
  <c r="AH11" i="5"/>
  <c r="AL39" i="5" s="1"/>
  <c r="AH5" i="5"/>
  <c r="AL33" i="5" s="1"/>
  <c r="AH4" i="5"/>
  <c r="AH12" i="5"/>
  <c r="AL40" i="5" s="1"/>
  <c r="AI41" i="5"/>
  <c r="AI40" i="5" s="1"/>
  <c r="AI34" i="5"/>
  <c r="L59" i="5"/>
  <c r="L65" i="5"/>
  <c r="L64" i="5"/>
  <c r="L63" i="5"/>
  <c r="L66" i="5"/>
  <c r="L62" i="5"/>
  <c r="L61" i="5"/>
  <c r="L60" i="5"/>
  <c r="L67" i="5"/>
  <c r="AW61" i="5" a="1"/>
  <c r="AI87" i="5" a="1"/>
  <c r="AN74" i="5" a="1"/>
  <c r="M41" i="5"/>
  <c r="N39" i="5" s="1"/>
  <c r="L27" i="5"/>
  <c r="L26" i="5"/>
  <c r="L19" i="5"/>
  <c r="L24" i="5"/>
  <c r="L20" i="5"/>
  <c r="L23" i="5"/>
  <c r="L22" i="5"/>
  <c r="L21" i="5"/>
  <c r="L25" i="5"/>
  <c r="N37" i="5" l="1"/>
  <c r="N32" i="5"/>
  <c r="O32" i="5" s="1"/>
  <c r="AI39" i="5"/>
  <c r="AI37" i="5"/>
  <c r="AI33" i="5"/>
  <c r="N38" i="5"/>
  <c r="AI32" i="5"/>
  <c r="AJ32" i="5" s="1"/>
  <c r="AJ33" i="5" s="1"/>
  <c r="AJ34" i="5" s="1"/>
  <c r="N33" i="5"/>
  <c r="O33" i="5" s="1"/>
  <c r="N40" i="5"/>
  <c r="N35" i="5"/>
  <c r="N36" i="5"/>
  <c r="N34" i="5"/>
  <c r="AI38" i="5"/>
  <c r="AI36" i="5"/>
  <c r="AP81" i="5"/>
  <c r="AP78" i="5"/>
  <c r="AP75" i="5"/>
  <c r="AP82" i="5"/>
  <c r="AO79" i="5"/>
  <c r="AN76" i="5"/>
  <c r="AO82" i="5"/>
  <c r="AN79" i="5"/>
  <c r="AQ75" i="5"/>
  <c r="AN82" i="5"/>
  <c r="AQ78" i="5"/>
  <c r="AO75" i="5"/>
  <c r="AQ80" i="5"/>
  <c r="AQ76" i="5"/>
  <c r="AP80" i="5"/>
  <c r="AP76" i="5"/>
  <c r="AO80" i="5"/>
  <c r="AO76" i="5"/>
  <c r="AQ82" i="5"/>
  <c r="AN77" i="5"/>
  <c r="AN81" i="5"/>
  <c r="AN80" i="5"/>
  <c r="AO74" i="5"/>
  <c r="AQ81" i="5"/>
  <c r="AN75" i="5"/>
  <c r="AO81" i="5"/>
  <c r="AQ74" i="5"/>
  <c r="AP74" i="5"/>
  <c r="AO77" i="5"/>
  <c r="AN74" i="5"/>
  <c r="AQ79" i="5"/>
  <c r="AN78" i="5"/>
  <c r="AP79" i="5"/>
  <c r="AO78" i="5"/>
  <c r="AQ77" i="5"/>
  <c r="AP77" i="5"/>
  <c r="AW63" i="5"/>
  <c r="AW62" i="5"/>
  <c r="AW61" i="5"/>
  <c r="AW67" i="5"/>
  <c r="AW69" i="5"/>
  <c r="AW68" i="5"/>
  <c r="AW66" i="5"/>
  <c r="AW65" i="5"/>
  <c r="AW64" i="5"/>
  <c r="AH19" i="5" a="1"/>
  <c r="AL32" i="5"/>
  <c r="AP95" i="5"/>
  <c r="AM94" i="5"/>
  <c r="AJ93" i="5"/>
  <c r="AP91" i="5"/>
  <c r="AM90" i="5"/>
  <c r="AJ89" i="5"/>
  <c r="AP87" i="5"/>
  <c r="AO95" i="5"/>
  <c r="AL94" i="5"/>
  <c r="AI93" i="5"/>
  <c r="AO91" i="5"/>
  <c r="AL90" i="5"/>
  <c r="AI89" i="5"/>
  <c r="AO87" i="5"/>
  <c r="AN95" i="5"/>
  <c r="AK94" i="5"/>
  <c r="AQ92" i="5"/>
  <c r="AN91" i="5"/>
  <c r="AK90" i="5"/>
  <c r="AQ88" i="5"/>
  <c r="AN87" i="5"/>
  <c r="AQ94" i="5"/>
  <c r="AK93" i="5"/>
  <c r="AK91" i="5"/>
  <c r="AN89" i="5"/>
  <c r="AQ87" i="5"/>
  <c r="AP94" i="5"/>
  <c r="AP92" i="5"/>
  <c r="AJ91" i="5"/>
  <c r="AM89" i="5"/>
  <c r="AM87" i="5"/>
  <c r="AO94" i="5"/>
  <c r="AO92" i="5"/>
  <c r="AI91" i="5"/>
  <c r="AL89" i="5"/>
  <c r="AL87" i="5"/>
  <c r="AQ95" i="5"/>
  <c r="AN93" i="5"/>
  <c r="AQ90" i="5"/>
  <c r="AN88" i="5"/>
  <c r="AM95" i="5"/>
  <c r="AM93" i="5"/>
  <c r="AP90" i="5"/>
  <c r="AM88" i="5"/>
  <c r="AL95" i="5"/>
  <c r="AL93" i="5"/>
  <c r="AO90" i="5"/>
  <c r="AL88" i="5"/>
  <c r="AO93" i="5"/>
  <c r="AI90" i="5"/>
  <c r="AI87" i="5"/>
  <c r="AO89" i="5"/>
  <c r="AK89" i="5"/>
  <c r="AN92" i="5"/>
  <c r="AQ89" i="5"/>
  <c r="AK92" i="5"/>
  <c r="AM92" i="5"/>
  <c r="AP89" i="5"/>
  <c r="AL92" i="5"/>
  <c r="AK95" i="5"/>
  <c r="AQ91" i="5"/>
  <c r="AI95" i="5"/>
  <c r="AM91" i="5"/>
  <c r="AJ90" i="5"/>
  <c r="AN94" i="5"/>
  <c r="AJ94" i="5"/>
  <c r="AO88" i="5"/>
  <c r="AL91" i="5"/>
  <c r="AJ95" i="5"/>
  <c r="AN90" i="5"/>
  <c r="AP88" i="5"/>
  <c r="AK87" i="5"/>
  <c r="AJ87" i="5"/>
  <c r="AI94" i="5"/>
  <c r="AI92" i="5"/>
  <c r="AQ93" i="5"/>
  <c r="AP93" i="5"/>
  <c r="AJ92" i="5"/>
  <c r="AK88" i="5"/>
  <c r="AJ88" i="5"/>
  <c r="AI88" i="5"/>
  <c r="AI35" i="5"/>
  <c r="O34" i="5" l="1"/>
  <c r="O35" i="5" s="1"/>
  <c r="O36" i="5" s="1"/>
  <c r="O37" i="5" s="1"/>
  <c r="O38" i="5" s="1"/>
  <c r="O39" i="5" s="1"/>
  <c r="O40" i="5" s="1"/>
  <c r="AS87" i="5" a="1"/>
  <c r="AS74" i="5" a="1"/>
  <c r="AH19" i="5"/>
  <c r="AH27" i="5"/>
  <c r="AH24" i="5"/>
  <c r="AH26" i="5"/>
  <c r="AH25" i="5"/>
  <c r="AH23" i="5"/>
  <c r="AH20" i="5"/>
  <c r="AH22" i="5"/>
  <c r="AH21" i="5"/>
  <c r="AJ35" i="5"/>
  <c r="AJ36" i="5" s="1"/>
  <c r="AJ37" i="5" s="1"/>
  <c r="AJ38" i="5" s="1"/>
  <c r="AJ39" i="5" s="1"/>
  <c r="AJ40" i="5" s="1"/>
  <c r="AS77" i="5" l="1"/>
  <c r="AS74" i="5"/>
  <c r="AU74" i="5" s="1" a="1"/>
  <c r="AS76" i="5"/>
  <c r="AS75" i="5"/>
  <c r="AS95" i="5"/>
  <c r="AS94" i="5"/>
  <c r="AS91" i="5"/>
  <c r="AS90" i="5"/>
  <c r="AS89" i="5"/>
  <c r="AS92" i="5"/>
  <c r="AS88" i="5"/>
  <c r="AS87" i="5"/>
  <c r="AU87" i="5" s="1" a="1"/>
  <c r="AS93" i="5"/>
  <c r="AU95" i="5" l="1"/>
  <c r="AU94" i="5"/>
  <c r="AU93" i="5"/>
  <c r="AU92" i="5"/>
  <c r="AU91" i="5"/>
  <c r="AU88" i="5"/>
  <c r="AU87" i="5"/>
  <c r="AU90" i="5"/>
  <c r="AU89" i="5"/>
  <c r="AU74" i="5"/>
  <c r="AU80" i="5"/>
  <c r="AU79" i="5"/>
  <c r="AU78" i="5"/>
  <c r="AU77" i="5"/>
  <c r="AU76" i="5"/>
  <c r="AU75" i="5"/>
  <c r="AU81" i="5"/>
  <c r="AU82" i="5"/>
  <c r="AW74" i="5" l="1" a="1"/>
  <c r="AW87" i="5" a="1"/>
  <c r="AW88" i="5" l="1"/>
  <c r="AW87" i="5"/>
  <c r="AW89" i="5"/>
  <c r="AW93" i="5"/>
  <c r="AW95" i="5"/>
  <c r="AW92" i="5"/>
  <c r="AW94" i="5"/>
  <c r="AW91" i="5"/>
  <c r="AW90" i="5"/>
  <c r="AW76" i="5"/>
  <c r="AW75" i="5"/>
  <c r="AW82" i="5"/>
  <c r="AW79" i="5"/>
  <c r="AW78" i="5"/>
  <c r="AW77" i="5"/>
  <c r="AW74" i="5"/>
  <c r="AW80" i="5"/>
  <c r="AW81" i="5"/>
  <c r="L20" i="3" l="1" a="1"/>
  <c r="L21" i="3" s="1"/>
  <c r="B19" i="2" a="1"/>
  <c r="E26" i="2" s="1"/>
  <c r="M8" i="2" a="1"/>
  <c r="A67" i="1" a="1"/>
  <c r="H75" i="1" s="1"/>
  <c r="I44" i="1" a="1"/>
  <c r="L52" i="1" s="1"/>
  <c r="EK26" i="1" a="1"/>
  <c r="EL29" i="1" s="1"/>
  <c r="DY26" i="1" a="1"/>
  <c r="EB28" i="1" s="1"/>
  <c r="B18" i="1" a="1"/>
  <c r="D27" i="1" s="1"/>
  <c r="DR12" i="1" a="1"/>
  <c r="DU14" i="1" s="1"/>
  <c r="M6" i="2"/>
  <c r="BX45" i="1"/>
  <c r="BY45" i="1" s="1"/>
  <c r="BW45" i="1"/>
  <c r="J43" i="1"/>
  <c r="K43" i="1" s="1"/>
  <c r="L43" i="1" s="1"/>
  <c r="C43" i="1"/>
  <c r="D43" i="1" s="1"/>
  <c r="E43" i="1" s="1"/>
  <c r="A36" i="1"/>
  <c r="A49" i="1" s="1"/>
  <c r="BX32" i="1"/>
  <c r="BY32" i="1" s="1"/>
  <c r="BW32" i="1"/>
  <c r="DQ30" i="1"/>
  <c r="DQ31" i="1" s="1"/>
  <c r="DQ32" i="1" s="1"/>
  <c r="DQ33" i="1" s="1"/>
  <c r="DQ34" i="1" s="1"/>
  <c r="DQ35" i="1" s="1"/>
  <c r="DQ36" i="1" s="1"/>
  <c r="DQ37" i="1" s="1"/>
  <c r="DQ38" i="1" s="1"/>
  <c r="DQ39" i="1" s="1"/>
  <c r="DQ40" i="1" s="1"/>
  <c r="DQ41" i="1" s="1"/>
  <c r="DQ42" i="1" s="1"/>
  <c r="DQ43" i="1" s="1"/>
  <c r="DQ44" i="1" s="1"/>
  <c r="DQ45" i="1" s="1"/>
  <c r="DQ46" i="1" s="1"/>
  <c r="DQ47" i="1" s="1"/>
  <c r="DQ48" i="1" s="1"/>
  <c r="DQ49" i="1" s="1"/>
  <c r="DQ50" i="1" s="1"/>
  <c r="DQ51" i="1" s="1"/>
  <c r="DQ52" i="1" s="1"/>
  <c r="DQ53" i="1" s="1"/>
  <c r="DQ54" i="1" s="1"/>
  <c r="DQ55" i="1" s="1"/>
  <c r="DQ56" i="1" s="1"/>
  <c r="DQ57" i="1" s="1"/>
  <c r="DQ58" i="1" s="1"/>
  <c r="DQ59" i="1" s="1"/>
  <c r="DQ60" i="1" s="1"/>
  <c r="DQ61" i="1" s="1"/>
  <c r="DQ62" i="1" s="1"/>
  <c r="DQ63" i="1" s="1"/>
  <c r="DQ64" i="1" s="1"/>
  <c r="DQ65" i="1" s="1"/>
  <c r="DQ66" i="1" s="1"/>
  <c r="DQ67" i="1" s="1"/>
  <c r="DQ68" i="1" s="1"/>
  <c r="DQ69" i="1" s="1"/>
  <c r="DQ70" i="1" s="1"/>
  <c r="DQ71" i="1" s="1"/>
  <c r="DQ72" i="1" s="1"/>
  <c r="DQ73" i="1" s="1"/>
  <c r="DQ74" i="1" s="1"/>
  <c r="DQ75" i="1" s="1"/>
  <c r="DQ76" i="1" s="1"/>
  <c r="DQ77" i="1" s="1"/>
  <c r="DQ78" i="1" s="1"/>
  <c r="DQ79" i="1" s="1"/>
  <c r="DQ80" i="1" s="1"/>
  <c r="DQ81" i="1" s="1"/>
  <c r="DQ82" i="1" s="1"/>
  <c r="DQ83" i="1" s="1"/>
  <c r="DQ84" i="1" s="1"/>
  <c r="DQ85" i="1" s="1"/>
  <c r="DQ86" i="1" s="1"/>
  <c r="DQ87" i="1" s="1"/>
  <c r="DQ88" i="1" s="1"/>
  <c r="DQ89" i="1" s="1"/>
  <c r="DQ90" i="1" s="1"/>
  <c r="DQ91" i="1" s="1"/>
  <c r="DQ92" i="1" s="1"/>
  <c r="DQ93" i="1" s="1"/>
  <c r="DQ94" i="1" s="1"/>
  <c r="DQ95" i="1" s="1"/>
  <c r="DQ96" i="1" s="1"/>
  <c r="DQ97" i="1" s="1"/>
  <c r="DQ98" i="1" s="1"/>
  <c r="DQ99" i="1" s="1"/>
  <c r="DQ100" i="1" s="1"/>
  <c r="DQ101" i="1" s="1"/>
  <c r="DQ102" i="1" s="1"/>
  <c r="DQ103" i="1" s="1"/>
  <c r="DQ104" i="1" s="1"/>
  <c r="DQ105" i="1" s="1"/>
  <c r="DQ106" i="1" s="1"/>
  <c r="DQ107" i="1" s="1"/>
  <c r="DQ108" i="1" s="1"/>
  <c r="DQ109" i="1" s="1"/>
  <c r="DQ110" i="1" s="1"/>
  <c r="DQ111" i="1" s="1"/>
  <c r="DQ112" i="1" s="1"/>
  <c r="DQ113" i="1" s="1"/>
  <c r="DQ114" i="1" s="1"/>
  <c r="DQ115" i="1" s="1"/>
  <c r="DQ116" i="1" s="1"/>
  <c r="DQ117" i="1" s="1"/>
  <c r="DQ118" i="1" s="1"/>
  <c r="DQ119" i="1" s="1"/>
  <c r="DQ120" i="1" s="1"/>
  <c r="DQ121" i="1" s="1"/>
  <c r="DQ122" i="1" s="1"/>
  <c r="DQ123" i="1" s="1"/>
  <c r="DQ124" i="1" s="1"/>
  <c r="DQ125" i="1" s="1"/>
  <c r="DQ126" i="1" s="1"/>
  <c r="DQ127" i="1" s="1"/>
  <c r="DQ128" i="1" s="1"/>
  <c r="DQ129" i="1" s="1"/>
  <c r="DQ130" i="1" s="1"/>
  <c r="DQ131" i="1" s="1"/>
  <c r="DQ132" i="1" s="1"/>
  <c r="DQ133" i="1" s="1"/>
  <c r="DQ134" i="1" s="1"/>
  <c r="DQ135" i="1" s="1"/>
  <c r="DQ136" i="1" s="1"/>
  <c r="DQ137" i="1" s="1"/>
  <c r="DQ138" i="1" s="1"/>
  <c r="DQ139" i="1" s="1"/>
  <c r="DQ140" i="1" s="1"/>
  <c r="DQ141" i="1" s="1"/>
  <c r="DQ142" i="1" s="1"/>
  <c r="DQ143" i="1" s="1"/>
  <c r="DQ144" i="1" s="1"/>
  <c r="DQ145" i="1" s="1"/>
  <c r="CG30" i="1"/>
  <c r="CG31" i="1" s="1"/>
  <c r="CG32" i="1" s="1"/>
  <c r="CG33" i="1" s="1"/>
  <c r="CG34" i="1" s="1"/>
  <c r="CG35" i="1" s="1"/>
  <c r="CG36" i="1" s="1"/>
  <c r="CG37" i="1" s="1"/>
  <c r="CG38" i="1" s="1"/>
  <c r="CG39" i="1" s="1"/>
  <c r="CG40" i="1" s="1"/>
  <c r="CG41" i="1" s="1"/>
  <c r="CG42" i="1" s="1"/>
  <c r="CG43" i="1" s="1"/>
  <c r="CG44" i="1" s="1"/>
  <c r="CG45" i="1" s="1"/>
  <c r="CG46" i="1" s="1"/>
  <c r="CG47" i="1" s="1"/>
  <c r="CG48" i="1" s="1"/>
  <c r="CG49" i="1" s="1"/>
  <c r="CG50" i="1" s="1"/>
  <c r="CG51" i="1" s="1"/>
  <c r="CG52" i="1" s="1"/>
  <c r="CG53" i="1" s="1"/>
  <c r="CG54" i="1" s="1"/>
  <c r="CG55" i="1" s="1"/>
  <c r="CG56" i="1" s="1"/>
  <c r="CG57" i="1" s="1"/>
  <c r="CG58" i="1" s="1"/>
  <c r="CG59" i="1" s="1"/>
  <c r="CG60" i="1" s="1"/>
  <c r="CG61" i="1" s="1"/>
  <c r="CG62" i="1" s="1"/>
  <c r="CG63" i="1" s="1"/>
  <c r="CG64" i="1" s="1"/>
  <c r="CG65" i="1" s="1"/>
  <c r="CG66" i="1" s="1"/>
  <c r="CG67" i="1" s="1"/>
  <c r="CG68" i="1" s="1"/>
  <c r="CG69" i="1" s="1"/>
  <c r="CG70" i="1" s="1"/>
  <c r="CG71" i="1" s="1"/>
  <c r="CG72" i="1" s="1"/>
  <c r="CG73" i="1" s="1"/>
  <c r="CG74" i="1" s="1"/>
  <c r="CG75" i="1" s="1"/>
  <c r="CG76" i="1" s="1"/>
  <c r="CG77" i="1" s="1"/>
  <c r="CG78" i="1" s="1"/>
  <c r="CG79" i="1" s="1"/>
  <c r="CG80" i="1" s="1"/>
  <c r="CG81" i="1" s="1"/>
  <c r="CG82" i="1" s="1"/>
  <c r="CG83" i="1" s="1"/>
  <c r="CG84" i="1" s="1"/>
  <c r="CG85" i="1" s="1"/>
  <c r="CG86" i="1" s="1"/>
  <c r="CG87" i="1" s="1"/>
  <c r="CG88" i="1" s="1"/>
  <c r="CG89" i="1" s="1"/>
  <c r="CG90" i="1" s="1"/>
  <c r="CG91" i="1" s="1"/>
  <c r="CG92" i="1" s="1"/>
  <c r="CG93" i="1" s="1"/>
  <c r="CG94" i="1" s="1"/>
  <c r="CG95" i="1" s="1"/>
  <c r="CG96" i="1" s="1"/>
  <c r="CG97" i="1" s="1"/>
  <c r="CG98" i="1" s="1"/>
  <c r="CG99" i="1" s="1"/>
  <c r="CG100" i="1" s="1"/>
  <c r="CG101" i="1" s="1"/>
  <c r="CG102" i="1" s="1"/>
  <c r="CG103" i="1" s="1"/>
  <c r="CG104" i="1" s="1"/>
  <c r="CG105" i="1" s="1"/>
  <c r="CG106" i="1" s="1"/>
  <c r="CG107" i="1" s="1"/>
  <c r="CG108" i="1" s="1"/>
  <c r="CG109" i="1" s="1"/>
  <c r="CG110" i="1" s="1"/>
  <c r="CG111" i="1" s="1"/>
  <c r="CG112" i="1" s="1"/>
  <c r="CG113" i="1" s="1"/>
  <c r="CG114" i="1" s="1"/>
  <c r="CG115" i="1" s="1"/>
  <c r="CG116" i="1" s="1"/>
  <c r="CG117" i="1" s="1"/>
  <c r="CG118" i="1" s="1"/>
  <c r="CG119" i="1" s="1"/>
  <c r="CG120" i="1" s="1"/>
  <c r="CG121" i="1" s="1"/>
  <c r="CG122" i="1" s="1"/>
  <c r="CG123" i="1" s="1"/>
  <c r="CG124" i="1" s="1"/>
  <c r="CG125" i="1" s="1"/>
  <c r="CG126" i="1" s="1"/>
  <c r="CG127" i="1" s="1"/>
  <c r="CG128" i="1" s="1"/>
  <c r="CG129" i="1" s="1"/>
  <c r="CG130" i="1" s="1"/>
  <c r="CG131" i="1" s="1"/>
  <c r="CG132" i="1" s="1"/>
  <c r="CG133" i="1" s="1"/>
  <c r="CG134" i="1" s="1"/>
  <c r="CG135" i="1" s="1"/>
  <c r="CG136" i="1" s="1"/>
  <c r="CG137" i="1" s="1"/>
  <c r="CG138" i="1" s="1"/>
  <c r="H30" i="1"/>
  <c r="I30" i="1" s="1"/>
  <c r="J30" i="1" s="1"/>
  <c r="D30" i="1"/>
  <c r="E30" i="1" s="1"/>
  <c r="F30" i="1" s="1"/>
  <c r="G30" i="1" s="1"/>
  <c r="C30" i="1"/>
  <c r="DQ28" i="1"/>
  <c r="DQ29" i="1" s="1"/>
  <c r="EJ27" i="1"/>
  <c r="EJ28" i="1" s="1"/>
  <c r="EJ29" i="1" s="1"/>
  <c r="DX27" i="1"/>
  <c r="DX28" i="1" s="1"/>
  <c r="DX29" i="1" s="1"/>
  <c r="DQ27" i="1"/>
  <c r="CY27" i="1"/>
  <c r="CY28" i="1" s="1"/>
  <c r="CY29" i="1" s="1"/>
  <c r="CY30" i="1" s="1"/>
  <c r="CY31" i="1" s="1"/>
  <c r="CY32" i="1" s="1"/>
  <c r="CY33" i="1" s="1"/>
  <c r="CY34" i="1" s="1"/>
  <c r="CY35" i="1" s="1"/>
  <c r="CY36" i="1" s="1"/>
  <c r="CY37" i="1" s="1"/>
  <c r="CY38" i="1" s="1"/>
  <c r="CY39" i="1" s="1"/>
  <c r="CY40" i="1" s="1"/>
  <c r="CY41" i="1" s="1"/>
  <c r="CY42" i="1" s="1"/>
  <c r="CY43" i="1" s="1"/>
  <c r="CY44" i="1" s="1"/>
  <c r="CY45" i="1" s="1"/>
  <c r="CY46" i="1" s="1"/>
  <c r="CY47" i="1" s="1"/>
  <c r="CY48" i="1" s="1"/>
  <c r="CY49" i="1" s="1"/>
  <c r="CY50" i="1" s="1"/>
  <c r="CY51" i="1" s="1"/>
  <c r="CY52" i="1" s="1"/>
  <c r="CY53" i="1" s="1"/>
  <c r="CY54" i="1" s="1"/>
  <c r="CY55" i="1" s="1"/>
  <c r="CY56" i="1" s="1"/>
  <c r="CY57" i="1" s="1"/>
  <c r="CY58" i="1" s="1"/>
  <c r="CY59" i="1" s="1"/>
  <c r="CY60" i="1" s="1"/>
  <c r="CY61" i="1" s="1"/>
  <c r="CY62" i="1" s="1"/>
  <c r="CY63" i="1" s="1"/>
  <c r="CY64" i="1" s="1"/>
  <c r="CY65" i="1" s="1"/>
  <c r="CY66" i="1" s="1"/>
  <c r="CY67" i="1" s="1"/>
  <c r="CY68" i="1" s="1"/>
  <c r="CY69" i="1" s="1"/>
  <c r="CY70" i="1" s="1"/>
  <c r="CY71" i="1" s="1"/>
  <c r="CY72" i="1" s="1"/>
  <c r="CY73" i="1" s="1"/>
  <c r="CY74" i="1" s="1"/>
  <c r="CY75" i="1" s="1"/>
  <c r="CY76" i="1" s="1"/>
  <c r="CY77" i="1" s="1"/>
  <c r="CY78" i="1" s="1"/>
  <c r="CY79" i="1" s="1"/>
  <c r="CY80" i="1" s="1"/>
  <c r="CY81" i="1" s="1"/>
  <c r="CY82" i="1" s="1"/>
  <c r="CY83" i="1" s="1"/>
  <c r="CY84" i="1" s="1"/>
  <c r="CY85" i="1" s="1"/>
  <c r="CY86" i="1" s="1"/>
  <c r="CY87" i="1" s="1"/>
  <c r="CY88" i="1" s="1"/>
  <c r="CY89" i="1" s="1"/>
  <c r="CY90" i="1" s="1"/>
  <c r="CY91" i="1" s="1"/>
  <c r="CY92" i="1" s="1"/>
  <c r="CY93" i="1" s="1"/>
  <c r="CY94" i="1" s="1"/>
  <c r="CY95" i="1" s="1"/>
  <c r="CY96" i="1" s="1"/>
  <c r="CY97" i="1" s="1"/>
  <c r="CY98" i="1" s="1"/>
  <c r="CY99" i="1" s="1"/>
  <c r="CY100" i="1" s="1"/>
  <c r="CY101" i="1" s="1"/>
  <c r="CY102" i="1" s="1"/>
  <c r="CY103" i="1" s="1"/>
  <c r="CY104" i="1" s="1"/>
  <c r="CY105" i="1" s="1"/>
  <c r="CY106" i="1" s="1"/>
  <c r="CY107" i="1" s="1"/>
  <c r="CY108" i="1" s="1"/>
  <c r="CY109" i="1" s="1"/>
  <c r="CY110" i="1" s="1"/>
  <c r="CY111" i="1" s="1"/>
  <c r="CY112" i="1" s="1"/>
  <c r="CY113" i="1" s="1"/>
  <c r="CY114" i="1" s="1"/>
  <c r="CY115" i="1" s="1"/>
  <c r="CY116" i="1" s="1"/>
  <c r="CY117" i="1" s="1"/>
  <c r="CY118" i="1" s="1"/>
  <c r="CY119" i="1" s="1"/>
  <c r="CY120" i="1" s="1"/>
  <c r="CY121" i="1" s="1"/>
  <c r="CY122" i="1" s="1"/>
  <c r="CY123" i="1" s="1"/>
  <c r="CY124" i="1" s="1"/>
  <c r="CY125" i="1" s="1"/>
  <c r="CY126" i="1" s="1"/>
  <c r="CY127" i="1" s="1"/>
  <c r="CY128" i="1" s="1"/>
  <c r="CY129" i="1" s="1"/>
  <c r="CY130" i="1" s="1"/>
  <c r="CY131" i="1" s="1"/>
  <c r="CY132" i="1" s="1"/>
  <c r="CY133" i="1" s="1"/>
  <c r="CY134" i="1" s="1"/>
  <c r="CY135" i="1" s="1"/>
  <c r="CY136" i="1" s="1"/>
  <c r="CY137" i="1" s="1"/>
  <c r="CY138" i="1" s="1"/>
  <c r="CG27" i="1"/>
  <c r="CG28" i="1" s="1"/>
  <c r="CG29" i="1" s="1"/>
  <c r="EL25" i="1"/>
  <c r="EM25" i="1" s="1"/>
  <c r="EN25" i="1" s="1"/>
  <c r="EE25" i="1"/>
  <c r="EF25" i="1" s="1"/>
  <c r="EG25" i="1" s="1"/>
  <c r="EA25" i="1"/>
  <c r="EB25" i="1" s="1"/>
  <c r="DZ25" i="1"/>
  <c r="DS25" i="1"/>
  <c r="DT25" i="1" s="1"/>
  <c r="DU25" i="1" s="1"/>
  <c r="DG25" i="1"/>
  <c r="DH25" i="1" s="1"/>
  <c r="DI25" i="1" s="1"/>
  <c r="CO25" i="1"/>
  <c r="CP25" i="1" s="1"/>
  <c r="CQ25" i="1" s="1"/>
  <c r="CG25" i="1"/>
  <c r="CG26" i="1" s="1"/>
  <c r="A25" i="1"/>
  <c r="A37" i="1" s="1"/>
  <c r="A50" i="1" s="1"/>
  <c r="A24" i="1"/>
  <c r="A23" i="1"/>
  <c r="A35" i="1" s="1"/>
  <c r="A48" i="1" s="1"/>
  <c r="A22" i="1"/>
  <c r="A34" i="1" s="1"/>
  <c r="A47" i="1" s="1"/>
  <c r="CY21" i="1"/>
  <c r="CY22" i="1" s="1"/>
  <c r="CY23" i="1" s="1"/>
  <c r="CY24" i="1" s="1"/>
  <c r="CY25" i="1" s="1"/>
  <c r="CY26" i="1" s="1"/>
  <c r="CG21" i="1"/>
  <c r="CG22" i="1" s="1"/>
  <c r="CG23" i="1" s="1"/>
  <c r="CG24" i="1" s="1"/>
  <c r="A21" i="1"/>
  <c r="A33" i="1" s="1"/>
  <c r="A46" i="1" s="1"/>
  <c r="CY20" i="1"/>
  <c r="CG20" i="1"/>
  <c r="A19" i="1"/>
  <c r="A31" i="1" s="1"/>
  <c r="DA18" i="1"/>
  <c r="DB18" i="1" s="1"/>
  <c r="DC18" i="1" s="1"/>
  <c r="CI18" i="1"/>
  <c r="CJ18" i="1" s="1"/>
  <c r="CK18" i="1" s="1"/>
  <c r="BW18" i="1"/>
  <c r="BX18" i="1" s="1"/>
  <c r="BY18" i="1" s="1"/>
  <c r="A27" i="1"/>
  <c r="A39" i="1" s="1"/>
  <c r="A52" i="1" s="1"/>
  <c r="A26" i="1"/>
  <c r="A38" i="1" s="1"/>
  <c r="A51" i="1" s="1"/>
  <c r="Y6" i="1"/>
  <c r="A20" i="1"/>
  <c r="A32" i="1" s="1"/>
  <c r="A45" i="1" s="1"/>
  <c r="AC6" i="1" a="1"/>
  <c r="AC6" i="1" s="1"/>
  <c r="BW5" i="1"/>
  <c r="BX5" i="1" s="1"/>
  <c r="BY5" i="1" s="1"/>
  <c r="EK29" i="1" l="1"/>
  <c r="I50" i="1"/>
  <c r="M50" i="1" s="1"/>
  <c r="K51" i="1"/>
  <c r="J45" i="1"/>
  <c r="L44" i="1"/>
  <c r="EL26" i="1"/>
  <c r="K45" i="1"/>
  <c r="EM27" i="1"/>
  <c r="EN27" i="1"/>
  <c r="C70" i="1"/>
  <c r="EL28" i="1"/>
  <c r="I48" i="1"/>
  <c r="M48" i="1" s="1"/>
  <c r="D70" i="1"/>
  <c r="B70" i="1"/>
  <c r="J46" i="1"/>
  <c r="EM28" i="1"/>
  <c r="J48" i="1"/>
  <c r="E70" i="1"/>
  <c r="J50" i="1"/>
  <c r="I45" i="1"/>
  <c r="M45" i="1" s="1"/>
  <c r="L51" i="1"/>
  <c r="EK26" i="1"/>
  <c r="I52" i="1"/>
  <c r="M52" i="1" s="1"/>
  <c r="J52" i="1"/>
  <c r="L45" i="1"/>
  <c r="I46" i="1"/>
  <c r="M46" i="1" s="1"/>
  <c r="EK28" i="1"/>
  <c r="EN28" i="1"/>
  <c r="J49" i="1"/>
  <c r="A72" i="1"/>
  <c r="EA26" i="1"/>
  <c r="DY27" i="1"/>
  <c r="DR15" i="1"/>
  <c r="DZ27" i="1"/>
  <c r="B72" i="1"/>
  <c r="EA27" i="1"/>
  <c r="C21" i="1"/>
  <c r="I22" i="1"/>
  <c r="DZ29" i="1"/>
  <c r="K48" i="1"/>
  <c r="A68" i="1"/>
  <c r="A74" i="1"/>
  <c r="EB26" i="1"/>
  <c r="DY29" i="1"/>
  <c r="H73" i="1"/>
  <c r="I24" i="1"/>
  <c r="EA29" i="1"/>
  <c r="L48" i="1"/>
  <c r="E68" i="1"/>
  <c r="E74" i="1"/>
  <c r="DZ26" i="1"/>
  <c r="C72" i="1"/>
  <c r="F19" i="1"/>
  <c r="D72" i="1"/>
  <c r="H67" i="1"/>
  <c r="F26" i="1"/>
  <c r="K44" i="1"/>
  <c r="I49" i="1"/>
  <c r="M49" i="1" s="1"/>
  <c r="F68" i="1"/>
  <c r="F74" i="1"/>
  <c r="G19" i="1"/>
  <c r="D21" i="1"/>
  <c r="J22" i="1"/>
  <c r="J24" i="1"/>
  <c r="G26" i="1"/>
  <c r="B20" i="2"/>
  <c r="C24" i="2"/>
  <c r="B18" i="1"/>
  <c r="F23" i="1"/>
  <c r="G68" i="1"/>
  <c r="F70" i="1"/>
  <c r="E72" i="1"/>
  <c r="G74" i="1"/>
  <c r="E20" i="2"/>
  <c r="B25" i="2"/>
  <c r="F18" i="1"/>
  <c r="C20" i="1"/>
  <c r="I23" i="1"/>
  <c r="F25" i="1"/>
  <c r="F27" i="1"/>
  <c r="B67" i="1"/>
  <c r="A69" i="1"/>
  <c r="H70" i="1"/>
  <c r="B73" i="1"/>
  <c r="A75" i="1"/>
  <c r="B21" i="2"/>
  <c r="D25" i="2"/>
  <c r="D22" i="1"/>
  <c r="G25" i="1"/>
  <c r="G27" i="1"/>
  <c r="C67" i="1"/>
  <c r="B69" i="1"/>
  <c r="A71" i="1"/>
  <c r="C73" i="1"/>
  <c r="B75" i="1"/>
  <c r="G26" i="2"/>
  <c r="H18" i="1"/>
  <c r="H20" i="1"/>
  <c r="H32" i="1" s="1"/>
  <c r="E22" i="1"/>
  <c r="B24" i="1"/>
  <c r="B26" i="1"/>
  <c r="H27" i="1"/>
  <c r="I47" i="1"/>
  <c r="M47" i="1" s="1"/>
  <c r="K50" i="1"/>
  <c r="D67" i="1"/>
  <c r="C69" i="1"/>
  <c r="E71" i="1"/>
  <c r="D73" i="1"/>
  <c r="C75" i="1"/>
  <c r="E22" i="2"/>
  <c r="H26" i="2"/>
  <c r="I18" i="1"/>
  <c r="I20" i="1"/>
  <c r="F22" i="1"/>
  <c r="C24" i="1"/>
  <c r="C26" i="1"/>
  <c r="I27" i="1"/>
  <c r="J47" i="1"/>
  <c r="E73" i="1"/>
  <c r="F22" i="2"/>
  <c r="J18" i="1"/>
  <c r="J20" i="1"/>
  <c r="J32" i="1" s="1"/>
  <c r="G22" i="1"/>
  <c r="D24" i="1"/>
  <c r="D26" i="1"/>
  <c r="J27" i="1"/>
  <c r="I44" i="1"/>
  <c r="K47" i="1"/>
  <c r="I51" i="1"/>
  <c r="M51" i="1" s="1"/>
  <c r="F67" i="1"/>
  <c r="E69" i="1"/>
  <c r="G71" i="1"/>
  <c r="F73" i="1"/>
  <c r="E75" i="1"/>
  <c r="G22" i="2"/>
  <c r="J26" i="2"/>
  <c r="I22" i="2"/>
  <c r="H27" i="2"/>
  <c r="H19" i="1"/>
  <c r="E21" i="1"/>
  <c r="E33" i="1" s="1"/>
  <c r="E23" i="1"/>
  <c r="B25" i="1"/>
  <c r="B37" i="1" s="1"/>
  <c r="K37" i="1" s="1"/>
  <c r="H26" i="1"/>
  <c r="C20" i="2"/>
  <c r="D24" i="2"/>
  <c r="L28" i="3"/>
  <c r="C18" i="1"/>
  <c r="I19" i="1"/>
  <c r="I31" i="1" s="1"/>
  <c r="F21" i="1"/>
  <c r="C25" i="1"/>
  <c r="I26" i="1"/>
  <c r="D20" i="2"/>
  <c r="J24" i="2"/>
  <c r="D18" i="1"/>
  <c r="J19" i="1"/>
  <c r="G21" i="1"/>
  <c r="G23" i="1"/>
  <c r="D25" i="1"/>
  <c r="J26" i="1"/>
  <c r="E18" i="1"/>
  <c r="B20" i="1"/>
  <c r="B22" i="1"/>
  <c r="H23" i="1"/>
  <c r="E25" i="1"/>
  <c r="E27" i="1"/>
  <c r="A67" i="1"/>
  <c r="H68" i="1"/>
  <c r="G70" i="1"/>
  <c r="A73" i="1"/>
  <c r="H74" i="1"/>
  <c r="J20" i="2"/>
  <c r="C25" i="2"/>
  <c r="C22" i="1"/>
  <c r="G18" i="1"/>
  <c r="D20" i="1"/>
  <c r="J23" i="1"/>
  <c r="D22" i="2"/>
  <c r="L50" i="1"/>
  <c r="E67" i="1"/>
  <c r="D69" i="1"/>
  <c r="F71" i="1"/>
  <c r="D75" i="1"/>
  <c r="I26" i="2"/>
  <c r="E19" i="1"/>
  <c r="E31" i="1" s="1"/>
  <c r="B21" i="1"/>
  <c r="H22" i="1"/>
  <c r="H24" i="1"/>
  <c r="E26" i="1"/>
  <c r="J44" i="1"/>
  <c r="L47" i="1"/>
  <c r="J51" i="1"/>
  <c r="G67" i="1"/>
  <c r="A70" i="1"/>
  <c r="H71" i="1"/>
  <c r="G73" i="1"/>
  <c r="H22" i="2"/>
  <c r="G27" i="2"/>
  <c r="M12" i="2"/>
  <c r="M11" i="2"/>
  <c r="M9" i="2"/>
  <c r="M10" i="2"/>
  <c r="M8" i="2"/>
  <c r="DR13" i="1"/>
  <c r="DU15" i="1"/>
  <c r="DU12" i="1"/>
  <c r="DS15" i="1"/>
  <c r="DT15" i="1"/>
  <c r="DT12" i="1"/>
  <c r="DS12" i="1"/>
  <c r="DS13" i="1"/>
  <c r="J22" i="2"/>
  <c r="DR12" i="1"/>
  <c r="E25" i="2"/>
  <c r="DR14" i="1"/>
  <c r="H19" i="2"/>
  <c r="F21" i="2"/>
  <c r="I23" i="2"/>
  <c r="D26" i="2"/>
  <c r="L20" i="3"/>
  <c r="EA28" i="1"/>
  <c r="DZ28" i="1"/>
  <c r="EB27" i="1"/>
  <c r="DY28" i="1"/>
  <c r="EB29" i="1"/>
  <c r="I19" i="2"/>
  <c r="G21" i="2"/>
  <c r="J23" i="2"/>
  <c r="F27" i="2"/>
  <c r="C26" i="2"/>
  <c r="I24" i="2"/>
  <c r="F23" i="2"/>
  <c r="C22" i="2"/>
  <c r="I20" i="2"/>
  <c r="F19" i="2"/>
  <c r="E27" i="2"/>
  <c r="B26" i="2"/>
  <c r="H24" i="2"/>
  <c r="E23" i="2"/>
  <c r="B22" i="2"/>
  <c r="H20" i="2"/>
  <c r="E19" i="2"/>
  <c r="H25" i="2"/>
  <c r="D27" i="2"/>
  <c r="J25" i="2"/>
  <c r="G24" i="2"/>
  <c r="D23" i="2"/>
  <c r="J21" i="2"/>
  <c r="G20" i="2"/>
  <c r="D19" i="2"/>
  <c r="C27" i="2"/>
  <c r="I25" i="2"/>
  <c r="F24" i="2"/>
  <c r="C23" i="2"/>
  <c r="I21" i="2"/>
  <c r="F20" i="2"/>
  <c r="C19" i="2"/>
  <c r="B27" i="2"/>
  <c r="E24" i="2"/>
  <c r="B23" i="2"/>
  <c r="C21" i="2"/>
  <c r="I27" i="2"/>
  <c r="DT13" i="1"/>
  <c r="B19" i="2"/>
  <c r="L6" i="2" s="1"/>
  <c r="D21" i="2"/>
  <c r="G23" i="2"/>
  <c r="F25" i="2"/>
  <c r="J27" i="2"/>
  <c r="DU13" i="1"/>
  <c r="G19" i="2"/>
  <c r="E21" i="2"/>
  <c r="H23" i="2"/>
  <c r="G25" i="2"/>
  <c r="L26" i="3"/>
  <c r="L25" i="3"/>
  <c r="L24" i="3"/>
  <c r="L23" i="3"/>
  <c r="L22" i="3"/>
  <c r="DS14" i="1"/>
  <c r="DT14" i="1"/>
  <c r="DY26" i="1"/>
  <c r="EL27" i="1"/>
  <c r="EK27" i="1"/>
  <c r="EN29" i="1"/>
  <c r="EN26" i="1"/>
  <c r="EM29" i="1"/>
  <c r="EM26" i="1"/>
  <c r="J19" i="2"/>
  <c r="H21" i="2"/>
  <c r="B24" i="2"/>
  <c r="F26" i="2"/>
  <c r="L27" i="3"/>
  <c r="B19" i="1"/>
  <c r="E20" i="1"/>
  <c r="H21" i="1"/>
  <c r="B23" i="1"/>
  <c r="E24" i="1"/>
  <c r="H25" i="1"/>
  <c r="B27" i="1"/>
  <c r="B39" i="1" s="1"/>
  <c r="K39" i="1" s="1"/>
  <c r="K46" i="1"/>
  <c r="K49" i="1"/>
  <c r="K52" i="1"/>
  <c r="B68" i="1"/>
  <c r="F69" i="1"/>
  <c r="B71" i="1"/>
  <c r="F72" i="1"/>
  <c r="B74" i="1"/>
  <c r="F75" i="1"/>
  <c r="C19" i="1"/>
  <c r="F20" i="1"/>
  <c r="I21" i="1"/>
  <c r="C23" i="1"/>
  <c r="F24" i="1"/>
  <c r="I25" i="1"/>
  <c r="C27" i="1"/>
  <c r="L46" i="1"/>
  <c r="L49" i="1"/>
  <c r="C68" i="1"/>
  <c r="G69" i="1"/>
  <c r="C71" i="1"/>
  <c r="G72" i="1"/>
  <c r="C74" i="1"/>
  <c r="G75" i="1"/>
  <c r="D19" i="1"/>
  <c r="G20" i="1"/>
  <c r="J21" i="1"/>
  <c r="D23" i="1"/>
  <c r="G24" i="1"/>
  <c r="J25" i="1"/>
  <c r="D68" i="1"/>
  <c r="H69" i="1"/>
  <c r="D71" i="1"/>
  <c r="H72" i="1"/>
  <c r="D74" i="1"/>
  <c r="Y8" i="1"/>
  <c r="Y12" i="1" s="1"/>
  <c r="AO5" i="1" a="1"/>
  <c r="AD5" i="1" a="1"/>
  <c r="BK27" i="1" a="1"/>
  <c r="AC7" i="1"/>
  <c r="AC13" i="1"/>
  <c r="AC12" i="1"/>
  <c r="AC11" i="1"/>
  <c r="AC10" i="1"/>
  <c r="AC9" i="1"/>
  <c r="AC14" i="1"/>
  <c r="AC8" i="1"/>
  <c r="BK26" i="1" a="1"/>
  <c r="AZ44" i="1"/>
  <c r="AN6" i="1" a="1"/>
  <c r="A44" i="1"/>
  <c r="Y5" i="1"/>
  <c r="Y9" i="1" s="1"/>
  <c r="AC19" i="1" a="1"/>
  <c r="BF44" i="1"/>
  <c r="BC44" i="1"/>
  <c r="BD44" i="1"/>
  <c r="BE44" i="1"/>
  <c r="BG44" i="1"/>
  <c r="B5" i="3" a="1"/>
  <c r="E36" i="1"/>
  <c r="I34" i="1"/>
  <c r="BB44" i="1"/>
  <c r="BA44" i="1"/>
  <c r="A6" i="2" a="1"/>
  <c r="B18" i="2" a="1"/>
  <c r="B6" i="3" a="1"/>
  <c r="B6" i="2" a="1"/>
  <c r="C37" i="1" l="1"/>
  <c r="I35" i="1"/>
  <c r="E32" i="1"/>
  <c r="I32" i="1"/>
  <c r="C32" i="1"/>
  <c r="F31" i="1"/>
  <c r="H37" i="1"/>
  <c r="B35" i="1"/>
  <c r="K35" i="1" s="1"/>
  <c r="J31" i="1"/>
  <c r="H33" i="1"/>
  <c r="H34" i="1"/>
  <c r="G33" i="1"/>
  <c r="H39" i="1"/>
  <c r="J37" i="1"/>
  <c r="I36" i="1"/>
  <c r="J36" i="1"/>
  <c r="J38" i="1"/>
  <c r="G34" i="1"/>
  <c r="I37" i="1"/>
  <c r="G37" i="1"/>
  <c r="E39" i="1"/>
  <c r="E35" i="1"/>
  <c r="I39" i="1"/>
  <c r="G39" i="1"/>
  <c r="G36" i="1"/>
  <c r="C39" i="1"/>
  <c r="E38" i="1"/>
  <c r="J35" i="1"/>
  <c r="E37" i="1"/>
  <c r="C38" i="1"/>
  <c r="B32" i="1"/>
  <c r="K32" i="1" s="1"/>
  <c r="H36" i="1"/>
  <c r="H35" i="1"/>
  <c r="I38" i="1"/>
  <c r="H31" i="1"/>
  <c r="C36" i="1"/>
  <c r="D38" i="1"/>
  <c r="D39" i="1"/>
  <c r="D34" i="1"/>
  <c r="D32" i="1"/>
  <c r="BV46" i="1" a="1"/>
  <c r="M44" i="1"/>
  <c r="M53" i="1" s="1"/>
  <c r="AO32" i="1" a="1"/>
  <c r="AD32" i="1" a="1"/>
  <c r="AH32" i="1" s="1"/>
  <c r="B31" i="1"/>
  <c r="AD6" i="1" s="1" a="1"/>
  <c r="B34" i="1"/>
  <c r="K34" i="1" s="1"/>
  <c r="B33" i="1"/>
  <c r="K33" i="1" s="1"/>
  <c r="B38" i="1"/>
  <c r="K38" i="1" s="1"/>
  <c r="D36" i="1"/>
  <c r="B36" i="1"/>
  <c r="K36" i="1" s="1"/>
  <c r="G32" i="1"/>
  <c r="C34" i="1"/>
  <c r="E34" i="1"/>
  <c r="D31" i="1"/>
  <c r="C35" i="1"/>
  <c r="D37" i="1"/>
  <c r="D33" i="1"/>
  <c r="I33" i="1"/>
  <c r="G35" i="1"/>
  <c r="G31" i="1"/>
  <c r="D35" i="1"/>
  <c r="G38" i="1"/>
  <c r="C31" i="1"/>
  <c r="J67" i="1" a="1"/>
  <c r="O67" i="1"/>
  <c r="H38" i="1"/>
  <c r="C33" i="1"/>
  <c r="Y11" i="1"/>
  <c r="Y13" i="1"/>
  <c r="AH36" i="1"/>
  <c r="AE35" i="1"/>
  <c r="AL39" i="1"/>
  <c r="F34" i="1"/>
  <c r="F37" i="1"/>
  <c r="F32" i="1"/>
  <c r="B14" i="2"/>
  <c r="B40" i="2" s="1"/>
  <c r="H12" i="2"/>
  <c r="H38" i="2" s="1"/>
  <c r="E11" i="2"/>
  <c r="E37" i="2" s="1"/>
  <c r="B10" i="2"/>
  <c r="B36" i="2" s="1"/>
  <c r="H8" i="2"/>
  <c r="H34" i="2" s="1"/>
  <c r="E7" i="2"/>
  <c r="E33" i="2" s="1"/>
  <c r="B6" i="2"/>
  <c r="J13" i="2"/>
  <c r="J39" i="2" s="1"/>
  <c r="F12" i="2"/>
  <c r="F38" i="2" s="1"/>
  <c r="B11" i="2"/>
  <c r="B37" i="2" s="1"/>
  <c r="G9" i="2"/>
  <c r="G35" i="2" s="1"/>
  <c r="C8" i="2"/>
  <c r="C34" i="2" s="1"/>
  <c r="H6" i="2"/>
  <c r="H32" i="2" s="1"/>
  <c r="I13" i="2"/>
  <c r="I39" i="2" s="1"/>
  <c r="E12" i="2"/>
  <c r="E38" i="2" s="1"/>
  <c r="J10" i="2"/>
  <c r="J36" i="2" s="1"/>
  <c r="F9" i="2"/>
  <c r="F35" i="2" s="1"/>
  <c r="B8" i="2"/>
  <c r="B34" i="2" s="1"/>
  <c r="G6" i="2"/>
  <c r="G32" i="2" s="1"/>
  <c r="H13" i="2"/>
  <c r="H39" i="2" s="1"/>
  <c r="D12" i="2"/>
  <c r="D38" i="2" s="1"/>
  <c r="I10" i="2"/>
  <c r="I36" i="2" s="1"/>
  <c r="E9" i="2"/>
  <c r="E35" i="2" s="1"/>
  <c r="J7" i="2"/>
  <c r="J33" i="2" s="1"/>
  <c r="F6" i="2"/>
  <c r="F32" i="2" s="1"/>
  <c r="G13" i="2"/>
  <c r="G39" i="2" s="1"/>
  <c r="C12" i="2"/>
  <c r="C38" i="2" s="1"/>
  <c r="H10" i="2"/>
  <c r="H36" i="2" s="1"/>
  <c r="D9" i="2"/>
  <c r="D35" i="2" s="1"/>
  <c r="I7" i="2"/>
  <c r="I33" i="2" s="1"/>
  <c r="E6" i="2"/>
  <c r="E32" i="2" s="1"/>
  <c r="F13" i="2"/>
  <c r="F39" i="2" s="1"/>
  <c r="G11" i="2"/>
  <c r="G37" i="2" s="1"/>
  <c r="C9" i="2"/>
  <c r="C35" i="2" s="1"/>
  <c r="C7" i="2"/>
  <c r="C33" i="2" s="1"/>
  <c r="E13" i="2"/>
  <c r="E39" i="2" s="1"/>
  <c r="F11" i="2"/>
  <c r="F37" i="2" s="1"/>
  <c r="B9" i="2"/>
  <c r="B35" i="2" s="1"/>
  <c r="B7" i="2"/>
  <c r="B33" i="2" s="1"/>
  <c r="J14" i="2"/>
  <c r="J40" i="2" s="1"/>
  <c r="I12" i="2"/>
  <c r="I38" i="2" s="1"/>
  <c r="C10" i="2"/>
  <c r="C36" i="2" s="1"/>
  <c r="F7" i="2"/>
  <c r="F33" i="2" s="1"/>
  <c r="I14" i="2"/>
  <c r="I40" i="2" s="1"/>
  <c r="G12" i="2"/>
  <c r="G38" i="2" s="1"/>
  <c r="J9" i="2"/>
  <c r="J35" i="2" s="1"/>
  <c r="D7" i="2"/>
  <c r="D33" i="2" s="1"/>
  <c r="D13" i="2"/>
  <c r="D39" i="2" s="1"/>
  <c r="E10" i="2"/>
  <c r="E36" i="2" s="1"/>
  <c r="J6" i="2"/>
  <c r="J32" i="2" s="1"/>
  <c r="C13" i="2"/>
  <c r="C39" i="2" s="1"/>
  <c r="D10" i="2"/>
  <c r="D36" i="2" s="1"/>
  <c r="I6" i="2"/>
  <c r="I32" i="2" s="1"/>
  <c r="D14" i="2"/>
  <c r="D40" i="2" s="1"/>
  <c r="I9" i="2"/>
  <c r="I35" i="2" s="1"/>
  <c r="C14" i="2"/>
  <c r="C40" i="2" s="1"/>
  <c r="H9" i="2"/>
  <c r="H35" i="2" s="1"/>
  <c r="H11" i="2"/>
  <c r="H37" i="2" s="1"/>
  <c r="G7" i="2"/>
  <c r="G33" i="2" s="1"/>
  <c r="D11" i="2"/>
  <c r="D37" i="2" s="1"/>
  <c r="D6" i="2"/>
  <c r="D32" i="2" s="1"/>
  <c r="C11" i="2"/>
  <c r="C37" i="2" s="1"/>
  <c r="C6" i="2"/>
  <c r="C32" i="2" s="1"/>
  <c r="J12" i="2"/>
  <c r="J38" i="2" s="1"/>
  <c r="H7" i="2"/>
  <c r="H33" i="2" s="1"/>
  <c r="I11" i="2"/>
  <c r="I37" i="2" s="1"/>
  <c r="B12" i="2"/>
  <c r="B38" i="2" s="1"/>
  <c r="J11" i="2"/>
  <c r="J37" i="2" s="1"/>
  <c r="G10" i="2"/>
  <c r="G36" i="2" s="1"/>
  <c r="F10" i="2"/>
  <c r="F36" i="2" s="1"/>
  <c r="H14" i="2"/>
  <c r="H40" i="2" s="1"/>
  <c r="E14" i="2"/>
  <c r="E40" i="2" s="1"/>
  <c r="I8" i="2"/>
  <c r="I34" i="2" s="1"/>
  <c r="F8" i="2"/>
  <c r="F34" i="2" s="1"/>
  <c r="G14" i="2"/>
  <c r="G40" i="2" s="1"/>
  <c r="F14" i="2"/>
  <c r="F40" i="2" s="1"/>
  <c r="B13" i="2"/>
  <c r="B39" i="2" s="1"/>
  <c r="J8" i="2"/>
  <c r="J34" i="2" s="1"/>
  <c r="G8" i="2"/>
  <c r="G34" i="2" s="1"/>
  <c r="E8" i="2"/>
  <c r="E34" i="2" s="1"/>
  <c r="D8" i="2"/>
  <c r="D34" i="2" s="1"/>
  <c r="F35" i="1"/>
  <c r="J13" i="3"/>
  <c r="G12" i="3"/>
  <c r="D11" i="3"/>
  <c r="J9" i="3"/>
  <c r="G8" i="3"/>
  <c r="D7" i="3"/>
  <c r="C14" i="3"/>
  <c r="H12" i="3"/>
  <c r="C11" i="3"/>
  <c r="H9" i="3"/>
  <c r="D8" i="3"/>
  <c r="I6" i="3"/>
  <c r="B14" i="3"/>
  <c r="F12" i="3"/>
  <c r="B11" i="3"/>
  <c r="G9" i="3"/>
  <c r="C8" i="3"/>
  <c r="H6" i="3"/>
  <c r="I13" i="3"/>
  <c r="E12" i="3"/>
  <c r="J10" i="3"/>
  <c r="F9" i="3"/>
  <c r="B8" i="3"/>
  <c r="G6" i="3"/>
  <c r="H13" i="3"/>
  <c r="D12" i="3"/>
  <c r="I10" i="3"/>
  <c r="E9" i="3"/>
  <c r="J7" i="3"/>
  <c r="F6" i="3"/>
  <c r="G14" i="3"/>
  <c r="C12" i="3"/>
  <c r="D10" i="3"/>
  <c r="I7" i="3"/>
  <c r="F14" i="3"/>
  <c r="B12" i="3"/>
  <c r="C10" i="3"/>
  <c r="H7" i="3"/>
  <c r="G13" i="3"/>
  <c r="F11" i="3"/>
  <c r="I8" i="3"/>
  <c r="C6" i="3"/>
  <c r="F13" i="3"/>
  <c r="E11" i="3"/>
  <c r="H8" i="3"/>
  <c r="B6" i="3"/>
  <c r="E14" i="3"/>
  <c r="H10" i="3"/>
  <c r="G7" i="3"/>
  <c r="D14" i="3"/>
  <c r="G10" i="3"/>
  <c r="F7" i="3"/>
  <c r="J11" i="3"/>
  <c r="F8" i="3"/>
  <c r="I11" i="3"/>
  <c r="E8" i="3"/>
  <c r="J14" i="3"/>
  <c r="E10" i="3"/>
  <c r="D6" i="3"/>
  <c r="I14" i="3"/>
  <c r="B10" i="3"/>
  <c r="H14" i="3"/>
  <c r="I9" i="3"/>
  <c r="B13" i="3"/>
  <c r="B7" i="3"/>
  <c r="I12" i="3"/>
  <c r="J12" i="3"/>
  <c r="J6" i="3"/>
  <c r="E6" i="3"/>
  <c r="H11" i="3"/>
  <c r="G11" i="3"/>
  <c r="F10" i="3"/>
  <c r="J8" i="3"/>
  <c r="E13" i="3"/>
  <c r="D13" i="3"/>
  <c r="C13" i="3"/>
  <c r="E7" i="3"/>
  <c r="C7" i="3"/>
  <c r="C9" i="3"/>
  <c r="B9" i="3"/>
  <c r="D9" i="3"/>
  <c r="A99" i="1" a="1"/>
  <c r="BK26" i="1"/>
  <c r="BM26" i="1"/>
  <c r="BL26" i="1"/>
  <c r="BO26" i="1"/>
  <c r="BN26" i="1"/>
  <c r="BQ26" i="1"/>
  <c r="BP26" i="1"/>
  <c r="BS26" i="1"/>
  <c r="BS28" i="1" s="1"/>
  <c r="BR26" i="1"/>
  <c r="BP27" i="1"/>
  <c r="BO27" i="1"/>
  <c r="BR27" i="1"/>
  <c r="BQ27" i="1"/>
  <c r="BM27" i="1"/>
  <c r="BK27" i="1"/>
  <c r="BL27" i="1"/>
  <c r="BS27" i="1"/>
  <c r="BN27" i="1"/>
  <c r="F33" i="1"/>
  <c r="H18" i="2"/>
  <c r="J18" i="2"/>
  <c r="I18" i="2"/>
  <c r="G18" i="2"/>
  <c r="F18" i="2"/>
  <c r="D18" i="2"/>
  <c r="C18" i="2"/>
  <c r="E18" i="2"/>
  <c r="B18" i="2"/>
  <c r="F36" i="1"/>
  <c r="CA19" i="1" a="1"/>
  <c r="A9" i="2"/>
  <c r="A8" i="2"/>
  <c r="A7" i="2"/>
  <c r="A6" i="2"/>
  <c r="A14" i="2"/>
  <c r="A12" i="2"/>
  <c r="A13" i="2"/>
  <c r="A11" i="2"/>
  <c r="A10" i="2"/>
  <c r="BH44" i="1"/>
  <c r="AJ5" i="1"/>
  <c r="AI5" i="1"/>
  <c r="AH5" i="1"/>
  <c r="AG5" i="1"/>
  <c r="AF5" i="1"/>
  <c r="AE5" i="1"/>
  <c r="AL5" i="1"/>
  <c r="AD5" i="1"/>
  <c r="AK5" i="1"/>
  <c r="F39" i="1"/>
  <c r="BK19" i="1" a="1"/>
  <c r="H44" i="1" a="1"/>
  <c r="AN19" i="1" a="1"/>
  <c r="M6" i="1" a="1"/>
  <c r="AW5" i="1"/>
  <c r="AS5" i="1"/>
  <c r="AV5" i="1"/>
  <c r="AU5" i="1"/>
  <c r="AT5" i="1"/>
  <c r="AP5" i="1"/>
  <c r="AO5" i="1"/>
  <c r="AR5" i="1"/>
  <c r="AQ5" i="1"/>
  <c r="AZ32" i="1" a="1"/>
  <c r="AN11" i="1"/>
  <c r="AN7" i="1"/>
  <c r="AN6" i="1"/>
  <c r="AN8" i="1"/>
  <c r="AN14" i="1"/>
  <c r="AN13" i="1"/>
  <c r="AN12" i="1"/>
  <c r="AN9" i="1"/>
  <c r="AN10" i="1"/>
  <c r="BV6" i="1" a="1"/>
  <c r="E57" i="1" a="1"/>
  <c r="I5" i="3"/>
  <c r="C5" i="3"/>
  <c r="B5" i="3"/>
  <c r="J5" i="3"/>
  <c r="H5" i="3"/>
  <c r="G5" i="3"/>
  <c r="F5" i="3"/>
  <c r="E5" i="3"/>
  <c r="D5" i="3"/>
  <c r="AC23" i="1"/>
  <c r="AC19" i="1"/>
  <c r="AC27" i="1"/>
  <c r="AC25" i="1"/>
  <c r="AC26" i="1"/>
  <c r="AC24" i="1"/>
  <c r="AC22" i="1"/>
  <c r="AC21" i="1"/>
  <c r="AC20" i="1"/>
  <c r="F38" i="1"/>
  <c r="J39" i="1"/>
  <c r="J33" i="1"/>
  <c r="J34" i="1"/>
  <c r="AZ6" i="1" l="1" a="1"/>
  <c r="AO6" i="1" a="1"/>
  <c r="AU11" i="1" s="1"/>
  <c r="K31" i="1"/>
  <c r="AH34" i="1"/>
  <c r="AF33" i="1"/>
  <c r="AI37" i="1"/>
  <c r="AE36" i="1"/>
  <c r="AG35" i="1"/>
  <c r="AJ38" i="1"/>
  <c r="AJ40" i="1"/>
  <c r="E44" i="1" a="1"/>
  <c r="E48" i="1" s="1"/>
  <c r="AG38" i="1"/>
  <c r="AL34" i="1"/>
  <c r="AI35" i="1"/>
  <c r="AI39" i="1"/>
  <c r="AD37" i="1"/>
  <c r="AF32" i="1"/>
  <c r="AE34" i="1"/>
  <c r="AD33" i="1"/>
  <c r="AH38" i="1"/>
  <c r="AI36" i="1"/>
  <c r="CC6" i="1" a="1"/>
  <c r="BK28" i="1"/>
  <c r="AE32" i="1"/>
  <c r="AI33" i="1"/>
  <c r="G15" i="3"/>
  <c r="D15" i="3"/>
  <c r="AF35" i="1"/>
  <c r="AF39" i="1"/>
  <c r="AK37" i="1"/>
  <c r="AJ36" i="1"/>
  <c r="AG33" i="1"/>
  <c r="AG32" i="1"/>
  <c r="AG34" i="1"/>
  <c r="AK33" i="1"/>
  <c r="C44" i="1" a="1"/>
  <c r="C51" i="1" s="1"/>
  <c r="AD36" i="1"/>
  <c r="AF37" i="1"/>
  <c r="AE39" i="1"/>
  <c r="AL40" i="1"/>
  <c r="AL38" i="1"/>
  <c r="D44" i="1" a="1"/>
  <c r="D52" i="1" s="1"/>
  <c r="B44" i="1" a="1"/>
  <c r="B44" i="1" s="1"/>
  <c r="AG40" i="1"/>
  <c r="AD38" i="1"/>
  <c r="AF36" i="1"/>
  <c r="AK35" i="1"/>
  <c r="AD32" i="1"/>
  <c r="AK32" i="1"/>
  <c r="AH40" i="1"/>
  <c r="AO35" i="1"/>
  <c r="AW34" i="1"/>
  <c r="AU39" i="1"/>
  <c r="AT36" i="1"/>
  <c r="AT35" i="1"/>
  <c r="AS35" i="1"/>
  <c r="AV33" i="1"/>
  <c r="AR34" i="1"/>
  <c r="AQ33" i="1"/>
  <c r="AS32" i="1"/>
  <c r="AR37" i="1"/>
  <c r="AW35" i="1"/>
  <c r="AT40" i="1"/>
  <c r="AU35" i="1"/>
  <c r="AP40" i="1"/>
  <c r="AR40" i="1"/>
  <c r="AS39" i="1"/>
  <c r="AQ34" i="1"/>
  <c r="AO34" i="1"/>
  <c r="AP32" i="1"/>
  <c r="AU38" i="1"/>
  <c r="AP38" i="1"/>
  <c r="AV36" i="1"/>
  <c r="AR39" i="1"/>
  <c r="AU34" i="1"/>
  <c r="AW32" i="1"/>
  <c r="AT32" i="1"/>
  <c r="AQ40" i="1"/>
  <c r="AQ36" i="1"/>
  <c r="AQ35" i="1"/>
  <c r="AV32" i="1"/>
  <c r="AO39" i="1"/>
  <c r="AO40" i="1"/>
  <c r="AQ39" i="1"/>
  <c r="AO38" i="1"/>
  <c r="AU40" i="1"/>
  <c r="AV39" i="1"/>
  <c r="AQ37" i="1"/>
  <c r="AV34" i="1"/>
  <c r="AT38" i="1"/>
  <c r="AT37" i="1"/>
  <c r="AP36" i="1"/>
  <c r="AR35" i="1"/>
  <c r="AP37" i="1"/>
  <c r="AU33" i="1"/>
  <c r="AO32" i="1"/>
  <c r="AS34" i="1"/>
  <c r="AW33" i="1"/>
  <c r="AP33" i="1"/>
  <c r="AO33" i="1"/>
  <c r="AP34" i="1"/>
  <c r="AT33" i="1"/>
  <c r="AS40" i="1"/>
  <c r="AU32" i="1"/>
  <c r="AW38" i="1"/>
  <c r="AP35" i="1"/>
  <c r="AW39" i="1"/>
  <c r="AS36" i="1"/>
  <c r="AS38" i="1"/>
  <c r="AV38" i="1"/>
  <c r="AT34" i="1"/>
  <c r="AO37" i="1"/>
  <c r="AR36" i="1"/>
  <c r="AV37" i="1"/>
  <c r="AQ32" i="1"/>
  <c r="AS33" i="1"/>
  <c r="AV40" i="1"/>
  <c r="AR33" i="1"/>
  <c r="AP39" i="1"/>
  <c r="AR38" i="1"/>
  <c r="AW40" i="1"/>
  <c r="AS37" i="1"/>
  <c r="AU37" i="1"/>
  <c r="AT39" i="1"/>
  <c r="AV35" i="1"/>
  <c r="AQ38" i="1"/>
  <c r="AW37" i="1"/>
  <c r="AR32" i="1"/>
  <c r="AW36" i="1"/>
  <c r="AO36" i="1"/>
  <c r="AU36" i="1"/>
  <c r="AI40" i="1"/>
  <c r="AE38" i="1"/>
  <c r="AD34" i="1"/>
  <c r="AJ37" i="1"/>
  <c r="AJ33" i="1"/>
  <c r="AF34" i="1"/>
  <c r="AI32" i="1"/>
  <c r="AJ34" i="1"/>
  <c r="AG36" i="1"/>
  <c r="AJ39" i="1"/>
  <c r="AH35" i="1"/>
  <c r="AJ35" i="1"/>
  <c r="BX46" i="1"/>
  <c r="BY50" i="1"/>
  <c r="BW47" i="1"/>
  <c r="BX54" i="1"/>
  <c r="BX48" i="1"/>
  <c r="BY53" i="1"/>
  <c r="BX52" i="1"/>
  <c r="BV54" i="1"/>
  <c r="BV53" i="1"/>
  <c r="BY48" i="1"/>
  <c r="BY46" i="1"/>
  <c r="BX49" i="1"/>
  <c r="BW49" i="1"/>
  <c r="BX53" i="1"/>
  <c r="BW46" i="1"/>
  <c r="BV48" i="1"/>
  <c r="BY52" i="1"/>
  <c r="BW54" i="1"/>
  <c r="BY47" i="1"/>
  <c r="BX51" i="1"/>
  <c r="BV52" i="1"/>
  <c r="BW52" i="1"/>
  <c r="BW48" i="1"/>
  <c r="BW51" i="1"/>
  <c r="BV46" i="1"/>
  <c r="BW53" i="1"/>
  <c r="BY49" i="1"/>
  <c r="BX50" i="1"/>
  <c r="BW50" i="1"/>
  <c r="BY54" i="1"/>
  <c r="BV50" i="1"/>
  <c r="BV51" i="1"/>
  <c r="BX47" i="1"/>
  <c r="BV47" i="1"/>
  <c r="BY51" i="1"/>
  <c r="BV49" i="1"/>
  <c r="AL32" i="1"/>
  <c r="AG39" i="1"/>
  <c r="AK38" i="1"/>
  <c r="AH33" i="1"/>
  <c r="AG37" i="1"/>
  <c r="AE37" i="1"/>
  <c r="L69" i="1"/>
  <c r="M70" i="1"/>
  <c r="L70" i="1"/>
  <c r="K69" i="1"/>
  <c r="J69" i="1"/>
  <c r="J67" i="1"/>
  <c r="L68" i="1"/>
  <c r="M67" i="1"/>
  <c r="K68" i="1"/>
  <c r="M69" i="1"/>
  <c r="K70" i="1"/>
  <c r="J70" i="1"/>
  <c r="J68" i="1"/>
  <c r="M68" i="1"/>
  <c r="K67" i="1"/>
  <c r="L67" i="1"/>
  <c r="AK36" i="1"/>
  <c r="AH37" i="1"/>
  <c r="AK34" i="1"/>
  <c r="AE33" i="1"/>
  <c r="AL35" i="1"/>
  <c r="AD39" i="1"/>
  <c r="AI38" i="1"/>
  <c r="AL36" i="1"/>
  <c r="AI34" i="1"/>
  <c r="AD35" i="1"/>
  <c r="AF38" i="1"/>
  <c r="AL37" i="1"/>
  <c r="AK40" i="1"/>
  <c r="AD40" i="1"/>
  <c r="AF40" i="1"/>
  <c r="AH39" i="1"/>
  <c r="AE40" i="1"/>
  <c r="AL33" i="1"/>
  <c r="AK39" i="1"/>
  <c r="AJ32" i="1"/>
  <c r="CC10" i="1"/>
  <c r="CC9" i="1"/>
  <c r="CC8" i="1"/>
  <c r="CC7" i="1"/>
  <c r="CC6" i="1"/>
  <c r="CC12" i="1"/>
  <c r="CC11" i="1"/>
  <c r="CC14" i="1"/>
  <c r="CC13" i="1"/>
  <c r="B19" i="3" a="1"/>
  <c r="A6" i="3" a="1"/>
  <c r="AG14" i="1"/>
  <c r="AD13" i="1"/>
  <c r="AJ11" i="1"/>
  <c r="AG10" i="1"/>
  <c r="AD9" i="1"/>
  <c r="AJ7" i="1"/>
  <c r="AG6" i="1"/>
  <c r="AJ14" i="1"/>
  <c r="AF13" i="1"/>
  <c r="AK11" i="1"/>
  <c r="AF10" i="1"/>
  <c r="AK8" i="1"/>
  <c r="AG7" i="1"/>
  <c r="AJ13" i="1"/>
  <c r="AE12" i="1"/>
  <c r="AI10" i="1"/>
  <c r="AL8" i="1"/>
  <c r="AF7" i="1"/>
  <c r="AD12" i="1"/>
  <c r="AJ8" i="1"/>
  <c r="AH13" i="1"/>
  <c r="AL11" i="1"/>
  <c r="AE10" i="1"/>
  <c r="AI8" i="1"/>
  <c r="AD7" i="1"/>
  <c r="AE13" i="1"/>
  <c r="AL9" i="1"/>
  <c r="AK6" i="1"/>
  <c r="AI13" i="1"/>
  <c r="AH10" i="1"/>
  <c r="AE7" i="1"/>
  <c r="AL14" i="1"/>
  <c r="AG13" i="1"/>
  <c r="AI11" i="1"/>
  <c r="AD10" i="1"/>
  <c r="AH8" i="1"/>
  <c r="AL6" i="1"/>
  <c r="AK14" i="1"/>
  <c r="AH11" i="1"/>
  <c r="AG8" i="1"/>
  <c r="AH12" i="1"/>
  <c r="AI9" i="1"/>
  <c r="AJ6" i="1"/>
  <c r="AH14" i="1"/>
  <c r="AF12" i="1"/>
  <c r="AG9" i="1"/>
  <c r="AH6" i="1"/>
  <c r="AF14" i="1"/>
  <c r="AG11" i="1"/>
  <c r="AF9" i="1"/>
  <c r="AF6" i="1"/>
  <c r="AE6" i="1"/>
  <c r="AD14" i="1"/>
  <c r="AE11" i="1"/>
  <c r="AF8" i="1"/>
  <c r="AD6" i="1"/>
  <c r="AL13" i="1"/>
  <c r="AK13" i="1"/>
  <c r="AL10" i="1"/>
  <c r="AD8" i="1"/>
  <c r="AI14" i="1"/>
  <c r="AG12" i="1"/>
  <c r="AH9" i="1"/>
  <c r="AI6" i="1"/>
  <c r="AE14" i="1"/>
  <c r="AF11" i="1"/>
  <c r="AE9" i="1"/>
  <c r="AD11" i="1"/>
  <c r="AE8" i="1"/>
  <c r="AJ12" i="1"/>
  <c r="AK9" i="1"/>
  <c r="AL7" i="1"/>
  <c r="AH7" i="1"/>
  <c r="AL12" i="1"/>
  <c r="AI12" i="1"/>
  <c r="AK10" i="1"/>
  <c r="AJ10" i="1"/>
  <c r="AJ9" i="1"/>
  <c r="AK7" i="1"/>
  <c r="AI7" i="1"/>
  <c r="AK12" i="1"/>
  <c r="I15" i="3"/>
  <c r="AZ40" i="1"/>
  <c r="BF38" i="1"/>
  <c r="BC37" i="1"/>
  <c r="AZ36" i="1"/>
  <c r="BF34" i="1"/>
  <c r="BC33" i="1"/>
  <c r="AZ32" i="1"/>
  <c r="AZ46" i="1" s="1" a="1"/>
  <c r="BH39" i="1"/>
  <c r="BD38" i="1"/>
  <c r="AZ37" i="1"/>
  <c r="BE35" i="1"/>
  <c r="BA34" i="1"/>
  <c r="BF32" i="1"/>
  <c r="BG39" i="1"/>
  <c r="BC38" i="1"/>
  <c r="BH36" i="1"/>
  <c r="BD35" i="1"/>
  <c r="AZ34" i="1"/>
  <c r="BE32" i="1"/>
  <c r="BD39" i="1"/>
  <c r="BG37" i="1"/>
  <c r="BA36" i="1"/>
  <c r="BC34" i="1"/>
  <c r="BD32" i="1"/>
  <c r="BC39" i="1"/>
  <c r="BF37" i="1"/>
  <c r="BH35" i="1"/>
  <c r="BB34" i="1"/>
  <c r="BC32" i="1"/>
  <c r="BD40" i="1"/>
  <c r="BB38" i="1"/>
  <c r="BC36" i="1"/>
  <c r="BH33" i="1"/>
  <c r="BC40" i="1"/>
  <c r="BA38" i="1"/>
  <c r="BB36" i="1"/>
  <c r="BG33" i="1"/>
  <c r="BH38" i="1"/>
  <c r="BD36" i="1"/>
  <c r="BE33" i="1"/>
  <c r="BG40" i="1"/>
  <c r="BE38" i="1"/>
  <c r="BF35" i="1"/>
  <c r="BB33" i="1"/>
  <c r="BF40" i="1"/>
  <c r="AZ38" i="1"/>
  <c r="BC35" i="1"/>
  <c r="BH40" i="1"/>
  <c r="BG38" i="1"/>
  <c r="BG35" i="1"/>
  <c r="BD33" i="1"/>
  <c r="BA33" i="1"/>
  <c r="BE40" i="1"/>
  <c r="BH37" i="1"/>
  <c r="BB35" i="1"/>
  <c r="AZ33" i="1"/>
  <c r="BG36" i="1"/>
  <c r="BB32" i="1"/>
  <c r="BA40" i="1"/>
  <c r="BF39" i="1"/>
  <c r="BA35" i="1"/>
  <c r="BE39" i="1"/>
  <c r="AZ35" i="1"/>
  <c r="BH34" i="1"/>
  <c r="BA39" i="1"/>
  <c r="BG34" i="1"/>
  <c r="AZ39" i="1"/>
  <c r="BE34" i="1"/>
  <c r="BB40" i="1"/>
  <c r="BF36" i="1"/>
  <c r="BA32" i="1"/>
  <c r="BE36" i="1"/>
  <c r="BB39" i="1"/>
  <c r="BD37" i="1"/>
  <c r="BH32" i="1"/>
  <c r="BG32" i="1"/>
  <c r="BE37" i="1"/>
  <c r="BB37" i="1"/>
  <c r="BA37" i="1"/>
  <c r="BD34" i="1"/>
  <c r="BF33" i="1"/>
  <c r="AN27" i="1"/>
  <c r="AN19" i="1"/>
  <c r="AN21" i="1"/>
  <c r="AN20" i="1"/>
  <c r="AN26" i="1"/>
  <c r="AN25" i="1"/>
  <c r="AN24" i="1"/>
  <c r="AN23" i="1"/>
  <c r="AN22" i="1"/>
  <c r="BH13" i="1"/>
  <c r="BE12" i="1"/>
  <c r="BB11" i="1"/>
  <c r="BH9" i="1"/>
  <c r="BE8" i="1"/>
  <c r="BB7" i="1"/>
  <c r="BE14" i="1"/>
  <c r="BA13" i="1"/>
  <c r="BF11" i="1"/>
  <c r="BB10" i="1"/>
  <c r="BG8" i="1"/>
  <c r="BC7" i="1"/>
  <c r="BG13" i="1"/>
  <c r="BB12" i="1"/>
  <c r="BF10" i="1"/>
  <c r="BA9" i="1"/>
  <c r="BE7" i="1"/>
  <c r="AZ6" i="1"/>
  <c r="AZ19" i="1" s="1" a="1"/>
  <c r="BF13" i="1"/>
  <c r="BA12" i="1"/>
  <c r="BE10" i="1"/>
  <c r="AZ9" i="1"/>
  <c r="BD7" i="1"/>
  <c r="BE13" i="1"/>
  <c r="BD10" i="1"/>
  <c r="BH8" i="1"/>
  <c r="BH14" i="1"/>
  <c r="BG11" i="1"/>
  <c r="BD8" i="1"/>
  <c r="AZ12" i="1"/>
  <c r="BA7" i="1"/>
  <c r="BD13" i="1"/>
  <c r="BH11" i="1"/>
  <c r="BC10" i="1"/>
  <c r="BF8" i="1"/>
  <c r="AZ7" i="1"/>
  <c r="BC13" i="1"/>
  <c r="BA10" i="1"/>
  <c r="BH6" i="1"/>
  <c r="AZ14" i="1"/>
  <c r="AZ11" i="1"/>
  <c r="BA8" i="1"/>
  <c r="AZ13" i="1"/>
  <c r="BG10" i="1"/>
  <c r="BH7" i="1"/>
  <c r="BH12" i="1"/>
  <c r="AZ10" i="1"/>
  <c r="BG7" i="1"/>
  <c r="BG12" i="1"/>
  <c r="BG9" i="1"/>
  <c r="BF7" i="1"/>
  <c r="BF12" i="1"/>
  <c r="BF9" i="1"/>
  <c r="BE9" i="1"/>
  <c r="BF14" i="1"/>
  <c r="BC12" i="1"/>
  <c r="BD9" i="1"/>
  <c r="BE6" i="1"/>
  <c r="BB13" i="1"/>
  <c r="BH10" i="1"/>
  <c r="AZ8" i="1"/>
  <c r="BG6" i="1"/>
  <c r="BG14" i="1"/>
  <c r="BD12" i="1"/>
  <c r="BF6" i="1"/>
  <c r="BC8" i="1"/>
  <c r="BB14" i="1"/>
  <c r="BB6" i="1"/>
  <c r="BE11" i="1"/>
  <c r="BD11" i="1"/>
  <c r="BA11" i="1"/>
  <c r="BC9" i="1"/>
  <c r="BB8" i="1"/>
  <c r="BD14" i="1"/>
  <c r="BD6" i="1"/>
  <c r="BC14" i="1"/>
  <c r="BC6" i="1"/>
  <c r="BA14" i="1"/>
  <c r="BA6" i="1"/>
  <c r="BC11" i="1"/>
  <c r="BB9" i="1"/>
  <c r="A105" i="1"/>
  <c r="A102" i="1"/>
  <c r="A99" i="1"/>
  <c r="B107" i="1"/>
  <c r="A104" i="1"/>
  <c r="D100" i="1"/>
  <c r="C106" i="1"/>
  <c r="B103" i="1"/>
  <c r="A100" i="1"/>
  <c r="B106" i="1"/>
  <c r="C102" i="1"/>
  <c r="A106" i="1"/>
  <c r="B102" i="1"/>
  <c r="C103" i="1"/>
  <c r="D107" i="1"/>
  <c r="A103" i="1"/>
  <c r="D105" i="1"/>
  <c r="C100" i="1"/>
  <c r="C105" i="1"/>
  <c r="B100" i="1"/>
  <c r="B105" i="1"/>
  <c r="B99" i="1"/>
  <c r="D104" i="1"/>
  <c r="D102" i="1"/>
  <c r="D101" i="1"/>
  <c r="C101" i="1"/>
  <c r="D103" i="1"/>
  <c r="A101" i="1"/>
  <c r="B101" i="1"/>
  <c r="D99" i="1"/>
  <c r="C99" i="1"/>
  <c r="A107" i="1"/>
  <c r="D106" i="1"/>
  <c r="B104" i="1"/>
  <c r="C107" i="1"/>
  <c r="C104" i="1"/>
  <c r="B20" i="3" a="1"/>
  <c r="B15" i="3"/>
  <c r="G63" i="1"/>
  <c r="G60" i="1"/>
  <c r="G57" i="1"/>
  <c r="F63" i="1"/>
  <c r="F60" i="1"/>
  <c r="F57" i="1"/>
  <c r="H62" i="1"/>
  <c r="F59" i="1"/>
  <c r="H63" i="1"/>
  <c r="G59" i="1"/>
  <c r="E63" i="1"/>
  <c r="E59" i="1"/>
  <c r="F65" i="1"/>
  <c r="E61" i="1"/>
  <c r="E65" i="1"/>
  <c r="H60" i="1"/>
  <c r="G64" i="1"/>
  <c r="G58" i="1"/>
  <c r="F64" i="1"/>
  <c r="F58" i="1"/>
  <c r="E64" i="1"/>
  <c r="E58" i="1"/>
  <c r="E62" i="1"/>
  <c r="H61" i="1"/>
  <c r="G61" i="1"/>
  <c r="F61" i="1"/>
  <c r="E60" i="1"/>
  <c r="H59" i="1"/>
  <c r="H65" i="1"/>
  <c r="H64" i="1"/>
  <c r="G62" i="1"/>
  <c r="H58" i="1"/>
  <c r="H57" i="1"/>
  <c r="E57" i="1"/>
  <c r="G65" i="1"/>
  <c r="F62" i="1"/>
  <c r="H50" i="1"/>
  <c r="H46" i="1"/>
  <c r="H45" i="1"/>
  <c r="H44" i="1"/>
  <c r="H47" i="1"/>
  <c r="H52" i="1"/>
  <c r="H51" i="1"/>
  <c r="H49" i="1"/>
  <c r="H48" i="1"/>
  <c r="E15" i="3"/>
  <c r="B32" i="2"/>
  <c r="L5" i="2"/>
  <c r="AC32" i="1" a="1"/>
  <c r="AC45" i="1" a="1"/>
  <c r="BY12" i="1"/>
  <c r="BY9" i="1"/>
  <c r="BY6" i="1"/>
  <c r="BV12" i="1"/>
  <c r="BY8" i="1"/>
  <c r="BY14" i="1"/>
  <c r="BW11" i="1"/>
  <c r="BY7" i="1"/>
  <c r="BX14" i="1"/>
  <c r="BV11" i="1"/>
  <c r="BX7" i="1"/>
  <c r="BW14" i="1"/>
  <c r="BY10" i="1"/>
  <c r="BW7" i="1"/>
  <c r="BW10" i="1"/>
  <c r="BV14" i="1"/>
  <c r="BX10" i="1"/>
  <c r="BV7" i="1"/>
  <c r="BY13" i="1"/>
  <c r="BX6" i="1"/>
  <c r="BX12" i="1"/>
  <c r="BV6" i="1"/>
  <c r="BW12" i="1"/>
  <c r="BY11" i="1"/>
  <c r="BX11" i="1"/>
  <c r="BV10" i="1"/>
  <c r="BX9" i="1"/>
  <c r="BW9" i="1"/>
  <c r="BV9" i="1"/>
  <c r="BV8" i="1"/>
  <c r="BV13" i="1"/>
  <c r="BX8" i="1"/>
  <c r="BW8" i="1"/>
  <c r="BW6" i="1"/>
  <c r="BX13" i="1"/>
  <c r="BW13" i="1"/>
  <c r="BR28" i="1"/>
  <c r="J15" i="3"/>
  <c r="AZ5" i="1" a="1"/>
  <c r="AO18" i="1" a="1"/>
  <c r="BL22" i="1"/>
  <c r="BR20" i="1"/>
  <c r="BO19" i="1"/>
  <c r="BR21" i="1"/>
  <c r="BN20" i="1"/>
  <c r="BP22" i="1"/>
  <c r="BK21" i="1"/>
  <c r="BN19" i="1"/>
  <c r="BN22" i="1"/>
  <c r="BL19" i="1"/>
  <c r="BK22" i="1"/>
  <c r="BO22" i="1"/>
  <c r="BS20" i="1"/>
  <c r="BM19" i="1"/>
  <c r="BQ20" i="1"/>
  <c r="BM22" i="1"/>
  <c r="BP20" i="1"/>
  <c r="BK19" i="1"/>
  <c r="BK32" i="1" s="1" a="1"/>
  <c r="BO20" i="1"/>
  <c r="BS21" i="1"/>
  <c r="BQ19" i="1"/>
  <c r="BN21" i="1"/>
  <c r="BL21" i="1"/>
  <c r="BQ21" i="1"/>
  <c r="BP19" i="1"/>
  <c r="BP21" i="1"/>
  <c r="BO21" i="1"/>
  <c r="BM21" i="1"/>
  <c r="BM20" i="1"/>
  <c r="BS22" i="1"/>
  <c r="BQ22" i="1"/>
  <c r="BL20" i="1"/>
  <c r="BK20" i="1"/>
  <c r="BS19" i="1"/>
  <c r="BR19" i="1"/>
  <c r="BR22" i="1"/>
  <c r="A19" i="2" a="1"/>
  <c r="BP28" i="1"/>
  <c r="C15" i="3"/>
  <c r="F15" i="3"/>
  <c r="H15" i="3"/>
  <c r="M8" i="1"/>
  <c r="M12" i="1"/>
  <c r="M10" i="1"/>
  <c r="M7" i="1"/>
  <c r="M11" i="1"/>
  <c r="M9" i="1"/>
  <c r="M14" i="1"/>
  <c r="M13" i="1"/>
  <c r="M6" i="1"/>
  <c r="AV14" i="1"/>
  <c r="AS13" i="1"/>
  <c r="AP12" i="1"/>
  <c r="AV10" i="1"/>
  <c r="AS9" i="1"/>
  <c r="AP8" i="1"/>
  <c r="AV6" i="1"/>
  <c r="AT14" i="1"/>
  <c r="AP13" i="1"/>
  <c r="AQ10" i="1"/>
  <c r="AV8" i="1"/>
  <c r="AR7" i="1"/>
  <c r="AS14" i="1"/>
  <c r="AW12" i="1"/>
  <c r="AR11" i="1"/>
  <c r="AV9" i="1"/>
  <c r="AQ8" i="1"/>
  <c r="AT6" i="1"/>
  <c r="AR14" i="1"/>
  <c r="AV12" i="1"/>
  <c r="AO8" i="1"/>
  <c r="AU12" i="1"/>
  <c r="AT9" i="1"/>
  <c r="AR6" i="1"/>
  <c r="AS12" i="1"/>
  <c r="AQ9" i="1"/>
  <c r="AP6" i="1"/>
  <c r="AU9" i="1"/>
  <c r="AS6" i="1"/>
  <c r="AQ14" i="1"/>
  <c r="AP11" i="1"/>
  <c r="AP14" i="1"/>
  <c r="AT12" i="1"/>
  <c r="AO11" i="1"/>
  <c r="AR9" i="1"/>
  <c r="AV7" i="1"/>
  <c r="AQ6" i="1"/>
  <c r="AO14" i="1"/>
  <c r="AW10" i="1"/>
  <c r="AU7" i="1"/>
  <c r="AQ13" i="1"/>
  <c r="AR10" i="1"/>
  <c r="AR12" i="1"/>
  <c r="AO10" i="1"/>
  <c r="AP7" i="1"/>
  <c r="AQ12" i="1"/>
  <c r="AW9" i="1"/>
  <c r="AO7" i="1"/>
  <c r="AW14" i="1"/>
  <c r="AW11" i="1"/>
  <c r="AO9" i="1"/>
  <c r="AU6" i="1"/>
  <c r="AU14" i="1"/>
  <c r="AW13" i="1"/>
  <c r="AT11" i="1"/>
  <c r="AU8" i="1"/>
  <c r="AO13" i="1"/>
  <c r="AP10" i="1"/>
  <c r="AQ7" i="1"/>
  <c r="AO12" i="1"/>
  <c r="AP9" i="1"/>
  <c r="AW6" i="1"/>
  <c r="AV11" i="1"/>
  <c r="AO6" i="1"/>
  <c r="AR8" i="1"/>
  <c r="AT7" i="1"/>
  <c r="AV13" i="1"/>
  <c r="AS11" i="1"/>
  <c r="AU10" i="1"/>
  <c r="AS10" i="1"/>
  <c r="AT8" i="1"/>
  <c r="AS8" i="1"/>
  <c r="AU13" i="1"/>
  <c r="AT13" i="1"/>
  <c r="AR13" i="1"/>
  <c r="BQ28" i="1"/>
  <c r="AD18" i="1" a="1"/>
  <c r="BN28" i="1"/>
  <c r="B31" i="2" a="1"/>
  <c r="BO28" i="1"/>
  <c r="CA23" i="1"/>
  <c r="CA25" i="1"/>
  <c r="CA26" i="1"/>
  <c r="CA22" i="1"/>
  <c r="CA20" i="1"/>
  <c r="CA24" i="1"/>
  <c r="CA21" i="1"/>
  <c r="CA27" i="1"/>
  <c r="CA19" i="1"/>
  <c r="CS26" i="1" s="1" a="1"/>
  <c r="BL28" i="1"/>
  <c r="AY6" i="1" a="1"/>
  <c r="BM28" i="1"/>
  <c r="E50" i="1" l="1"/>
  <c r="E49" i="1"/>
  <c r="AT10" i="1"/>
  <c r="AW8" i="1"/>
  <c r="AS7" i="1"/>
  <c r="AW7" i="1"/>
  <c r="AQ11" i="1"/>
  <c r="E45" i="1"/>
  <c r="E52" i="1"/>
  <c r="E44" i="1"/>
  <c r="E46" i="1"/>
  <c r="E47" i="1"/>
  <c r="E51" i="1"/>
  <c r="C49" i="1"/>
  <c r="D46" i="1"/>
  <c r="D49" i="1"/>
  <c r="D50" i="1"/>
  <c r="C52" i="1"/>
  <c r="C47" i="1"/>
  <c r="C48" i="1"/>
  <c r="C45" i="1"/>
  <c r="B47" i="1"/>
  <c r="F47" i="1" s="1"/>
  <c r="P47" i="1" s="1"/>
  <c r="Q47" i="1" s="1"/>
  <c r="C46" i="1"/>
  <c r="B48" i="1"/>
  <c r="F48" i="1" s="1"/>
  <c r="P48" i="1" s="1"/>
  <c r="Q48" i="1" s="1"/>
  <c r="D47" i="1"/>
  <c r="B51" i="1"/>
  <c r="F51" i="1" s="1"/>
  <c r="P51" i="1" s="1"/>
  <c r="Q51" i="1" s="1"/>
  <c r="C44" i="1"/>
  <c r="B45" i="1"/>
  <c r="F45" i="1" s="1"/>
  <c r="P45" i="1" s="1"/>
  <c r="Q45" i="1" s="1"/>
  <c r="B46" i="1"/>
  <c r="F46" i="1" s="1"/>
  <c r="P46" i="1" s="1"/>
  <c r="Q46" i="1" s="1"/>
  <c r="C50" i="1"/>
  <c r="D45" i="1"/>
  <c r="B49" i="1"/>
  <c r="F49" i="1" s="1"/>
  <c r="P49" i="1" s="1"/>
  <c r="Q49" i="1" s="1"/>
  <c r="D44" i="1"/>
  <c r="D48" i="1"/>
  <c r="B52" i="1"/>
  <c r="F52" i="1" s="1"/>
  <c r="P52" i="1" s="1"/>
  <c r="Q52" i="1" s="1"/>
  <c r="D51" i="1"/>
  <c r="B50" i="1"/>
  <c r="F50" i="1" s="1"/>
  <c r="P50" i="1" s="1"/>
  <c r="Q50" i="1" s="1"/>
  <c r="DF5" i="1" a="1"/>
  <c r="CN18" i="1" a="1"/>
  <c r="DR5" i="1" a="1"/>
  <c r="CS28" i="1"/>
  <c r="CS34" i="1"/>
  <c r="CS33" i="1"/>
  <c r="CS32" i="1"/>
  <c r="CS29" i="1"/>
  <c r="CS26" i="1"/>
  <c r="CS27" i="1"/>
  <c r="CS31" i="1"/>
  <c r="CS30" i="1"/>
  <c r="BX19" i="1" a="1"/>
  <c r="BM32" i="1"/>
  <c r="BN32" i="1"/>
  <c r="BL32" i="1"/>
  <c r="BK32" i="1"/>
  <c r="AD45" i="1" a="1"/>
  <c r="F44" i="1"/>
  <c r="BK5" i="1" a="1"/>
  <c r="AD19" i="1" a="1"/>
  <c r="AO19" i="1" a="1"/>
  <c r="E100" i="1"/>
  <c r="G100" i="1" s="1"/>
  <c r="A10" i="3"/>
  <c r="A9" i="3"/>
  <c r="A8" i="3"/>
  <c r="A7" i="3"/>
  <c r="A14" i="3"/>
  <c r="A13" i="3"/>
  <c r="A12" i="3"/>
  <c r="A11" i="3"/>
  <c r="A6" i="3"/>
  <c r="E107" i="1"/>
  <c r="G107" i="1" s="1"/>
  <c r="AY19" i="1" a="1"/>
  <c r="BY19" i="1" a="1"/>
  <c r="E104" i="1"/>
  <c r="H104" i="1" s="1"/>
  <c r="E101" i="1"/>
  <c r="G101" i="1" s="1"/>
  <c r="E103" i="1"/>
  <c r="H103" i="1" s="1"/>
  <c r="O44" i="1" a="1"/>
  <c r="J103" i="1"/>
  <c r="A108" i="1"/>
  <c r="E99" i="1"/>
  <c r="E108" i="1" s="1"/>
  <c r="I28" i="3"/>
  <c r="F27" i="3"/>
  <c r="C26" i="3"/>
  <c r="I24" i="3"/>
  <c r="F23" i="3"/>
  <c r="C22" i="3"/>
  <c r="I20" i="3"/>
  <c r="H28" i="3"/>
  <c r="D27" i="3"/>
  <c r="I25" i="3"/>
  <c r="E24" i="3"/>
  <c r="J22" i="3"/>
  <c r="F21" i="3"/>
  <c r="B20" i="3"/>
  <c r="G28" i="3"/>
  <c r="C27" i="3"/>
  <c r="H25" i="3"/>
  <c r="D24" i="3"/>
  <c r="I22" i="3"/>
  <c r="E21" i="3"/>
  <c r="F28" i="3"/>
  <c r="B27" i="3"/>
  <c r="G25" i="3"/>
  <c r="C24" i="3"/>
  <c r="H22" i="3"/>
  <c r="D21" i="3"/>
  <c r="E28" i="3"/>
  <c r="J26" i="3"/>
  <c r="F25" i="3"/>
  <c r="B24" i="3"/>
  <c r="G22" i="3"/>
  <c r="C21" i="3"/>
  <c r="I26" i="3"/>
  <c r="J24" i="3"/>
  <c r="F22" i="3"/>
  <c r="F20" i="3"/>
  <c r="H26" i="3"/>
  <c r="H24" i="3"/>
  <c r="E22" i="3"/>
  <c r="E20" i="3"/>
  <c r="D28" i="3"/>
  <c r="B26" i="3"/>
  <c r="E23" i="3"/>
  <c r="H20" i="3"/>
  <c r="C28" i="3"/>
  <c r="J25" i="3"/>
  <c r="D23" i="3"/>
  <c r="G20" i="3"/>
  <c r="B28" i="3"/>
  <c r="C25" i="3"/>
  <c r="J21" i="3"/>
  <c r="J27" i="3"/>
  <c r="B25" i="3"/>
  <c r="I21" i="3"/>
  <c r="G24" i="3"/>
  <c r="B21" i="3"/>
  <c r="J28" i="3"/>
  <c r="F24" i="3"/>
  <c r="J20" i="3"/>
  <c r="D26" i="3"/>
  <c r="G21" i="3"/>
  <c r="E25" i="3"/>
  <c r="D20" i="3"/>
  <c r="D25" i="3"/>
  <c r="C20" i="3"/>
  <c r="G26" i="3"/>
  <c r="E26" i="3"/>
  <c r="F26" i="3"/>
  <c r="J23" i="3"/>
  <c r="I23" i="3"/>
  <c r="H23" i="3"/>
  <c r="D22" i="3"/>
  <c r="I27" i="3"/>
  <c r="G27" i="3"/>
  <c r="E27" i="3"/>
  <c r="B22" i="3"/>
  <c r="H21" i="3"/>
  <c r="H27" i="3"/>
  <c r="B23" i="3"/>
  <c r="G23" i="3"/>
  <c r="C23" i="3"/>
  <c r="E105" i="1"/>
  <c r="G105" i="1" s="1"/>
  <c r="AY14" i="1"/>
  <c r="AY12" i="1"/>
  <c r="AY10" i="1"/>
  <c r="AY13" i="1"/>
  <c r="AY11" i="1"/>
  <c r="AY9" i="1"/>
  <c r="AY7" i="1"/>
  <c r="AY6" i="1"/>
  <c r="AY8" i="1"/>
  <c r="B31" i="2"/>
  <c r="J31" i="2"/>
  <c r="I31" i="2"/>
  <c r="D31" i="2"/>
  <c r="C31" i="2"/>
  <c r="F31" i="2"/>
  <c r="E31" i="2"/>
  <c r="H31" i="2"/>
  <c r="G31" i="2"/>
  <c r="BW19" i="1" a="1"/>
  <c r="BV19" i="1" a="1"/>
  <c r="CE6" i="1" a="1"/>
  <c r="E106" i="1"/>
  <c r="I106" i="1" s="1"/>
  <c r="BB27" i="1"/>
  <c r="BH25" i="1"/>
  <c r="BE24" i="1"/>
  <c r="BB23" i="1"/>
  <c r="BH21" i="1"/>
  <c r="BE20" i="1"/>
  <c r="BB19" i="1"/>
  <c r="BE26" i="1"/>
  <c r="BA25" i="1"/>
  <c r="BF23" i="1"/>
  <c r="BB22" i="1"/>
  <c r="BG20" i="1"/>
  <c r="BC19" i="1"/>
  <c r="BH26" i="1"/>
  <c r="BC25" i="1"/>
  <c r="BG23" i="1"/>
  <c r="BA22" i="1"/>
  <c r="BD20" i="1"/>
  <c r="AZ25" i="1"/>
  <c r="BG21" i="1"/>
  <c r="BH27" i="1"/>
  <c r="BG24" i="1"/>
  <c r="BE21" i="1"/>
  <c r="BG26" i="1"/>
  <c r="BB25" i="1"/>
  <c r="BE23" i="1"/>
  <c r="AZ22" i="1"/>
  <c r="BC20" i="1"/>
  <c r="BF26" i="1"/>
  <c r="BD23" i="1"/>
  <c r="BB20" i="1"/>
  <c r="BD26" i="1"/>
  <c r="BH24" i="1"/>
  <c r="BC23" i="1"/>
  <c r="BF21" i="1"/>
  <c r="BA20" i="1"/>
  <c r="BC26" i="1"/>
  <c r="BA23" i="1"/>
  <c r="AZ20" i="1"/>
  <c r="BG25" i="1"/>
  <c r="BH22" i="1"/>
  <c r="BF20" i="1"/>
  <c r="BG27" i="1"/>
  <c r="BF22" i="1"/>
  <c r="BF27" i="1"/>
  <c r="BE22" i="1"/>
  <c r="BF19" i="1"/>
  <c r="BF24" i="1"/>
  <c r="BD22" i="1"/>
  <c r="BD27" i="1"/>
  <c r="BC22" i="1"/>
  <c r="BC27" i="1"/>
  <c r="BD21" i="1"/>
  <c r="BA19" i="1"/>
  <c r="BF25" i="1"/>
  <c r="BG22" i="1"/>
  <c r="BH19" i="1"/>
  <c r="BE25" i="1"/>
  <c r="BG19" i="1"/>
  <c r="BD25" i="1"/>
  <c r="BE27" i="1"/>
  <c r="BE19" i="1"/>
  <c r="BD24" i="1"/>
  <c r="BD19" i="1"/>
  <c r="BC24" i="1"/>
  <c r="BA27" i="1"/>
  <c r="BB24" i="1"/>
  <c r="BC21" i="1"/>
  <c r="AZ19" i="1"/>
  <c r="BB26" i="1"/>
  <c r="AZ24" i="1"/>
  <c r="BB21" i="1"/>
  <c r="BA21" i="1"/>
  <c r="AZ21" i="1"/>
  <c r="BH20" i="1"/>
  <c r="AZ27" i="1"/>
  <c r="BA26" i="1"/>
  <c r="AZ26" i="1"/>
  <c r="BA24" i="1"/>
  <c r="BH23" i="1"/>
  <c r="AZ23" i="1"/>
  <c r="E19" i="3"/>
  <c r="I19" i="3"/>
  <c r="H19" i="3"/>
  <c r="G19" i="3"/>
  <c r="F19" i="3"/>
  <c r="D19" i="3"/>
  <c r="C19" i="3"/>
  <c r="B19" i="3"/>
  <c r="J19" i="3"/>
  <c r="BH46" i="1"/>
  <c r="BG46" i="1"/>
  <c r="AZ46" i="1"/>
  <c r="BA46" i="1"/>
  <c r="BF46" i="1"/>
  <c r="BE46" i="1"/>
  <c r="BD46" i="1"/>
  <c r="BB46" i="1"/>
  <c r="BC46" i="1"/>
  <c r="AR18" i="1"/>
  <c r="AW18" i="1"/>
  <c r="AV18" i="1"/>
  <c r="AT18" i="1"/>
  <c r="AS18" i="1"/>
  <c r="AQ18" i="1"/>
  <c r="AP18" i="1"/>
  <c r="AU18" i="1"/>
  <c r="AO18" i="1"/>
  <c r="CC19" i="1" a="1"/>
  <c r="M15" i="1"/>
  <c r="N8" i="1" s="1"/>
  <c r="BG5" i="1"/>
  <c r="BH5" i="1"/>
  <c r="BF5" i="1"/>
  <c r="BD5" i="1"/>
  <c r="BC5" i="1"/>
  <c r="BB5" i="1"/>
  <c r="BE5" i="1"/>
  <c r="BA5" i="1"/>
  <c r="AZ5" i="1"/>
  <c r="AC48" i="1"/>
  <c r="AC52" i="1"/>
  <c r="AC51" i="1"/>
  <c r="AC53" i="1"/>
  <c r="AC50" i="1"/>
  <c r="AC49" i="1"/>
  <c r="AC46" i="1"/>
  <c r="AC45" i="1"/>
  <c r="AC47" i="1"/>
  <c r="K15" i="3"/>
  <c r="E102" i="1"/>
  <c r="J102" i="1" s="1"/>
  <c r="AE18" i="1"/>
  <c r="AI18" i="1"/>
  <c r="AL18" i="1"/>
  <c r="AK18" i="1"/>
  <c r="AJ18" i="1"/>
  <c r="AG18" i="1"/>
  <c r="AH18" i="1"/>
  <c r="AF18" i="1"/>
  <c r="AD18" i="1"/>
  <c r="AD31" i="1" s="1" a="1"/>
  <c r="A27" i="2"/>
  <c r="A26" i="2"/>
  <c r="A24" i="2"/>
  <c r="A23" i="2"/>
  <c r="A22" i="2"/>
  <c r="A21" i="2"/>
  <c r="A20" i="2"/>
  <c r="A19" i="2"/>
  <c r="A25" i="2"/>
  <c r="AC34" i="1"/>
  <c r="AC36" i="1"/>
  <c r="AC35" i="1"/>
  <c r="AC38" i="1"/>
  <c r="AC37" i="1"/>
  <c r="AC39" i="1"/>
  <c r="AC33" i="1"/>
  <c r="AC32" i="1"/>
  <c r="AC40" i="1"/>
  <c r="J101" i="1" l="1"/>
  <c r="I104" i="1"/>
  <c r="I101" i="1"/>
  <c r="B33" i="3" a="1"/>
  <c r="A57" i="1" a="1"/>
  <c r="C64" i="1" s="1"/>
  <c r="G102" i="1"/>
  <c r="G106" i="1"/>
  <c r="A82" i="1" a="1"/>
  <c r="D85" i="1" s="1"/>
  <c r="DT8" i="1"/>
  <c r="DZ6" i="1"/>
  <c r="DW5" i="1"/>
  <c r="DS8" i="1"/>
  <c r="DY6" i="1"/>
  <c r="DV5" i="1"/>
  <c r="DZ7" i="1"/>
  <c r="DT5" i="1"/>
  <c r="DR8" i="1"/>
  <c r="DX6" i="1"/>
  <c r="DU5" i="1"/>
  <c r="DW6" i="1"/>
  <c r="DV8" i="1"/>
  <c r="DT6" i="1"/>
  <c r="DS6" i="1"/>
  <c r="DY7" i="1"/>
  <c r="DX7" i="1"/>
  <c r="DZ5" i="1"/>
  <c r="DW7" i="1"/>
  <c r="DY5" i="1"/>
  <c r="DR5" i="1"/>
  <c r="DU8" i="1"/>
  <c r="DR6" i="1"/>
  <c r="DU7" i="1"/>
  <c r="DT7" i="1"/>
  <c r="DV7" i="1"/>
  <c r="DX5" i="1"/>
  <c r="DS5" i="1"/>
  <c r="DS7" i="1"/>
  <c r="DR7" i="1"/>
  <c r="DV6" i="1"/>
  <c r="DU6" i="1"/>
  <c r="DY8" i="1"/>
  <c r="DX8" i="1"/>
  <c r="DZ8" i="1"/>
  <c r="DW8" i="1"/>
  <c r="H101" i="1"/>
  <c r="H100" i="1"/>
  <c r="J106" i="1"/>
  <c r="H106" i="1"/>
  <c r="CN19" i="1"/>
  <c r="CQ21" i="1"/>
  <c r="CQ18" i="1"/>
  <c r="CO21" i="1"/>
  <c r="CP21" i="1"/>
  <c r="CP18" i="1"/>
  <c r="CO18" i="1"/>
  <c r="CQ20" i="1"/>
  <c r="CP20" i="1"/>
  <c r="CN20" i="1"/>
  <c r="CN21" i="1"/>
  <c r="CO20" i="1"/>
  <c r="CQ19" i="1"/>
  <c r="CP19" i="1"/>
  <c r="CN18" i="1"/>
  <c r="CN26" i="1" s="1" a="1"/>
  <c r="CO19" i="1"/>
  <c r="I105" i="1"/>
  <c r="I99" i="1"/>
  <c r="I108" i="1" s="1"/>
  <c r="I103" i="1"/>
  <c r="G99" i="1"/>
  <c r="G109" i="1" s="1"/>
  <c r="DH12" i="1"/>
  <c r="DH9" i="1"/>
  <c r="DH6" i="1"/>
  <c r="DG12" i="1"/>
  <c r="DG9" i="1"/>
  <c r="DG6" i="1"/>
  <c r="DI11" i="1"/>
  <c r="DI5" i="1"/>
  <c r="DF12" i="1"/>
  <c r="DF9" i="1"/>
  <c r="DF6" i="1"/>
  <c r="DI8" i="1"/>
  <c r="DF13" i="1"/>
  <c r="DF8" i="1"/>
  <c r="DI12" i="1"/>
  <c r="DI7" i="1"/>
  <c r="DG11" i="1"/>
  <c r="DG7" i="1"/>
  <c r="DF11" i="1"/>
  <c r="DF7" i="1"/>
  <c r="DG10" i="1"/>
  <c r="DH11" i="1"/>
  <c r="DH7" i="1"/>
  <c r="DH10" i="1"/>
  <c r="DH5" i="1"/>
  <c r="DG5" i="1"/>
  <c r="DI10" i="1"/>
  <c r="DI6" i="1"/>
  <c r="DF5" i="1"/>
  <c r="DH13" i="1"/>
  <c r="DG13" i="1"/>
  <c r="DI9" i="1"/>
  <c r="DH8" i="1"/>
  <c r="DI13" i="1"/>
  <c r="DF10" i="1"/>
  <c r="DG8" i="1"/>
  <c r="N6" i="1"/>
  <c r="O6" i="1" s="1"/>
  <c r="BX19" i="1"/>
  <c r="BX20" i="1"/>
  <c r="BX27" i="1"/>
  <c r="BX26" i="1"/>
  <c r="BX25" i="1"/>
  <c r="BX23" i="1"/>
  <c r="BX21" i="1"/>
  <c r="BX24" i="1"/>
  <c r="BX22" i="1"/>
  <c r="N13" i="1"/>
  <c r="BV27" i="1"/>
  <c r="BV25" i="1"/>
  <c r="BV24" i="1"/>
  <c r="BV19" i="1"/>
  <c r="CH19" i="1" s="1" a="1"/>
  <c r="BV26" i="1"/>
  <c r="BV22" i="1"/>
  <c r="BV21" i="1"/>
  <c r="BV23" i="1"/>
  <c r="BV20" i="1"/>
  <c r="AI53" i="1"/>
  <c r="AF52" i="1"/>
  <c r="AL50" i="1"/>
  <c r="AI49" i="1"/>
  <c r="AF48" i="1"/>
  <c r="AL46" i="1"/>
  <c r="AI45" i="1"/>
  <c r="AG53" i="1"/>
  <c r="AL51" i="1"/>
  <c r="AH50" i="1"/>
  <c r="AD49" i="1"/>
  <c r="AI47" i="1"/>
  <c r="AE46" i="1"/>
  <c r="AF53" i="1"/>
  <c r="AK51" i="1"/>
  <c r="AG50" i="1"/>
  <c r="AL48" i="1"/>
  <c r="AH47" i="1"/>
  <c r="AD46" i="1"/>
  <c r="AJ53" i="1"/>
  <c r="AJ51" i="1"/>
  <c r="AD50" i="1"/>
  <c r="AG48" i="1"/>
  <c r="AI46" i="1"/>
  <c r="AH53" i="1"/>
  <c r="AI51" i="1"/>
  <c r="AL49" i="1"/>
  <c r="AE48" i="1"/>
  <c r="AH46" i="1"/>
  <c r="AD53" i="1"/>
  <c r="AE51" i="1"/>
  <c r="AE49" i="1"/>
  <c r="AD47" i="1"/>
  <c r="AD45" i="1"/>
  <c r="AL52" i="1"/>
  <c r="AD51" i="1"/>
  <c r="AK48" i="1"/>
  <c r="AK46" i="1"/>
  <c r="AK52" i="1"/>
  <c r="AK50" i="1"/>
  <c r="AJ48" i="1"/>
  <c r="AJ46" i="1"/>
  <c r="AF51" i="1"/>
  <c r="AD48" i="1"/>
  <c r="AH45" i="1"/>
  <c r="AK53" i="1"/>
  <c r="AK47" i="1"/>
  <c r="AE53" i="1"/>
  <c r="AJ47" i="1"/>
  <c r="AL53" i="1"/>
  <c r="AJ50" i="1"/>
  <c r="AL47" i="1"/>
  <c r="AG45" i="1"/>
  <c r="AI50" i="1"/>
  <c r="AF45" i="1"/>
  <c r="AF50" i="1"/>
  <c r="AE45" i="1"/>
  <c r="AJ52" i="1"/>
  <c r="AE50" i="1"/>
  <c r="AG47" i="1"/>
  <c r="AH51" i="1"/>
  <c r="AF46" i="1"/>
  <c r="AK49" i="1"/>
  <c r="AK45" i="1"/>
  <c r="AJ49" i="1"/>
  <c r="AJ45" i="1"/>
  <c r="AH49" i="1"/>
  <c r="AF49" i="1"/>
  <c r="AI52" i="1"/>
  <c r="AG51" i="1"/>
  <c r="AL45" i="1"/>
  <c r="AG49" i="1"/>
  <c r="AI48" i="1"/>
  <c r="AE52" i="1"/>
  <c r="AE47" i="1"/>
  <c r="AG46" i="1"/>
  <c r="AH52" i="1"/>
  <c r="AG52" i="1"/>
  <c r="AD52" i="1"/>
  <c r="AH48" i="1"/>
  <c r="AF47" i="1"/>
  <c r="N11" i="1"/>
  <c r="I102" i="1"/>
  <c r="AZ18" i="1" a="1"/>
  <c r="AO31" i="1" a="1"/>
  <c r="BW24" i="1"/>
  <c r="BW22" i="1"/>
  <c r="BW20" i="1"/>
  <c r="BW23" i="1"/>
  <c r="BW21" i="1"/>
  <c r="BW27" i="1"/>
  <c r="BW25" i="1"/>
  <c r="BW19" i="1"/>
  <c r="BW26" i="1"/>
  <c r="J107" i="1"/>
  <c r="N10" i="1"/>
  <c r="D63" i="1"/>
  <c r="D60" i="1"/>
  <c r="D57" i="1"/>
  <c r="C63" i="1"/>
  <c r="C60" i="1"/>
  <c r="C57" i="1"/>
  <c r="A65" i="1"/>
  <c r="C61" i="1"/>
  <c r="B32" i="3" a="1"/>
  <c r="A20" i="3" a="1"/>
  <c r="I107" i="1"/>
  <c r="O50" i="1"/>
  <c r="O51" i="1"/>
  <c r="O49" i="1"/>
  <c r="O44" i="1"/>
  <c r="O52" i="1"/>
  <c r="O48" i="1"/>
  <c r="O47" i="1"/>
  <c r="O46" i="1"/>
  <c r="O45" i="1"/>
  <c r="BY21" i="1"/>
  <c r="BY22" i="1"/>
  <c r="BY24" i="1"/>
  <c r="BY19" i="1"/>
  <c r="BY25" i="1"/>
  <c r="BY23" i="1"/>
  <c r="BY20" i="1"/>
  <c r="BY27" i="1"/>
  <c r="BY26" i="1"/>
  <c r="N9" i="1"/>
  <c r="A32" i="2" a="1"/>
  <c r="AV26" i="1"/>
  <c r="AS25" i="1"/>
  <c r="AP24" i="1"/>
  <c r="AV22" i="1"/>
  <c r="AS21" i="1"/>
  <c r="AP20" i="1"/>
  <c r="AT26" i="1"/>
  <c r="AP25" i="1"/>
  <c r="AU23" i="1"/>
  <c r="AQ22" i="1"/>
  <c r="AV20" i="1"/>
  <c r="AR19" i="1"/>
  <c r="AT27" i="1"/>
  <c r="AO26" i="1"/>
  <c r="AS24" i="1"/>
  <c r="AW22" i="1"/>
  <c r="AQ21" i="1"/>
  <c r="AU19" i="1"/>
  <c r="AV25" i="1"/>
  <c r="AT22" i="1"/>
  <c r="AS19" i="1"/>
  <c r="AT25" i="1"/>
  <c r="AR22" i="1"/>
  <c r="AP19" i="1"/>
  <c r="AS27" i="1"/>
  <c r="AW25" i="1"/>
  <c r="AR24" i="1"/>
  <c r="AU22" i="1"/>
  <c r="AP21" i="1"/>
  <c r="AT19" i="1"/>
  <c r="AR27" i="1"/>
  <c r="AQ24" i="1"/>
  <c r="AO21" i="1"/>
  <c r="AQ27" i="1"/>
  <c r="AU25" i="1"/>
  <c r="AO24" i="1"/>
  <c r="AS22" i="1"/>
  <c r="AW20" i="1"/>
  <c r="AQ19" i="1"/>
  <c r="AP27" i="1"/>
  <c r="AW23" i="1"/>
  <c r="AU20" i="1"/>
  <c r="AW27" i="1"/>
  <c r="AO25" i="1"/>
  <c r="AP22" i="1"/>
  <c r="AW19" i="1"/>
  <c r="AO22" i="1"/>
  <c r="AU27" i="1"/>
  <c r="AW21" i="1"/>
  <c r="AU24" i="1"/>
  <c r="AV21" i="1"/>
  <c r="AW26" i="1"/>
  <c r="AU21" i="1"/>
  <c r="AU26" i="1"/>
  <c r="AT21" i="1"/>
  <c r="AT23" i="1"/>
  <c r="AR21" i="1"/>
  <c r="AV27" i="1"/>
  <c r="AW24" i="1"/>
  <c r="AV19" i="1"/>
  <c r="AV24" i="1"/>
  <c r="AO19" i="1"/>
  <c r="AO27" i="1"/>
  <c r="AT24" i="1"/>
  <c r="AV23" i="1"/>
  <c r="AS26" i="1"/>
  <c r="AR26" i="1"/>
  <c r="AS23" i="1"/>
  <c r="AT20" i="1"/>
  <c r="AR20" i="1"/>
  <c r="AP26" i="1"/>
  <c r="AR25" i="1"/>
  <c r="AQ25" i="1"/>
  <c r="AQ23" i="1"/>
  <c r="AP23" i="1"/>
  <c r="AO23" i="1"/>
  <c r="AS20" i="1"/>
  <c r="AQ20" i="1"/>
  <c r="AO20" i="1"/>
  <c r="AQ26" i="1"/>
  <c r="AR23" i="1"/>
  <c r="DK26" i="1" a="1"/>
  <c r="H107" i="1"/>
  <c r="I100" i="1"/>
  <c r="N7" i="1"/>
  <c r="J100" i="1"/>
  <c r="G103" i="1"/>
  <c r="J99" i="1"/>
  <c r="AY19" i="1"/>
  <c r="AY26" i="1"/>
  <c r="AY24" i="1"/>
  <c r="AY27" i="1"/>
  <c r="AY25" i="1"/>
  <c r="AY22" i="1"/>
  <c r="AY23" i="1"/>
  <c r="AY21" i="1"/>
  <c r="AY20" i="1"/>
  <c r="BK8" i="1"/>
  <c r="BK5" i="1"/>
  <c r="BN8" i="1"/>
  <c r="BM5" i="1"/>
  <c r="BL5" i="1"/>
  <c r="BM8" i="1"/>
  <c r="BL8" i="1"/>
  <c r="BN7" i="1"/>
  <c r="BM7" i="1"/>
  <c r="BL6" i="1"/>
  <c r="BN5" i="1"/>
  <c r="BK6" i="1"/>
  <c r="BM6" i="1"/>
  <c r="BL7" i="1"/>
  <c r="BK7" i="1"/>
  <c r="BN6" i="1"/>
  <c r="H99" i="1"/>
  <c r="F53" i="1"/>
  <c r="P44" i="1"/>
  <c r="CE9" i="1"/>
  <c r="CE8" i="1"/>
  <c r="CE7" i="1"/>
  <c r="CE6" i="1"/>
  <c r="H102" i="1"/>
  <c r="CC25" i="1"/>
  <c r="CC27" i="1"/>
  <c r="CC26" i="1"/>
  <c r="CC24" i="1"/>
  <c r="CC23" i="1"/>
  <c r="CC22" i="1"/>
  <c r="CC21" i="1"/>
  <c r="CC20" i="1"/>
  <c r="CC19" i="1"/>
  <c r="CU26" i="1" s="1" a="1"/>
  <c r="N12" i="1"/>
  <c r="G104" i="1"/>
  <c r="AL31" i="1"/>
  <c r="AK31" i="1"/>
  <c r="AJ31" i="1"/>
  <c r="AI31" i="1"/>
  <c r="AG31" i="1"/>
  <c r="AF31" i="1"/>
  <c r="AE31" i="1"/>
  <c r="AD31" i="1"/>
  <c r="AH31" i="1"/>
  <c r="BU6" i="1" a="1"/>
  <c r="J105" i="1"/>
  <c r="H105" i="1"/>
  <c r="J104" i="1"/>
  <c r="N14" i="1"/>
  <c r="AJ27" i="1"/>
  <c r="AG26" i="1"/>
  <c r="AD25" i="1"/>
  <c r="AJ23" i="1"/>
  <c r="AG22" i="1"/>
  <c r="AD21" i="1"/>
  <c r="AJ19" i="1"/>
  <c r="AJ26" i="1"/>
  <c r="AF25" i="1"/>
  <c r="AK23" i="1"/>
  <c r="AF22" i="1"/>
  <c r="AK20" i="1"/>
  <c r="AG19" i="1"/>
  <c r="AK26" i="1"/>
  <c r="AE25" i="1"/>
  <c r="AH23" i="1"/>
  <c r="AL21" i="1"/>
  <c r="AG20" i="1"/>
  <c r="AH26" i="1"/>
  <c r="AK24" i="1"/>
  <c r="AF23" i="1"/>
  <c r="AJ21" i="1"/>
  <c r="AE20" i="1"/>
  <c r="AE26" i="1"/>
  <c r="AD23" i="1"/>
  <c r="AL19" i="1"/>
  <c r="AI26" i="1"/>
  <c r="AL24" i="1"/>
  <c r="AG23" i="1"/>
  <c r="AK21" i="1"/>
  <c r="AF20" i="1"/>
  <c r="AL27" i="1"/>
  <c r="AF26" i="1"/>
  <c r="AJ24" i="1"/>
  <c r="AE23" i="1"/>
  <c r="AI21" i="1"/>
  <c r="AD20" i="1"/>
  <c r="AK27" i="1"/>
  <c r="AI24" i="1"/>
  <c r="AH21" i="1"/>
  <c r="AF27" i="1"/>
  <c r="AG24" i="1"/>
  <c r="AD22" i="1"/>
  <c r="AE19" i="1"/>
  <c r="AE27" i="1"/>
  <c r="AG21" i="1"/>
  <c r="AD27" i="1"/>
  <c r="AF21" i="1"/>
  <c r="AL26" i="1"/>
  <c r="AD24" i="1"/>
  <c r="AE21" i="1"/>
  <c r="AL23" i="1"/>
  <c r="AL20" i="1"/>
  <c r="AL25" i="1"/>
  <c r="AJ20" i="1"/>
  <c r="AK25" i="1"/>
  <c r="AL22" i="1"/>
  <c r="AF24" i="1"/>
  <c r="AD19" i="1"/>
  <c r="AE24" i="1"/>
  <c r="AD26" i="1"/>
  <c r="AI23" i="1"/>
  <c r="AI20" i="1"/>
  <c r="AJ25" i="1"/>
  <c r="AK22" i="1"/>
  <c r="AH20" i="1"/>
  <c r="AI22" i="1"/>
  <c r="AI27" i="1"/>
  <c r="AI19" i="1"/>
  <c r="AG27" i="1"/>
  <c r="AF19" i="1"/>
  <c r="AI25" i="1"/>
  <c r="AH25" i="1"/>
  <c r="AG25" i="1"/>
  <c r="AH24" i="1"/>
  <c r="AJ22" i="1"/>
  <c r="AH22" i="1"/>
  <c r="AE22" i="1"/>
  <c r="AK19" i="1"/>
  <c r="AH27" i="1"/>
  <c r="AH19" i="1"/>
  <c r="C58" i="1" l="1"/>
  <c r="D58" i="1"/>
  <c r="C59" i="1"/>
  <c r="A84" i="1"/>
  <c r="A87" i="1"/>
  <c r="D83" i="1"/>
  <c r="D61" i="1"/>
  <c r="A62" i="1"/>
  <c r="B86" i="1"/>
  <c r="A82" i="1"/>
  <c r="E82" i="1" s="1"/>
  <c r="E91" i="1" s="1"/>
  <c r="B62" i="1"/>
  <c r="A57" i="1"/>
  <c r="C62" i="1"/>
  <c r="C87" i="1"/>
  <c r="B82" i="1"/>
  <c r="D87" i="1"/>
  <c r="C84" i="1"/>
  <c r="D65" i="1"/>
  <c r="D59" i="1"/>
  <c r="D88" i="1"/>
  <c r="B58" i="1"/>
  <c r="B65" i="1"/>
  <c r="A59" i="1"/>
  <c r="A60" i="1"/>
  <c r="B59" i="1"/>
  <c r="C65" i="1"/>
  <c r="CK137" i="1"/>
  <c r="CK134" i="1"/>
  <c r="CK131" i="1"/>
  <c r="CH137" i="1"/>
  <c r="CK133" i="1"/>
  <c r="CJ130" i="1"/>
  <c r="CJ127" i="1"/>
  <c r="CJ124" i="1"/>
  <c r="CJ121" i="1"/>
  <c r="CJ118" i="1"/>
  <c r="CJ115" i="1"/>
  <c r="CJ112" i="1"/>
  <c r="CJ109" i="1"/>
  <c r="CJ106" i="1"/>
  <c r="CJ103" i="1"/>
  <c r="CJ100" i="1"/>
  <c r="CJ97" i="1"/>
  <c r="CJ94" i="1"/>
  <c r="CJ91" i="1"/>
  <c r="CJ88" i="1"/>
  <c r="CJ85" i="1"/>
  <c r="CJ82" i="1"/>
  <c r="CJ79" i="1"/>
  <c r="CJ76" i="1"/>
  <c r="CJ73" i="1"/>
  <c r="CJ70" i="1"/>
  <c r="CJ67" i="1"/>
  <c r="CJ64" i="1"/>
  <c r="CJ61" i="1"/>
  <c r="CJ58" i="1"/>
  <c r="CJ55" i="1"/>
  <c r="CJ52" i="1"/>
  <c r="CJ49" i="1"/>
  <c r="CJ46" i="1"/>
  <c r="CJ43" i="1"/>
  <c r="CJ40" i="1"/>
  <c r="CJ37" i="1"/>
  <c r="CJ34" i="1"/>
  <c r="CJ31" i="1"/>
  <c r="CJ28" i="1"/>
  <c r="CJ25" i="1"/>
  <c r="CJ22" i="1"/>
  <c r="CJ19" i="1"/>
  <c r="CK136" i="1"/>
  <c r="CJ133" i="1"/>
  <c r="CI130" i="1"/>
  <c r="CI127" i="1"/>
  <c r="CI124" i="1"/>
  <c r="CI121" i="1"/>
  <c r="CI118" i="1"/>
  <c r="CI115" i="1"/>
  <c r="CI112" i="1"/>
  <c r="CI109" i="1"/>
  <c r="CI106" i="1"/>
  <c r="CI103" i="1"/>
  <c r="CI100" i="1"/>
  <c r="CK135" i="1"/>
  <c r="CH132" i="1"/>
  <c r="CI128" i="1"/>
  <c r="CK124" i="1"/>
  <c r="CK120" i="1"/>
  <c r="CI117" i="1"/>
  <c r="CK113" i="1"/>
  <c r="CI110" i="1"/>
  <c r="CK106" i="1"/>
  <c r="CK102" i="1"/>
  <c r="CI99" i="1"/>
  <c r="CH96" i="1"/>
  <c r="CK92" i="1"/>
  <c r="CJ89" i="1"/>
  <c r="CI86" i="1"/>
  <c r="CH83" i="1"/>
  <c r="CK79" i="1"/>
  <c r="CI76" i="1"/>
  <c r="CH73" i="1"/>
  <c r="CK69" i="1"/>
  <c r="CJ66" i="1"/>
  <c r="CI63" i="1"/>
  <c r="CH60" i="1"/>
  <c r="CK56" i="1"/>
  <c r="CJ53" i="1"/>
  <c r="CI50" i="1"/>
  <c r="CH47" i="1"/>
  <c r="CK43" i="1"/>
  <c r="CI40" i="1"/>
  <c r="CH37" i="1"/>
  <c r="CK33" i="1"/>
  <c r="CJ30" i="1"/>
  <c r="CI27" i="1"/>
  <c r="CH24" i="1"/>
  <c r="CK20" i="1"/>
  <c r="CI135" i="1"/>
  <c r="CI113" i="1"/>
  <c r="CI102" i="1"/>
  <c r="CJ95" i="1"/>
  <c r="CH89" i="1"/>
  <c r="CI82" i="1"/>
  <c r="CK75" i="1"/>
  <c r="CI69" i="1"/>
  <c r="CK62" i="1"/>
  <c r="CI56" i="1"/>
  <c r="CK49" i="1"/>
  <c r="CH43" i="1"/>
  <c r="CJ36" i="1"/>
  <c r="CH30" i="1"/>
  <c r="CJ23" i="1"/>
  <c r="CK138" i="1"/>
  <c r="CH131" i="1"/>
  <c r="CJ123" i="1"/>
  <c r="CJ116" i="1"/>
  <c r="CH109" i="1"/>
  <c r="CJ135" i="1"/>
  <c r="CJ131" i="1"/>
  <c r="CH128" i="1"/>
  <c r="CH124" i="1"/>
  <c r="CJ120" i="1"/>
  <c r="CH117" i="1"/>
  <c r="CJ113" i="1"/>
  <c r="CH110" i="1"/>
  <c r="CH106" i="1"/>
  <c r="CJ102" i="1"/>
  <c r="CH99" i="1"/>
  <c r="CK95" i="1"/>
  <c r="CJ92" i="1"/>
  <c r="CI89" i="1"/>
  <c r="CH86" i="1"/>
  <c r="CK82" i="1"/>
  <c r="CI79" i="1"/>
  <c r="CH76" i="1"/>
  <c r="CK72" i="1"/>
  <c r="CJ69" i="1"/>
  <c r="CI66" i="1"/>
  <c r="CH63" i="1"/>
  <c r="CK59" i="1"/>
  <c r="CJ56" i="1"/>
  <c r="CI53" i="1"/>
  <c r="CH50" i="1"/>
  <c r="CK46" i="1"/>
  <c r="CI43" i="1"/>
  <c r="CH40" i="1"/>
  <c r="CK36" i="1"/>
  <c r="CJ33" i="1"/>
  <c r="CI30" i="1"/>
  <c r="CH27" i="1"/>
  <c r="CK23" i="1"/>
  <c r="CJ20" i="1"/>
  <c r="CI131" i="1"/>
  <c r="CK127" i="1"/>
  <c r="CK123" i="1"/>
  <c r="CI120" i="1"/>
  <c r="CK116" i="1"/>
  <c r="CK109" i="1"/>
  <c r="CK105" i="1"/>
  <c r="CK98" i="1"/>
  <c r="CI92" i="1"/>
  <c r="CK85" i="1"/>
  <c r="CH79" i="1"/>
  <c r="CJ72" i="1"/>
  <c r="CH66" i="1"/>
  <c r="CJ59" i="1"/>
  <c r="CH53" i="1"/>
  <c r="CI46" i="1"/>
  <c r="CK39" i="1"/>
  <c r="CI33" i="1"/>
  <c r="CK26" i="1"/>
  <c r="CI20" i="1"/>
  <c r="CH135" i="1"/>
  <c r="CH127" i="1"/>
  <c r="CH120" i="1"/>
  <c r="CH113" i="1"/>
  <c r="CJ105" i="1"/>
  <c r="CJ98" i="1"/>
  <c r="CI136" i="1"/>
  <c r="CK129" i="1"/>
  <c r="CI125" i="1"/>
  <c r="CI119" i="1"/>
  <c r="CI114" i="1"/>
  <c r="CI108" i="1"/>
  <c r="CK103" i="1"/>
  <c r="CH98" i="1"/>
  <c r="CK93" i="1"/>
  <c r="CK89" i="1"/>
  <c r="CK84" i="1"/>
  <c r="CK80" i="1"/>
  <c r="CK76" i="1"/>
  <c r="CK71" i="1"/>
  <c r="CK67" i="1"/>
  <c r="CJ63" i="1"/>
  <c r="CK58" i="1"/>
  <c r="CJ54" i="1"/>
  <c r="CJ50" i="1"/>
  <c r="CJ45" i="1"/>
  <c r="CJ41" i="1"/>
  <c r="CI37" i="1"/>
  <c r="CJ32" i="1"/>
  <c r="CI28" i="1"/>
  <c r="CI24" i="1"/>
  <c r="CI19" i="1"/>
  <c r="CH136" i="1"/>
  <c r="CJ129" i="1"/>
  <c r="CH125" i="1"/>
  <c r="CH119" i="1"/>
  <c r="CH114" i="1"/>
  <c r="CH108" i="1"/>
  <c r="CH103" i="1"/>
  <c r="CK97" i="1"/>
  <c r="CJ93" i="1"/>
  <c r="CK88" i="1"/>
  <c r="CJ84" i="1"/>
  <c r="CJ80" i="1"/>
  <c r="CJ75" i="1"/>
  <c r="CJ71" i="1"/>
  <c r="CI67" i="1"/>
  <c r="CJ62" i="1"/>
  <c r="CI58" i="1"/>
  <c r="CI54" i="1"/>
  <c r="CI49" i="1"/>
  <c r="CI45" i="1"/>
  <c r="CI41" i="1"/>
  <c r="CI36" i="1"/>
  <c r="CI32" i="1"/>
  <c r="CH28" i="1"/>
  <c r="CI23" i="1"/>
  <c r="CH19" i="1"/>
  <c r="CI134" i="1"/>
  <c r="CH129" i="1"/>
  <c r="CH123" i="1"/>
  <c r="CH118" i="1"/>
  <c r="CJ107" i="1"/>
  <c r="CK101" i="1"/>
  <c r="CH97" i="1"/>
  <c r="CH93" i="1"/>
  <c r="CH88" i="1"/>
  <c r="CH84" i="1"/>
  <c r="CH80" i="1"/>
  <c r="CH75" i="1"/>
  <c r="CH71" i="1"/>
  <c r="CK66" i="1"/>
  <c r="CH62" i="1"/>
  <c r="CK57" i="1"/>
  <c r="CK53" i="1"/>
  <c r="CK48" i="1"/>
  <c r="CK44" i="1"/>
  <c r="CK40" i="1"/>
  <c r="CK35" i="1"/>
  <c r="CK31" i="1"/>
  <c r="CJ27" i="1"/>
  <c r="CK22" i="1"/>
  <c r="CK128" i="1"/>
  <c r="CI107" i="1"/>
  <c r="CK87" i="1"/>
  <c r="CK74" i="1"/>
  <c r="CK61" i="1"/>
  <c r="CJ48" i="1"/>
  <c r="CH134" i="1"/>
  <c r="CK117" i="1"/>
  <c r="CJ101" i="1"/>
  <c r="CH92" i="1"/>
  <c r="CK78" i="1"/>
  <c r="CK65" i="1"/>
  <c r="CK52" i="1"/>
  <c r="CJ39" i="1"/>
  <c r="CJ134" i="1"/>
  <c r="CI129" i="1"/>
  <c r="CI123" i="1"/>
  <c r="CK118" i="1"/>
  <c r="CK112" i="1"/>
  <c r="CK107" i="1"/>
  <c r="CH102" i="1"/>
  <c r="CI97" i="1"/>
  <c r="CI93" i="1"/>
  <c r="CI88" i="1"/>
  <c r="CI84" i="1"/>
  <c r="CI80" i="1"/>
  <c r="CI75" i="1"/>
  <c r="CI71" i="1"/>
  <c r="CH67" i="1"/>
  <c r="CI62" i="1"/>
  <c r="CH58" i="1"/>
  <c r="CH54" i="1"/>
  <c r="CH49" i="1"/>
  <c r="CH45" i="1"/>
  <c r="CH41" i="1"/>
  <c r="CH36" i="1"/>
  <c r="CH32" i="1"/>
  <c r="CK27" i="1"/>
  <c r="CH23" i="1"/>
  <c r="CH112" i="1"/>
  <c r="CK122" i="1"/>
  <c r="CK111" i="1"/>
  <c r="CK96" i="1"/>
  <c r="CK83" i="1"/>
  <c r="CK70" i="1"/>
  <c r="CJ57" i="1"/>
  <c r="CJ132" i="1"/>
  <c r="CI122" i="1"/>
  <c r="CJ114" i="1"/>
  <c r="CJ104" i="1"/>
  <c r="CI95" i="1"/>
  <c r="CJ87" i="1"/>
  <c r="CI81" i="1"/>
  <c r="CK73" i="1"/>
  <c r="CI65" i="1"/>
  <c r="CH59" i="1"/>
  <c r="CI51" i="1"/>
  <c r="CH44" i="1"/>
  <c r="CK37" i="1"/>
  <c r="CK29" i="1"/>
  <c r="CJ24" i="1"/>
  <c r="CJ138" i="1"/>
  <c r="CH121" i="1"/>
  <c r="CI101" i="1"/>
  <c r="CK86" i="1"/>
  <c r="CH72" i="1"/>
  <c r="CH56" i="1"/>
  <c r="CI42" i="1"/>
  <c r="CH29" i="1"/>
  <c r="CI138" i="1"/>
  <c r="CJ128" i="1"/>
  <c r="CK119" i="1"/>
  <c r="CK110" i="1"/>
  <c r="CH101" i="1"/>
  <c r="CH94" i="1"/>
  <c r="CH78" i="1"/>
  <c r="CI70" i="1"/>
  <c r="CK55" i="1"/>
  <c r="CH48" i="1"/>
  <c r="CH42" i="1"/>
  <c r="CK34" i="1"/>
  <c r="CK28" i="1"/>
  <c r="CJ21" i="1"/>
  <c r="CK126" i="1"/>
  <c r="CJ110" i="1"/>
  <c r="CK91" i="1"/>
  <c r="CK77" i="1"/>
  <c r="CK63" i="1"/>
  <c r="CK47" i="1"/>
  <c r="CI34" i="1"/>
  <c r="CI21" i="1"/>
  <c r="CJ126" i="1"/>
  <c r="CK108" i="1"/>
  <c r="CI91" i="1"/>
  <c r="CJ77" i="1"/>
  <c r="CH55" i="1"/>
  <c r="CI39" i="1"/>
  <c r="CH21" i="1"/>
  <c r="CI126" i="1"/>
  <c r="CK99" i="1"/>
  <c r="CI77" i="1"/>
  <c r="CK54" i="1"/>
  <c r="CH26" i="1"/>
  <c r="CJ136" i="1"/>
  <c r="CH126" i="1"/>
  <c r="CH107" i="1"/>
  <c r="CJ99" i="1"/>
  <c r="CK90" i="1"/>
  <c r="CI83" i="1"/>
  <c r="CH77" i="1"/>
  <c r="CJ68" i="1"/>
  <c r="CI52" i="1"/>
  <c r="CK38" i="1"/>
  <c r="CK25" i="1"/>
  <c r="CH133" i="1"/>
  <c r="CH115" i="1"/>
  <c r="CH105" i="1"/>
  <c r="CJ96" i="1"/>
  <c r="CI90" i="1"/>
  <c r="CK81" i="1"/>
  <c r="CI74" i="1"/>
  <c r="CI60" i="1"/>
  <c r="CK51" i="1"/>
  <c r="CI38" i="1"/>
  <c r="CJ122" i="1"/>
  <c r="CK104" i="1"/>
  <c r="CJ81" i="1"/>
  <c r="CJ65" i="1"/>
  <c r="CI44" i="1"/>
  <c r="CK30" i="1"/>
  <c r="CI132" i="1"/>
  <c r="CH122" i="1"/>
  <c r="CJ111" i="1"/>
  <c r="CI104" i="1"/>
  <c r="CH95" i="1"/>
  <c r="CI87" i="1"/>
  <c r="CH81" i="1"/>
  <c r="CI73" i="1"/>
  <c r="CH65" i="1"/>
  <c r="CI57" i="1"/>
  <c r="CH51" i="1"/>
  <c r="CK42" i="1"/>
  <c r="CJ35" i="1"/>
  <c r="CJ29" i="1"/>
  <c r="CI22" i="1"/>
  <c r="CH130" i="1"/>
  <c r="CH111" i="1"/>
  <c r="CI94" i="1"/>
  <c r="CI78" i="1"/>
  <c r="CI64" i="1"/>
  <c r="CI48" i="1"/>
  <c r="CH35" i="1"/>
  <c r="CK21" i="1"/>
  <c r="CJ86" i="1"/>
  <c r="CH138" i="1"/>
  <c r="CJ119" i="1"/>
  <c r="CK100" i="1"/>
  <c r="CI85" i="1"/>
  <c r="CH70" i="1"/>
  <c r="CI55" i="1"/>
  <c r="CK41" i="1"/>
  <c r="CJ26" i="1"/>
  <c r="CJ137" i="1"/>
  <c r="CJ117" i="1"/>
  <c r="CH100" i="1"/>
  <c r="CH85" i="1"/>
  <c r="CI61" i="1"/>
  <c r="CJ47" i="1"/>
  <c r="CH34" i="1"/>
  <c r="CI116" i="1"/>
  <c r="CH91" i="1"/>
  <c r="CK68" i="1"/>
  <c r="CI47" i="1"/>
  <c r="CH33" i="1"/>
  <c r="CI133" i="1"/>
  <c r="CI105" i="1"/>
  <c r="CH82" i="1"/>
  <c r="CJ60" i="1"/>
  <c r="CJ38" i="1"/>
  <c r="CK132" i="1"/>
  <c r="CK114" i="1"/>
  <c r="CH90" i="1"/>
  <c r="CH74" i="1"/>
  <c r="CI59" i="1"/>
  <c r="CH38" i="1"/>
  <c r="CK24" i="1"/>
  <c r="CK130" i="1"/>
  <c r="CK121" i="1"/>
  <c r="CI111" i="1"/>
  <c r="CH104" i="1"/>
  <c r="CK94" i="1"/>
  <c r="CH87" i="1"/>
  <c r="CJ78" i="1"/>
  <c r="CI72" i="1"/>
  <c r="CK64" i="1"/>
  <c r="CH57" i="1"/>
  <c r="CK50" i="1"/>
  <c r="CJ42" i="1"/>
  <c r="CI35" i="1"/>
  <c r="CI29" i="1"/>
  <c r="CH22" i="1"/>
  <c r="CH64" i="1"/>
  <c r="CH69" i="1"/>
  <c r="CI26" i="1"/>
  <c r="CI137" i="1"/>
  <c r="CJ108" i="1"/>
  <c r="CJ83" i="1"/>
  <c r="CH61" i="1"/>
  <c r="CH39" i="1"/>
  <c r="CH20" i="1"/>
  <c r="CH116" i="1"/>
  <c r="CK60" i="1"/>
  <c r="CH46" i="1"/>
  <c r="CK32" i="1"/>
  <c r="CK19" i="1"/>
  <c r="CK125" i="1"/>
  <c r="CK115" i="1"/>
  <c r="CI98" i="1"/>
  <c r="CJ90" i="1"/>
  <c r="CJ74" i="1"/>
  <c r="CI68" i="1"/>
  <c r="CH52" i="1"/>
  <c r="CK45" i="1"/>
  <c r="CI31" i="1"/>
  <c r="CI25" i="1"/>
  <c r="CJ125" i="1"/>
  <c r="CH68" i="1"/>
  <c r="CJ44" i="1"/>
  <c r="CH31" i="1"/>
  <c r="CH25" i="1"/>
  <c r="CI96" i="1"/>
  <c r="CJ51" i="1"/>
  <c r="B87" i="1"/>
  <c r="A88" i="1"/>
  <c r="B85" i="1"/>
  <c r="C86" i="1"/>
  <c r="A63" i="1"/>
  <c r="A61" i="1"/>
  <c r="D84" i="1"/>
  <c r="B88" i="1"/>
  <c r="A89" i="1"/>
  <c r="E89" i="1" s="1"/>
  <c r="G89" i="1" s="1"/>
  <c r="C88" i="1"/>
  <c r="A83" i="1"/>
  <c r="E83" i="1" s="1"/>
  <c r="B83" i="1"/>
  <c r="D62" i="1"/>
  <c r="B60" i="1"/>
  <c r="C85" i="1"/>
  <c r="D89" i="1"/>
  <c r="B57" i="1"/>
  <c r="D64" i="1"/>
  <c r="A86" i="1"/>
  <c r="C83" i="1"/>
  <c r="B64" i="1"/>
  <c r="A64" i="1"/>
  <c r="A58" i="1"/>
  <c r="B90" i="1"/>
  <c r="B84" i="1"/>
  <c r="D86" i="1"/>
  <c r="C90" i="1"/>
  <c r="B89" i="1"/>
  <c r="A90" i="1"/>
  <c r="E90" i="1" s="1"/>
  <c r="D90" i="1"/>
  <c r="A85" i="1"/>
  <c r="D82" i="1"/>
  <c r="C82" i="1"/>
  <c r="C89" i="1"/>
  <c r="B61" i="1"/>
  <c r="B63" i="1"/>
  <c r="I37" i="3"/>
  <c r="H33" i="3"/>
  <c r="H42" i="3" s="1"/>
  <c r="H46" i="3" s="1"/>
  <c r="F33" i="3"/>
  <c r="F42" i="3" s="1"/>
  <c r="F46" i="3" s="1"/>
  <c r="B36" i="3"/>
  <c r="J36" i="3"/>
  <c r="I39" i="3"/>
  <c r="F36" i="3"/>
  <c r="G41" i="3"/>
  <c r="E41" i="3"/>
  <c r="C34" i="3"/>
  <c r="F34" i="3"/>
  <c r="H39" i="3"/>
  <c r="J41" i="3"/>
  <c r="C35" i="3"/>
  <c r="J38" i="3"/>
  <c r="F39" i="3"/>
  <c r="I40" i="3"/>
  <c r="C41" i="3"/>
  <c r="G39" i="3"/>
  <c r="G40" i="3"/>
  <c r="I33" i="3"/>
  <c r="I42" i="3" s="1"/>
  <c r="I46" i="3" s="1"/>
  <c r="G37" i="3"/>
  <c r="B37" i="3"/>
  <c r="J35" i="3"/>
  <c r="I36" i="3"/>
  <c r="B38" i="3"/>
  <c r="D39" i="3"/>
  <c r="D40" i="3"/>
  <c r="D36" i="3"/>
  <c r="G34" i="3"/>
  <c r="B34" i="3"/>
  <c r="E34" i="3"/>
  <c r="E37" i="3"/>
  <c r="J37" i="3"/>
  <c r="C40" i="3"/>
  <c r="J34" i="3"/>
  <c r="H38" i="3"/>
  <c r="C38" i="3"/>
  <c r="H40" i="3"/>
  <c r="D37" i="3"/>
  <c r="G36" i="3"/>
  <c r="H41" i="3"/>
  <c r="G33" i="3"/>
  <c r="G42" i="3" s="1"/>
  <c r="G46" i="3" s="1"/>
  <c r="B41" i="3"/>
  <c r="D33" i="3"/>
  <c r="D42" i="3" s="1"/>
  <c r="D46" i="3" s="1"/>
  <c r="I35" i="3"/>
  <c r="F35" i="3"/>
  <c r="D35" i="3"/>
  <c r="E40" i="3"/>
  <c r="F41" i="3"/>
  <c r="G38" i="3"/>
  <c r="J39" i="3"/>
  <c r="E33" i="3"/>
  <c r="E42" i="3" s="1"/>
  <c r="E46" i="3" s="1"/>
  <c r="E35" i="3"/>
  <c r="J33" i="3"/>
  <c r="J42" i="3" s="1"/>
  <c r="J46" i="3" s="1"/>
  <c r="B39" i="3"/>
  <c r="I38" i="3"/>
  <c r="H36" i="3"/>
  <c r="G35" i="3"/>
  <c r="H35" i="3"/>
  <c r="C37" i="3"/>
  <c r="I41" i="3"/>
  <c r="H37" i="3"/>
  <c r="F37" i="3"/>
  <c r="D34" i="3"/>
  <c r="C33" i="3"/>
  <c r="C42" i="3" s="1"/>
  <c r="C46" i="3" s="1"/>
  <c r="E38" i="3"/>
  <c r="B33" i="3"/>
  <c r="B42" i="3" s="1"/>
  <c r="F40" i="3"/>
  <c r="E36" i="3"/>
  <c r="C36" i="3"/>
  <c r="J40" i="3"/>
  <c r="D41" i="3"/>
  <c r="D38" i="3"/>
  <c r="H34" i="3"/>
  <c r="C39" i="3"/>
  <c r="B35" i="3"/>
  <c r="I34" i="3"/>
  <c r="F38" i="3"/>
  <c r="E39" i="3"/>
  <c r="B40" i="3"/>
  <c r="CQ34" i="1"/>
  <c r="CQ31" i="1"/>
  <c r="CQ28" i="1"/>
  <c r="CP34" i="1"/>
  <c r="CP31" i="1"/>
  <c r="CP28" i="1"/>
  <c r="CN31" i="1"/>
  <c r="CO34" i="1"/>
  <c r="CO31" i="1"/>
  <c r="CO28" i="1"/>
  <c r="CN34" i="1"/>
  <c r="CN28" i="1"/>
  <c r="CO30" i="1"/>
  <c r="CO26" i="1"/>
  <c r="CN30" i="1"/>
  <c r="CP33" i="1"/>
  <c r="CP29" i="1"/>
  <c r="CO33" i="1"/>
  <c r="CO29" i="1"/>
  <c r="CP27" i="1"/>
  <c r="CN26" i="1"/>
  <c r="CZ19" i="1" s="1" a="1"/>
  <c r="CQ33" i="1"/>
  <c r="CQ29" i="1"/>
  <c r="CQ27" i="1"/>
  <c r="CN33" i="1"/>
  <c r="CN29" i="1"/>
  <c r="CQ32" i="1"/>
  <c r="CP32" i="1"/>
  <c r="CN27" i="1"/>
  <c r="CQ26" i="1"/>
  <c r="CP26" i="1"/>
  <c r="CQ30" i="1"/>
  <c r="CP30" i="1"/>
  <c r="CO32" i="1"/>
  <c r="CN32" i="1"/>
  <c r="CO27" i="1"/>
  <c r="G108" i="1"/>
  <c r="G110" i="1" s="1"/>
  <c r="K110" i="1" s="1"/>
  <c r="K111" i="1" s="1"/>
  <c r="I109" i="1"/>
  <c r="I110" i="1" s="1"/>
  <c r="BE18" i="1"/>
  <c r="BB18" i="1"/>
  <c r="BA18" i="1"/>
  <c r="AZ18" i="1"/>
  <c r="BC18" i="1"/>
  <c r="BF18" i="1"/>
  <c r="BH18" i="1"/>
  <c r="BG18" i="1"/>
  <c r="BD18" i="1"/>
  <c r="A34" i="2"/>
  <c r="A32" i="2"/>
  <c r="A40" i="2"/>
  <c r="A38" i="2"/>
  <c r="A37" i="2"/>
  <c r="A36" i="2"/>
  <c r="A35" i="2"/>
  <c r="A33" i="2"/>
  <c r="A39" i="2"/>
  <c r="CU30" i="1"/>
  <c r="CU34" i="1"/>
  <c r="CU33" i="1"/>
  <c r="CU32" i="1"/>
  <c r="CU31" i="1"/>
  <c r="CU28" i="1"/>
  <c r="CU27" i="1"/>
  <c r="CU29" i="1"/>
  <c r="CU26" i="1"/>
  <c r="DM26" i="1" s="1" a="1"/>
  <c r="DK27" i="1"/>
  <c r="DK28" i="1"/>
  <c r="DK26" i="1"/>
  <c r="DK32" i="1"/>
  <c r="DK30" i="1"/>
  <c r="DK29" i="1"/>
  <c r="DK31" i="1"/>
  <c r="DK33" i="1"/>
  <c r="DK34" i="1"/>
  <c r="AD44" i="1" a="1"/>
  <c r="P53" i="1"/>
  <c r="Q44" i="1"/>
  <c r="Q53" i="1" s="1"/>
  <c r="AY32" i="1" a="1"/>
  <c r="BU19" i="1" a="1"/>
  <c r="E84" i="1"/>
  <c r="G84" i="1" s="1"/>
  <c r="O7" i="1"/>
  <c r="O8" i="1" s="1"/>
  <c r="O9" i="1" s="1"/>
  <c r="O10" i="1" s="1"/>
  <c r="O11" i="1" s="1"/>
  <c r="O12" i="1" s="1"/>
  <c r="O13" i="1" s="1"/>
  <c r="O14" i="1" s="1"/>
  <c r="E86" i="1"/>
  <c r="H86" i="1" s="1"/>
  <c r="A25" i="3"/>
  <c r="A28" i="3"/>
  <c r="A27" i="3"/>
  <c r="A21" i="3"/>
  <c r="A20" i="3"/>
  <c r="A26" i="3"/>
  <c r="A23" i="3"/>
  <c r="A24" i="3"/>
  <c r="A22" i="3"/>
  <c r="E88" i="1"/>
  <c r="BU7" i="1"/>
  <c r="BU14" i="1"/>
  <c r="BU9" i="1"/>
  <c r="BU8" i="1"/>
  <c r="BU6" i="1"/>
  <c r="BU13" i="1"/>
  <c r="BU12" i="1"/>
  <c r="BU10" i="1"/>
  <c r="BU11" i="1"/>
  <c r="DF17" i="1" a="1"/>
  <c r="DF26" i="1" a="1"/>
  <c r="CE19" i="1" a="1"/>
  <c r="H108" i="1"/>
  <c r="H109" i="1"/>
  <c r="E87" i="1"/>
  <c r="BK12" i="1" a="1"/>
  <c r="BV33" i="1" a="1"/>
  <c r="J109" i="1"/>
  <c r="J108" i="1"/>
  <c r="B32" i="3"/>
  <c r="J32" i="3"/>
  <c r="I32" i="3"/>
  <c r="H32" i="3"/>
  <c r="G32" i="3"/>
  <c r="E32" i="3"/>
  <c r="C32" i="3"/>
  <c r="D32" i="3"/>
  <c r="F32" i="3"/>
  <c r="AO31" i="1"/>
  <c r="AR31" i="1"/>
  <c r="AQ31" i="1"/>
  <c r="AW31" i="1"/>
  <c r="AP31" i="1"/>
  <c r="AV31" i="1"/>
  <c r="AU31" i="1"/>
  <c r="AS31" i="1"/>
  <c r="AT31" i="1"/>
  <c r="H83" i="1" l="1"/>
  <c r="I87" i="1"/>
  <c r="J88" i="1"/>
  <c r="H110" i="1"/>
  <c r="J87" i="1"/>
  <c r="DB137" i="1"/>
  <c r="DB134" i="1"/>
  <c r="DB131" i="1"/>
  <c r="DB128" i="1"/>
  <c r="DB125" i="1"/>
  <c r="DB122" i="1"/>
  <c r="DB119" i="1"/>
  <c r="DB116" i="1"/>
  <c r="DB113" i="1"/>
  <c r="DB110" i="1"/>
  <c r="DB107" i="1"/>
  <c r="DB104" i="1"/>
  <c r="DB101" i="1"/>
  <c r="DB98" i="1"/>
  <c r="DB95" i="1"/>
  <c r="DB92" i="1"/>
  <c r="DB89" i="1"/>
  <c r="DB86" i="1"/>
  <c r="DB83" i="1"/>
  <c r="DB80" i="1"/>
  <c r="DB77" i="1"/>
  <c r="DB74" i="1"/>
  <c r="DB71" i="1"/>
  <c r="DB68" i="1"/>
  <c r="DB65" i="1"/>
  <c r="DB62" i="1"/>
  <c r="DB59" i="1"/>
  <c r="DB56" i="1"/>
  <c r="DB53" i="1"/>
  <c r="DB50" i="1"/>
  <c r="DB47" i="1"/>
  <c r="DB44" i="1"/>
  <c r="DB41" i="1"/>
  <c r="DB38" i="1"/>
  <c r="DB35" i="1"/>
  <c r="DB32" i="1"/>
  <c r="DB29" i="1"/>
  <c r="DB26" i="1"/>
  <c r="DB23" i="1"/>
  <c r="DB20" i="1"/>
  <c r="CZ138" i="1"/>
  <c r="DC134" i="1"/>
  <c r="DA131" i="1"/>
  <c r="CZ128" i="1"/>
  <c r="DC124" i="1"/>
  <c r="DB121" i="1"/>
  <c r="DA118" i="1"/>
  <c r="CZ115" i="1"/>
  <c r="DC111" i="1"/>
  <c r="DB108" i="1"/>
  <c r="DA105" i="1"/>
  <c r="CZ102" i="1"/>
  <c r="DC98" i="1"/>
  <c r="DA95" i="1"/>
  <c r="CZ92" i="1"/>
  <c r="DC88" i="1"/>
  <c r="DB85" i="1"/>
  <c r="DA82" i="1"/>
  <c r="CZ79" i="1"/>
  <c r="DC75" i="1"/>
  <c r="DB72" i="1"/>
  <c r="DA69" i="1"/>
  <c r="CZ66" i="1"/>
  <c r="DC62" i="1"/>
  <c r="DA59" i="1"/>
  <c r="CZ56" i="1"/>
  <c r="DC52" i="1"/>
  <c r="DB49" i="1"/>
  <c r="DA46" i="1"/>
  <c r="CZ43" i="1"/>
  <c r="DC39" i="1"/>
  <c r="DB36" i="1"/>
  <c r="DA33" i="1"/>
  <c r="CZ30" i="1"/>
  <c r="DC26" i="1"/>
  <c r="DA23" i="1"/>
  <c r="CZ20" i="1"/>
  <c r="DC137" i="1"/>
  <c r="DA134" i="1"/>
  <c r="CZ131" i="1"/>
  <c r="DC127" i="1"/>
  <c r="DB124" i="1"/>
  <c r="DA121" i="1"/>
  <c r="CZ118" i="1"/>
  <c r="DC114" i="1"/>
  <c r="DB111" i="1"/>
  <c r="DA108" i="1"/>
  <c r="CZ105" i="1"/>
  <c r="DC101" i="1"/>
  <c r="DA98" i="1"/>
  <c r="CZ95" i="1"/>
  <c r="DC91" i="1"/>
  <c r="DB88" i="1"/>
  <c r="DA85" i="1"/>
  <c r="CZ82" i="1"/>
  <c r="DC78" i="1"/>
  <c r="DB75" i="1"/>
  <c r="DA72" i="1"/>
  <c r="CZ69" i="1"/>
  <c r="DC65" i="1"/>
  <c r="DA62" i="1"/>
  <c r="CZ59" i="1"/>
  <c r="DC55" i="1"/>
  <c r="DB52" i="1"/>
  <c r="DA49" i="1"/>
  <c r="CZ46" i="1"/>
  <c r="DC42" i="1"/>
  <c r="DB39" i="1"/>
  <c r="DA36" i="1"/>
  <c r="CZ33" i="1"/>
  <c r="DC29" i="1"/>
  <c r="DA26" i="1"/>
  <c r="CZ23" i="1"/>
  <c r="DC19" i="1"/>
  <c r="CZ137" i="1"/>
  <c r="DA133" i="1"/>
  <c r="DB129" i="1"/>
  <c r="DC125" i="1"/>
  <c r="DC121" i="1"/>
  <c r="DB117" i="1"/>
  <c r="DC113" i="1"/>
  <c r="DC109" i="1"/>
  <c r="CZ106" i="1"/>
  <c r="DA102" i="1"/>
  <c r="DC97" i="1"/>
  <c r="CZ94" i="1"/>
  <c r="DA90" i="1"/>
  <c r="DA86" i="1"/>
  <c r="DB82" i="1"/>
  <c r="DA78" i="1"/>
  <c r="DA74" i="1"/>
  <c r="DB70" i="1"/>
  <c r="DC66" i="1"/>
  <c r="CZ63" i="1"/>
  <c r="DB58" i="1"/>
  <c r="DC54" i="1"/>
  <c r="CZ51" i="1"/>
  <c r="CZ47" i="1"/>
  <c r="DA43" i="1"/>
  <c r="CZ39" i="1"/>
  <c r="CZ35" i="1"/>
  <c r="DA31" i="1"/>
  <c r="DB27" i="1"/>
  <c r="DC23" i="1"/>
  <c r="DA19" i="1"/>
  <c r="DA136" i="1"/>
  <c r="DC128" i="1"/>
  <c r="DB120" i="1"/>
  <c r="DC112" i="1"/>
  <c r="DC104" i="1"/>
  <c r="DC100" i="1"/>
  <c r="DA93" i="1"/>
  <c r="CZ85" i="1"/>
  <c r="DA77" i="1"/>
  <c r="DC69" i="1"/>
  <c r="DA65" i="1"/>
  <c r="DC57" i="1"/>
  <c r="CZ50" i="1"/>
  <c r="DC45" i="1"/>
  <c r="CZ38" i="1"/>
  <c r="DB30" i="1"/>
  <c r="CZ26" i="1"/>
  <c r="DC136" i="1"/>
  <c r="CZ133" i="1"/>
  <c r="DA129" i="1"/>
  <c r="DA125" i="1"/>
  <c r="CZ121" i="1"/>
  <c r="DA117" i="1"/>
  <c r="DA113" i="1"/>
  <c r="DB109" i="1"/>
  <c r="DC105" i="1"/>
  <c r="DA101" i="1"/>
  <c r="DB97" i="1"/>
  <c r="DC93" i="1"/>
  <c r="CZ90" i="1"/>
  <c r="CZ86" i="1"/>
  <c r="DC81" i="1"/>
  <c r="CZ78" i="1"/>
  <c r="CZ74" i="1"/>
  <c r="DA70" i="1"/>
  <c r="DB66" i="1"/>
  <c r="CZ62" i="1"/>
  <c r="DA58" i="1"/>
  <c r="DB54" i="1"/>
  <c r="DC50" i="1"/>
  <c r="DC46" i="1"/>
  <c r="DB42" i="1"/>
  <c r="DC38" i="1"/>
  <c r="DC34" i="1"/>
  <c r="CZ31" i="1"/>
  <c r="DA27" i="1"/>
  <c r="DC22" i="1"/>
  <c r="CZ19" i="1"/>
  <c r="DB132" i="1"/>
  <c r="DA124" i="1"/>
  <c r="DC116" i="1"/>
  <c r="CZ109" i="1"/>
  <c r="CZ97" i="1"/>
  <c r="DA89" i="1"/>
  <c r="DA81" i="1"/>
  <c r="DB73" i="1"/>
  <c r="DB61" i="1"/>
  <c r="CZ54" i="1"/>
  <c r="CZ42" i="1"/>
  <c r="DA34" i="1"/>
  <c r="DA22" i="1"/>
  <c r="DB136" i="1"/>
  <c r="DC132" i="1"/>
  <c r="CZ129" i="1"/>
  <c r="CZ125" i="1"/>
  <c r="DC120" i="1"/>
  <c r="CZ117" i="1"/>
  <c r="CZ113" i="1"/>
  <c r="DA109" i="1"/>
  <c r="DB105" i="1"/>
  <c r="CZ101" i="1"/>
  <c r="DA97" i="1"/>
  <c r="DB93" i="1"/>
  <c r="DC89" i="1"/>
  <c r="DC85" i="1"/>
  <c r="DB81" i="1"/>
  <c r="DC77" i="1"/>
  <c r="DC73" i="1"/>
  <c r="CZ70" i="1"/>
  <c r="DA66" i="1"/>
  <c r="DC61" i="1"/>
  <c r="CZ58" i="1"/>
  <c r="DA54" i="1"/>
  <c r="DA50" i="1"/>
  <c r="DB46" i="1"/>
  <c r="DA42" i="1"/>
  <c r="DA38" i="1"/>
  <c r="DB34" i="1"/>
  <c r="DC30" i="1"/>
  <c r="CZ27" i="1"/>
  <c r="DB22" i="1"/>
  <c r="DC133" i="1"/>
  <c r="DA127" i="1"/>
  <c r="DA122" i="1"/>
  <c r="DC115" i="1"/>
  <c r="DA110" i="1"/>
  <c r="DC103" i="1"/>
  <c r="CZ99" i="1"/>
  <c r="DA92" i="1"/>
  <c r="CZ87" i="1"/>
  <c r="DA80" i="1"/>
  <c r="CZ75" i="1"/>
  <c r="DA68" i="1"/>
  <c r="DB63" i="1"/>
  <c r="CZ57" i="1"/>
  <c r="DB51" i="1"/>
  <c r="CZ45" i="1"/>
  <c r="CZ40" i="1"/>
  <c r="DB33" i="1"/>
  <c r="CZ28" i="1"/>
  <c r="DB21" i="1"/>
  <c r="DB133" i="1"/>
  <c r="CZ127" i="1"/>
  <c r="CZ122" i="1"/>
  <c r="DB115" i="1"/>
  <c r="CZ110" i="1"/>
  <c r="DB103" i="1"/>
  <c r="CZ98" i="1"/>
  <c r="DB91" i="1"/>
  <c r="DC86" i="1"/>
  <c r="CZ80" i="1"/>
  <c r="DC74" i="1"/>
  <c r="CZ68" i="1"/>
  <c r="DA63" i="1"/>
  <c r="DC56" i="1"/>
  <c r="DA51" i="1"/>
  <c r="DC44" i="1"/>
  <c r="DA39" i="1"/>
  <c r="DC32" i="1"/>
  <c r="DC27" i="1"/>
  <c r="DA21" i="1"/>
  <c r="DB138" i="1"/>
  <c r="CZ132" i="1"/>
  <c r="DB126" i="1"/>
  <c r="CZ120" i="1"/>
  <c r="DB114" i="1"/>
  <c r="CZ108" i="1"/>
  <c r="CZ103" i="1"/>
  <c r="DB96" i="1"/>
  <c r="CZ91" i="1"/>
  <c r="DB84" i="1"/>
  <c r="CZ73" i="1"/>
  <c r="DB67" i="1"/>
  <c r="CZ61" i="1"/>
  <c r="DB55" i="1"/>
  <c r="CZ49" i="1"/>
  <c r="CZ44" i="1"/>
  <c r="DB37" i="1"/>
  <c r="CZ32" i="1"/>
  <c r="DB25" i="1"/>
  <c r="DC20" i="1"/>
  <c r="DC131" i="1"/>
  <c r="DA114" i="1"/>
  <c r="DC90" i="1"/>
  <c r="DC72" i="1"/>
  <c r="DC60" i="1"/>
  <c r="DC43" i="1"/>
  <c r="DA25" i="1"/>
  <c r="DB79" i="1"/>
  <c r="DA138" i="1"/>
  <c r="DC119" i="1"/>
  <c r="DC102" i="1"/>
  <c r="DA84" i="1"/>
  <c r="DA67" i="1"/>
  <c r="DC48" i="1"/>
  <c r="DC31" i="1"/>
  <c r="DC138" i="1"/>
  <c r="DA132" i="1"/>
  <c r="DC126" i="1"/>
  <c r="DA120" i="1"/>
  <c r="DA115" i="1"/>
  <c r="DC108" i="1"/>
  <c r="DA103" i="1"/>
  <c r="DC96" i="1"/>
  <c r="DA91" i="1"/>
  <c r="DC84" i="1"/>
  <c r="DC79" i="1"/>
  <c r="DA73" i="1"/>
  <c r="DC67" i="1"/>
  <c r="DA61" i="1"/>
  <c r="DA56" i="1"/>
  <c r="DC49" i="1"/>
  <c r="DA44" i="1"/>
  <c r="DC37" i="1"/>
  <c r="DA32" i="1"/>
  <c r="DC25" i="1"/>
  <c r="CZ21" i="1"/>
  <c r="DA126" i="1"/>
  <c r="DC107" i="1"/>
  <c r="DA96" i="1"/>
  <c r="DA79" i="1"/>
  <c r="DA55" i="1"/>
  <c r="DA37" i="1"/>
  <c r="DA20" i="1"/>
  <c r="CZ134" i="1"/>
  <c r="DA123" i="1"/>
  <c r="DA112" i="1"/>
  <c r="DB102" i="1"/>
  <c r="CZ93" i="1"/>
  <c r="CZ83" i="1"/>
  <c r="DC71" i="1"/>
  <c r="DC63" i="1"/>
  <c r="DA52" i="1"/>
  <c r="DA41" i="1"/>
  <c r="DB31" i="1"/>
  <c r="CZ22" i="1"/>
  <c r="DA130" i="1"/>
  <c r="CZ100" i="1"/>
  <c r="DC80" i="1"/>
  <c r="CZ60" i="1"/>
  <c r="DB40" i="1"/>
  <c r="CZ130" i="1"/>
  <c r="CZ119" i="1"/>
  <c r="DC110" i="1"/>
  <c r="DC99" i="1"/>
  <c r="DA88" i="1"/>
  <c r="DB78" i="1"/>
  <c r="DB69" i="1"/>
  <c r="DC59" i="1"/>
  <c r="DA48" i="1"/>
  <c r="DA40" i="1"/>
  <c r="DC28" i="1"/>
  <c r="DC118" i="1"/>
  <c r="DA107" i="1"/>
  <c r="CZ88" i="1"/>
  <c r="DC68" i="1"/>
  <c r="CZ48" i="1"/>
  <c r="DB28" i="1"/>
  <c r="DA128" i="1"/>
  <c r="CZ107" i="1"/>
  <c r="DA99" i="1"/>
  <c r="DC76" i="1"/>
  <c r="DB57" i="1"/>
  <c r="DC36" i="1"/>
  <c r="DC117" i="1"/>
  <c r="DB87" i="1"/>
  <c r="CZ65" i="1"/>
  <c r="CZ36" i="1"/>
  <c r="DC135" i="1"/>
  <c r="CZ126" i="1"/>
  <c r="DA116" i="1"/>
  <c r="DB106" i="1"/>
  <c r="DC95" i="1"/>
  <c r="DA87" i="1"/>
  <c r="DC64" i="1"/>
  <c r="CZ55" i="1"/>
  <c r="DB45" i="1"/>
  <c r="DC35" i="1"/>
  <c r="DC24" i="1"/>
  <c r="DA135" i="1"/>
  <c r="DC123" i="1"/>
  <c r="CZ114" i="1"/>
  <c r="DB94" i="1"/>
  <c r="DC83" i="1"/>
  <c r="DA75" i="1"/>
  <c r="DA64" i="1"/>
  <c r="DA53" i="1"/>
  <c r="DB43" i="1"/>
  <c r="CZ34" i="1"/>
  <c r="DA24" i="1"/>
  <c r="CZ135" i="1"/>
  <c r="DB112" i="1"/>
  <c r="DA94" i="1"/>
  <c r="CZ72" i="1"/>
  <c r="DC41" i="1"/>
  <c r="CZ24" i="1"/>
  <c r="DC130" i="1"/>
  <c r="CZ123" i="1"/>
  <c r="CZ112" i="1"/>
  <c r="DB100" i="1"/>
  <c r="DC92" i="1"/>
  <c r="DC82" i="1"/>
  <c r="DA71" i="1"/>
  <c r="DB60" i="1"/>
  <c r="CZ52" i="1"/>
  <c r="CZ41" i="1"/>
  <c r="DA30" i="1"/>
  <c r="DC21" i="1"/>
  <c r="CZ111" i="1"/>
  <c r="CZ89" i="1"/>
  <c r="DC70" i="1"/>
  <c r="DB48" i="1"/>
  <c r="CZ29" i="1"/>
  <c r="DC129" i="1"/>
  <c r="DB99" i="1"/>
  <c r="CZ77" i="1"/>
  <c r="DC58" i="1"/>
  <c r="CZ37" i="1"/>
  <c r="DA137" i="1"/>
  <c r="DB118" i="1"/>
  <c r="DC87" i="1"/>
  <c r="CZ67" i="1"/>
  <c r="DC47" i="1"/>
  <c r="CZ136" i="1"/>
  <c r="CZ96" i="1"/>
  <c r="DA57" i="1"/>
  <c r="CZ25" i="1"/>
  <c r="DA76" i="1"/>
  <c r="CZ124" i="1"/>
  <c r="DA106" i="1"/>
  <c r="CZ76" i="1"/>
  <c r="DA45" i="1"/>
  <c r="DA104" i="1"/>
  <c r="DB123" i="1"/>
  <c r="CZ104" i="1"/>
  <c r="DA83" i="1"/>
  <c r="CZ53" i="1"/>
  <c r="DC33" i="1"/>
  <c r="DB130" i="1"/>
  <c r="DC122" i="1"/>
  <c r="DA111" i="1"/>
  <c r="DA100" i="1"/>
  <c r="DB90" i="1"/>
  <c r="CZ81" i="1"/>
  <c r="CZ71" i="1"/>
  <c r="DA60" i="1"/>
  <c r="DC51" i="1"/>
  <c r="DC40" i="1"/>
  <c r="DA29" i="1"/>
  <c r="DB19" i="1"/>
  <c r="DA119" i="1"/>
  <c r="DA28" i="1"/>
  <c r="DB127" i="1"/>
  <c r="DC106" i="1"/>
  <c r="DB76" i="1"/>
  <c r="DA47" i="1"/>
  <c r="DB135" i="1"/>
  <c r="CZ116" i="1"/>
  <c r="DC94" i="1"/>
  <c r="CZ84" i="1"/>
  <c r="DB64" i="1"/>
  <c r="DC53" i="1"/>
  <c r="DA35" i="1"/>
  <c r="DB24" i="1"/>
  <c r="CZ64" i="1"/>
  <c r="J90" i="1"/>
  <c r="A91" i="1"/>
  <c r="H84" i="1"/>
  <c r="E85" i="1"/>
  <c r="G85" i="1" s="1"/>
  <c r="J89" i="1"/>
  <c r="J86" i="1"/>
  <c r="H87" i="1"/>
  <c r="I86" i="1"/>
  <c r="J84" i="1"/>
  <c r="J82" i="1"/>
  <c r="J91" i="1" s="1"/>
  <c r="I84" i="1"/>
  <c r="I83" i="1"/>
  <c r="H82" i="1"/>
  <c r="H91" i="1" s="1"/>
  <c r="K42" i="3"/>
  <c r="K46" i="3" s="1"/>
  <c r="B46" i="3"/>
  <c r="BU25" i="1"/>
  <c r="BU22" i="1"/>
  <c r="BU20" i="1"/>
  <c r="BU27" i="1"/>
  <c r="BU26" i="1"/>
  <c r="BU24" i="1"/>
  <c r="BU23" i="1"/>
  <c r="BU21" i="1"/>
  <c r="BU19" i="1"/>
  <c r="BX40" i="1"/>
  <c r="BX37" i="1"/>
  <c r="BX34" i="1"/>
  <c r="BY38" i="1"/>
  <c r="BX35" i="1"/>
  <c r="BY41" i="1"/>
  <c r="BX38" i="1"/>
  <c r="BW35" i="1"/>
  <c r="BV41" i="1"/>
  <c r="BV37" i="1"/>
  <c r="BW33" i="1"/>
  <c r="BY40" i="1"/>
  <c r="BY36" i="1"/>
  <c r="BV33" i="1"/>
  <c r="BY37" i="1"/>
  <c r="BW37" i="1"/>
  <c r="BW36" i="1"/>
  <c r="BY35" i="1"/>
  <c r="BV35" i="1"/>
  <c r="BX41" i="1"/>
  <c r="BV36" i="1"/>
  <c r="BW41" i="1"/>
  <c r="BW40" i="1"/>
  <c r="BV40" i="1"/>
  <c r="BY34" i="1"/>
  <c r="BY33" i="1"/>
  <c r="BY39" i="1"/>
  <c r="BX39" i="1"/>
  <c r="BW39" i="1"/>
  <c r="BW38" i="1"/>
  <c r="BX33" i="1"/>
  <c r="BV39" i="1"/>
  <c r="BV34" i="1"/>
  <c r="BV38" i="1"/>
  <c r="BX36" i="1"/>
  <c r="BW34" i="1"/>
  <c r="BQ15" i="1"/>
  <c r="BN14" i="1"/>
  <c r="BK13" i="1"/>
  <c r="BR14" i="1"/>
  <c r="BN13" i="1"/>
  <c r="BL15" i="1"/>
  <c r="BP13" i="1"/>
  <c r="BK12" i="1"/>
  <c r="BK30" i="1" s="1" a="1"/>
  <c r="BK15" i="1"/>
  <c r="BO13" i="1"/>
  <c r="BS12" i="1"/>
  <c r="BS14" i="1"/>
  <c r="BM13" i="1"/>
  <c r="BQ14" i="1"/>
  <c r="BL13" i="1"/>
  <c r="BP14" i="1"/>
  <c r="BR15" i="1"/>
  <c r="BR12" i="1"/>
  <c r="BQ12" i="1"/>
  <c r="BO15" i="1"/>
  <c r="BP12" i="1"/>
  <c r="BN15" i="1"/>
  <c r="BO12" i="1"/>
  <c r="BN12" i="1"/>
  <c r="BO14" i="1"/>
  <c r="BM14" i="1"/>
  <c r="BL14" i="1"/>
  <c r="BP15" i="1"/>
  <c r="BM15" i="1"/>
  <c r="BM12" i="1"/>
  <c r="BL12" i="1"/>
  <c r="BR13" i="1"/>
  <c r="BS15" i="1"/>
  <c r="BK14" i="1"/>
  <c r="BS13" i="1"/>
  <c r="BQ13" i="1"/>
  <c r="H90" i="1"/>
  <c r="G88" i="1"/>
  <c r="I88" i="1"/>
  <c r="G90" i="1"/>
  <c r="DM29" i="1"/>
  <c r="DM31" i="1"/>
  <c r="DM30" i="1"/>
  <c r="DM28" i="1"/>
  <c r="DM27" i="1"/>
  <c r="DM26" i="1"/>
  <c r="DM34" i="1"/>
  <c r="DM33" i="1"/>
  <c r="DM32" i="1"/>
  <c r="H89" i="1"/>
  <c r="G86" i="1"/>
  <c r="G83" i="1"/>
  <c r="I90" i="1"/>
  <c r="B45" i="3" a="1"/>
  <c r="J83" i="1"/>
  <c r="G87" i="1"/>
  <c r="I89" i="1"/>
  <c r="AZ31" i="1" a="1"/>
  <c r="I82" i="1"/>
  <c r="BU33" i="1" a="1"/>
  <c r="H88" i="1"/>
  <c r="AN32" i="1" a="1"/>
  <c r="G82" i="1"/>
  <c r="CE22" i="1"/>
  <c r="CE21" i="1"/>
  <c r="CE20" i="1"/>
  <c r="CE19" i="1"/>
  <c r="A33" i="3" a="1"/>
  <c r="CW26" i="1" a="1"/>
  <c r="DG20" i="1"/>
  <c r="DG17" i="1"/>
  <c r="DF19" i="1"/>
  <c r="DH17" i="1"/>
  <c r="DI20" i="1"/>
  <c r="DF17" i="1"/>
  <c r="DH20" i="1"/>
  <c r="DI19" i="1"/>
  <c r="DF20" i="1"/>
  <c r="DI18" i="1"/>
  <c r="DH18" i="1"/>
  <c r="DG18" i="1"/>
  <c r="DF18" i="1"/>
  <c r="DI17" i="1"/>
  <c r="DG19" i="1"/>
  <c r="DH19" i="1"/>
  <c r="J110" i="1"/>
  <c r="AY35" i="1"/>
  <c r="AY34" i="1"/>
  <c r="AY40" i="1"/>
  <c r="AY36" i="1"/>
  <c r="AY32" i="1"/>
  <c r="AY33" i="1"/>
  <c r="AY39" i="1"/>
  <c r="AY38" i="1"/>
  <c r="AY37" i="1"/>
  <c r="AJ44" i="1"/>
  <c r="AL44" i="1"/>
  <c r="AK44" i="1"/>
  <c r="AG44" i="1"/>
  <c r="AF44" i="1"/>
  <c r="AH44" i="1"/>
  <c r="AE44" i="1"/>
  <c r="AD44" i="1"/>
  <c r="AI44" i="1"/>
  <c r="DH32" i="1"/>
  <c r="DH29" i="1"/>
  <c r="DH26" i="1"/>
  <c r="DG32" i="1"/>
  <c r="DF29" i="1"/>
  <c r="DF32" i="1"/>
  <c r="DI28" i="1"/>
  <c r="DH34" i="1"/>
  <c r="DI30" i="1"/>
  <c r="DF27" i="1"/>
  <c r="DG34" i="1"/>
  <c r="DH30" i="1"/>
  <c r="DI26" i="1"/>
  <c r="DI31" i="1"/>
  <c r="DH27" i="1"/>
  <c r="DG26" i="1"/>
  <c r="DF26" i="1"/>
  <c r="DR26" i="1" s="1" a="1"/>
  <c r="DH31" i="1"/>
  <c r="DG27" i="1"/>
  <c r="DG31" i="1"/>
  <c r="DF31" i="1"/>
  <c r="DG30" i="1"/>
  <c r="DG29" i="1"/>
  <c r="DI34" i="1"/>
  <c r="DF28" i="1"/>
  <c r="DI27" i="1"/>
  <c r="DI33" i="1"/>
  <c r="DH33" i="1"/>
  <c r="DG33" i="1"/>
  <c r="DH28" i="1"/>
  <c r="DG28" i="1"/>
  <c r="DF34" i="1"/>
  <c r="DI29" i="1"/>
  <c r="DF33" i="1"/>
  <c r="DI32" i="1"/>
  <c r="DF30" i="1"/>
  <c r="J85" i="1" l="1"/>
  <c r="H85" i="1"/>
  <c r="DS144" i="1"/>
  <c r="DS141" i="1"/>
  <c r="DS138" i="1"/>
  <c r="DS135" i="1"/>
  <c r="DS132" i="1"/>
  <c r="DS129" i="1"/>
  <c r="DS126" i="1"/>
  <c r="DS123" i="1"/>
  <c r="DS120" i="1"/>
  <c r="DS117" i="1"/>
  <c r="DS114" i="1"/>
  <c r="DS111" i="1"/>
  <c r="DS108" i="1"/>
  <c r="DS105" i="1"/>
  <c r="DS102" i="1"/>
  <c r="DS99" i="1"/>
  <c r="DS96" i="1"/>
  <c r="DS93" i="1"/>
  <c r="DS90" i="1"/>
  <c r="DS87" i="1"/>
  <c r="DS84" i="1"/>
  <c r="DS81" i="1"/>
  <c r="DS78" i="1"/>
  <c r="DS75" i="1"/>
  <c r="DS72" i="1"/>
  <c r="DS69" i="1"/>
  <c r="DS66" i="1"/>
  <c r="DS63" i="1"/>
  <c r="DS60" i="1"/>
  <c r="DS57" i="1"/>
  <c r="DS54" i="1"/>
  <c r="DS51" i="1"/>
  <c r="DS48" i="1"/>
  <c r="DS45" i="1"/>
  <c r="DS42" i="1"/>
  <c r="DS39" i="1"/>
  <c r="DS36" i="1"/>
  <c r="DS33" i="1"/>
  <c r="DS30" i="1"/>
  <c r="DS27" i="1"/>
  <c r="DR144" i="1"/>
  <c r="DR141" i="1"/>
  <c r="DR138" i="1"/>
  <c r="DR135" i="1"/>
  <c r="DR132" i="1"/>
  <c r="DR129" i="1"/>
  <c r="DR126" i="1"/>
  <c r="DR123" i="1"/>
  <c r="DR120" i="1"/>
  <c r="DR117" i="1"/>
  <c r="DR114" i="1"/>
  <c r="DR111" i="1"/>
  <c r="DR108" i="1"/>
  <c r="DR105" i="1"/>
  <c r="DR102" i="1"/>
  <c r="DR99" i="1"/>
  <c r="DR96" i="1"/>
  <c r="DR93" i="1"/>
  <c r="DR90" i="1"/>
  <c r="DR87" i="1"/>
  <c r="DR84" i="1"/>
  <c r="DR81" i="1"/>
  <c r="DR78" i="1"/>
  <c r="DR75" i="1"/>
  <c r="DR72" i="1"/>
  <c r="DR69" i="1"/>
  <c r="DU142" i="1"/>
  <c r="DS139" i="1"/>
  <c r="DU135" i="1"/>
  <c r="DU131" i="1"/>
  <c r="DS128" i="1"/>
  <c r="DU124" i="1"/>
  <c r="DS121" i="1"/>
  <c r="DU117" i="1"/>
  <c r="DU113" i="1"/>
  <c r="DS110" i="1"/>
  <c r="DU106" i="1"/>
  <c r="DS103" i="1"/>
  <c r="DU99" i="1"/>
  <c r="DU95" i="1"/>
  <c r="DS92" i="1"/>
  <c r="DU88" i="1"/>
  <c r="DS85" i="1"/>
  <c r="DU81" i="1"/>
  <c r="DU77" i="1"/>
  <c r="DS74" i="1"/>
  <c r="DU70" i="1"/>
  <c r="DS67" i="1"/>
  <c r="DR64" i="1"/>
  <c r="DU60" i="1"/>
  <c r="DT57" i="1"/>
  <c r="DR54" i="1"/>
  <c r="DU50" i="1"/>
  <c r="DT47" i="1"/>
  <c r="DS44" i="1"/>
  <c r="DR41" i="1"/>
  <c r="DU37" i="1"/>
  <c r="DT34" i="1"/>
  <c r="DS31" i="1"/>
  <c r="DR28" i="1"/>
  <c r="DT142" i="1"/>
  <c r="DR139" i="1"/>
  <c r="DT135" i="1"/>
  <c r="DT131" i="1"/>
  <c r="DR128" i="1"/>
  <c r="DT124" i="1"/>
  <c r="DR121" i="1"/>
  <c r="DT117" i="1"/>
  <c r="DT113" i="1"/>
  <c r="DR110" i="1"/>
  <c r="DT106" i="1"/>
  <c r="DR103" i="1"/>
  <c r="DT99" i="1"/>
  <c r="DT95" i="1"/>
  <c r="DR92" i="1"/>
  <c r="DT88" i="1"/>
  <c r="DR85" i="1"/>
  <c r="DT81" i="1"/>
  <c r="DT77" i="1"/>
  <c r="DR74" i="1"/>
  <c r="DT70" i="1"/>
  <c r="DR67" i="1"/>
  <c r="DU63" i="1"/>
  <c r="DT60" i="1"/>
  <c r="DR57" i="1"/>
  <c r="DU53" i="1"/>
  <c r="DT50" i="1"/>
  <c r="DS47" i="1"/>
  <c r="DR44" i="1"/>
  <c r="DU40" i="1"/>
  <c r="DT37" i="1"/>
  <c r="DS34" i="1"/>
  <c r="DR31" i="1"/>
  <c r="DU27" i="1"/>
  <c r="DU145" i="1"/>
  <c r="DS142" i="1"/>
  <c r="DU138" i="1"/>
  <c r="DU134" i="1"/>
  <c r="DS131" i="1"/>
  <c r="DU127" i="1"/>
  <c r="DS124" i="1"/>
  <c r="DU120" i="1"/>
  <c r="DU116" i="1"/>
  <c r="DS113" i="1"/>
  <c r="DU109" i="1"/>
  <c r="DS106" i="1"/>
  <c r="DU102" i="1"/>
  <c r="DR145" i="1"/>
  <c r="DS140" i="1"/>
  <c r="DR136" i="1"/>
  <c r="DT130" i="1"/>
  <c r="DU125" i="1"/>
  <c r="DT121" i="1"/>
  <c r="DR116" i="1"/>
  <c r="DU111" i="1"/>
  <c r="DR107" i="1"/>
  <c r="DT101" i="1"/>
  <c r="DT97" i="1"/>
  <c r="DT93" i="1"/>
  <c r="DR89" i="1"/>
  <c r="DT84" i="1"/>
  <c r="DR80" i="1"/>
  <c r="DR76" i="1"/>
  <c r="DT71" i="1"/>
  <c r="DT67" i="1"/>
  <c r="DR63" i="1"/>
  <c r="DS59" i="1"/>
  <c r="DT55" i="1"/>
  <c r="DU51" i="1"/>
  <c r="DU47" i="1"/>
  <c r="DT43" i="1"/>
  <c r="DU39" i="1"/>
  <c r="DU35" i="1"/>
  <c r="DR32" i="1"/>
  <c r="DS28" i="1"/>
  <c r="DU143" i="1"/>
  <c r="DT139" i="1"/>
  <c r="DR134" i="1"/>
  <c r="DU129" i="1"/>
  <c r="DR125" i="1"/>
  <c r="DT119" i="1"/>
  <c r="DS115" i="1"/>
  <c r="DT110" i="1"/>
  <c r="DT105" i="1"/>
  <c r="DU96" i="1"/>
  <c r="DU91" i="1"/>
  <c r="DU87" i="1"/>
  <c r="DS83" i="1"/>
  <c r="DS79" i="1"/>
  <c r="DU74" i="1"/>
  <c r="DS70" i="1"/>
  <c r="DS62" i="1"/>
  <c r="DT58" i="1"/>
  <c r="DU54" i="1"/>
  <c r="DT46" i="1"/>
  <c r="DU42" i="1"/>
  <c r="DR35" i="1"/>
  <c r="DU30" i="1"/>
  <c r="DU144" i="1"/>
  <c r="DR140" i="1"/>
  <c r="DT134" i="1"/>
  <c r="DS130" i="1"/>
  <c r="DT125" i="1"/>
  <c r="DT120" i="1"/>
  <c r="DU115" i="1"/>
  <c r="DT111" i="1"/>
  <c r="DR106" i="1"/>
  <c r="DS101" i="1"/>
  <c r="DS97" i="1"/>
  <c r="DU92" i="1"/>
  <c r="DS88" i="1"/>
  <c r="DU83" i="1"/>
  <c r="DU79" i="1"/>
  <c r="DU75" i="1"/>
  <c r="DS71" i="1"/>
  <c r="DU66" i="1"/>
  <c r="DU62" i="1"/>
  <c r="DR59" i="1"/>
  <c r="DS55" i="1"/>
  <c r="DT51" i="1"/>
  <c r="DR47" i="1"/>
  <c r="DS43" i="1"/>
  <c r="DT39" i="1"/>
  <c r="DT35" i="1"/>
  <c r="DU31" i="1"/>
  <c r="DT27" i="1"/>
  <c r="DU100" i="1"/>
  <c r="DR66" i="1"/>
  <c r="DS50" i="1"/>
  <c r="DU38" i="1"/>
  <c r="DU26" i="1"/>
  <c r="DT144" i="1"/>
  <c r="DU139" i="1"/>
  <c r="DS134" i="1"/>
  <c r="DR130" i="1"/>
  <c r="DS125" i="1"/>
  <c r="DU119" i="1"/>
  <c r="DT115" i="1"/>
  <c r="DU110" i="1"/>
  <c r="DU105" i="1"/>
  <c r="DR101" i="1"/>
  <c r="DR97" i="1"/>
  <c r="DT92" i="1"/>
  <c r="DR88" i="1"/>
  <c r="DT83" i="1"/>
  <c r="DT79" i="1"/>
  <c r="DT75" i="1"/>
  <c r="DR71" i="1"/>
  <c r="DT66" i="1"/>
  <c r="DT62" i="1"/>
  <c r="DU58" i="1"/>
  <c r="DR55" i="1"/>
  <c r="DR51" i="1"/>
  <c r="DU46" i="1"/>
  <c r="DR43" i="1"/>
  <c r="DR39" i="1"/>
  <c r="DS35" i="1"/>
  <c r="DT31" i="1"/>
  <c r="DR27" i="1"/>
  <c r="DR143" i="1"/>
  <c r="DT136" i="1"/>
  <c r="DT128" i="1"/>
  <c r="DR122" i="1"/>
  <c r="DT114" i="1"/>
  <c r="DT107" i="1"/>
  <c r="DR100" i="1"/>
  <c r="DR94" i="1"/>
  <c r="DT86" i="1"/>
  <c r="DT80" i="1"/>
  <c r="DT73" i="1"/>
  <c r="DR68" i="1"/>
  <c r="DT61" i="1"/>
  <c r="DR56" i="1"/>
  <c r="DT49" i="1"/>
  <c r="DT44" i="1"/>
  <c r="DR38" i="1"/>
  <c r="DT32" i="1"/>
  <c r="DR26" i="1"/>
  <c r="DT141" i="1"/>
  <c r="DT133" i="1"/>
  <c r="DR127" i="1"/>
  <c r="DR119" i="1"/>
  <c r="DT112" i="1"/>
  <c r="DT104" i="1"/>
  <c r="DS98" i="1"/>
  <c r="DS91" i="1"/>
  <c r="DU85" i="1"/>
  <c r="DU78" i="1"/>
  <c r="DU72" i="1"/>
  <c r="DT65" i="1"/>
  <c r="DR60" i="1"/>
  <c r="DT53" i="1"/>
  <c r="DU48" i="1"/>
  <c r="DR42" i="1"/>
  <c r="DU36" i="1"/>
  <c r="DR30" i="1"/>
  <c r="DU126" i="1"/>
  <c r="DU59" i="1"/>
  <c r="DT36" i="1"/>
  <c r="DR142" i="1"/>
  <c r="DS136" i="1"/>
  <c r="DT127" i="1"/>
  <c r="DU121" i="1"/>
  <c r="DR113" i="1"/>
  <c r="DS107" i="1"/>
  <c r="DU98" i="1"/>
  <c r="DU93" i="1"/>
  <c r="DS86" i="1"/>
  <c r="DS80" i="1"/>
  <c r="DS73" i="1"/>
  <c r="DU67" i="1"/>
  <c r="DS61" i="1"/>
  <c r="DU55" i="1"/>
  <c r="DS49" i="1"/>
  <c r="DU43" i="1"/>
  <c r="DS37" i="1"/>
  <c r="DS32" i="1"/>
  <c r="DS133" i="1"/>
  <c r="DU118" i="1"/>
  <c r="DS112" i="1"/>
  <c r="DS104" i="1"/>
  <c r="DR98" i="1"/>
  <c r="DR91" i="1"/>
  <c r="DT85" i="1"/>
  <c r="DT78" i="1"/>
  <c r="DS65" i="1"/>
  <c r="DS53" i="1"/>
  <c r="DU41" i="1"/>
  <c r="DU141" i="1"/>
  <c r="DU133" i="1"/>
  <c r="DS127" i="1"/>
  <c r="DS119" i="1"/>
  <c r="DU112" i="1"/>
  <c r="DU104" i="1"/>
  <c r="DT98" i="1"/>
  <c r="DT91" i="1"/>
  <c r="DR86" i="1"/>
  <c r="DR79" i="1"/>
  <c r="DR73" i="1"/>
  <c r="DU65" i="1"/>
  <c r="DR61" i="1"/>
  <c r="DT54" i="1"/>
  <c r="DR49" i="1"/>
  <c r="DT42" i="1"/>
  <c r="DR37" i="1"/>
  <c r="DT30" i="1"/>
  <c r="DU140" i="1"/>
  <c r="DT72" i="1"/>
  <c r="DT48" i="1"/>
  <c r="DU29" i="1"/>
  <c r="DT140" i="1"/>
  <c r="DT129" i="1"/>
  <c r="DT116" i="1"/>
  <c r="DU103" i="1"/>
  <c r="DS94" i="1"/>
  <c r="DS82" i="1"/>
  <c r="DU69" i="1"/>
  <c r="DT59" i="1"/>
  <c r="DR50" i="1"/>
  <c r="DS40" i="1"/>
  <c r="DS29" i="1"/>
  <c r="DR124" i="1"/>
  <c r="DU101" i="1"/>
  <c r="DS77" i="1"/>
  <c r="DU57" i="1"/>
  <c r="DS38" i="1"/>
  <c r="DS137" i="1"/>
  <c r="DU123" i="1"/>
  <c r="DR112" i="1"/>
  <c r="DT100" i="1"/>
  <c r="DT89" i="1"/>
  <c r="DR77" i="1"/>
  <c r="DS68" i="1"/>
  <c r="DU56" i="1"/>
  <c r="DR46" i="1"/>
  <c r="DR36" i="1"/>
  <c r="DT26" i="1"/>
  <c r="DR137" i="1"/>
  <c r="DT123" i="1"/>
  <c r="DT109" i="1"/>
  <c r="DS100" i="1"/>
  <c r="DS89" i="1"/>
  <c r="DR65" i="1"/>
  <c r="DU45" i="1"/>
  <c r="DU34" i="1"/>
  <c r="DS26" i="1"/>
  <c r="DU122" i="1"/>
  <c r="DS109" i="1"/>
  <c r="DU97" i="1"/>
  <c r="DT76" i="1"/>
  <c r="DU64" i="1"/>
  <c r="DS56" i="1"/>
  <c r="DT45" i="1"/>
  <c r="DR34" i="1"/>
  <c r="DT122" i="1"/>
  <c r="DR109" i="1"/>
  <c r="DU86" i="1"/>
  <c r="DR53" i="1"/>
  <c r="DU33" i="1"/>
  <c r="DU132" i="1"/>
  <c r="DS122" i="1"/>
  <c r="DU108" i="1"/>
  <c r="DS95" i="1"/>
  <c r="DU84" i="1"/>
  <c r="DT74" i="1"/>
  <c r="DS64" i="1"/>
  <c r="DU52" i="1"/>
  <c r="DU44" i="1"/>
  <c r="DT33" i="1"/>
  <c r="DT63" i="1"/>
  <c r="DR131" i="1"/>
  <c r="DS118" i="1"/>
  <c r="DU107" i="1"/>
  <c r="DU94" i="1"/>
  <c r="DU82" i="1"/>
  <c r="DU71" i="1"/>
  <c r="DR62" i="1"/>
  <c r="DS52" i="1"/>
  <c r="DS41" i="1"/>
  <c r="DU32" i="1"/>
  <c r="DS143" i="1"/>
  <c r="DR104" i="1"/>
  <c r="DT82" i="1"/>
  <c r="DU61" i="1"/>
  <c r="DT40" i="1"/>
  <c r="DT138" i="1"/>
  <c r="DU128" i="1"/>
  <c r="DS116" i="1"/>
  <c r="DT103" i="1"/>
  <c r="DU90" i="1"/>
  <c r="DR82" i="1"/>
  <c r="DT69" i="1"/>
  <c r="DS58" i="1"/>
  <c r="DU49" i="1"/>
  <c r="DR40" i="1"/>
  <c r="DR29" i="1"/>
  <c r="DT137" i="1"/>
  <c r="DU114" i="1"/>
  <c r="DU89" i="1"/>
  <c r="DT68" i="1"/>
  <c r="DS46" i="1"/>
  <c r="DT28" i="1"/>
  <c r="DU76" i="1"/>
  <c r="DT87" i="1"/>
  <c r="DS76" i="1"/>
  <c r="DS145" i="1"/>
  <c r="DT132" i="1"/>
  <c r="DT118" i="1"/>
  <c r="DT108" i="1"/>
  <c r="DR95" i="1"/>
  <c r="DR83" i="1"/>
  <c r="DT52" i="1"/>
  <c r="DT41" i="1"/>
  <c r="DR33" i="1"/>
  <c r="DR118" i="1"/>
  <c r="DT94" i="1"/>
  <c r="DR70" i="1"/>
  <c r="DR52" i="1"/>
  <c r="DT29" i="1"/>
  <c r="DU137" i="1"/>
  <c r="DT126" i="1"/>
  <c r="DR115" i="1"/>
  <c r="DT102" i="1"/>
  <c r="DT90" i="1"/>
  <c r="DU80" i="1"/>
  <c r="DU68" i="1"/>
  <c r="DR58" i="1"/>
  <c r="DR48" i="1"/>
  <c r="DT38" i="1"/>
  <c r="DU28" i="1"/>
  <c r="DT56" i="1"/>
  <c r="DU136" i="1"/>
  <c r="DR133" i="1"/>
  <c r="DT96" i="1"/>
  <c r="DT64" i="1"/>
  <c r="DR45" i="1"/>
  <c r="DT145" i="1"/>
  <c r="DU73" i="1"/>
  <c r="DT143" i="1"/>
  <c r="DU130" i="1"/>
  <c r="I85" i="1"/>
  <c r="J92" i="1"/>
  <c r="J93" i="1" s="1"/>
  <c r="H92" i="1"/>
  <c r="H93" i="1" s="1"/>
  <c r="BB31" i="1"/>
  <c r="BA31" i="1"/>
  <c r="AZ31" i="1"/>
  <c r="BD31" i="1"/>
  <c r="BC31" i="1"/>
  <c r="BG31" i="1"/>
  <c r="BE31" i="1"/>
  <c r="BF31" i="1"/>
  <c r="BH31" i="1"/>
  <c r="BU46" i="1" a="1"/>
  <c r="CM26" i="1" a="1"/>
  <c r="A34" i="3"/>
  <c r="A36" i="3"/>
  <c r="A35" i="3"/>
  <c r="A33" i="3"/>
  <c r="A38" i="3"/>
  <c r="A37" i="3"/>
  <c r="A41" i="3"/>
  <c r="A40" i="3"/>
  <c r="A39" i="3"/>
  <c r="CJ140" i="1" a="1"/>
  <c r="CJ140" i="1" s="1"/>
  <c r="CJ141" i="1"/>
  <c r="CK140" i="1" a="1"/>
  <c r="CK140" i="1" s="1"/>
  <c r="CK141" i="1"/>
  <c r="BL30" i="1"/>
  <c r="BK30" i="1"/>
  <c r="BM30" i="1"/>
  <c r="BN30" i="1"/>
  <c r="I45" i="3"/>
  <c r="G45" i="3"/>
  <c r="F45" i="3"/>
  <c r="E45" i="3"/>
  <c r="D45" i="3"/>
  <c r="J45" i="3"/>
  <c r="H45" i="3"/>
  <c r="C45" i="3"/>
  <c r="B45" i="3"/>
  <c r="CH141" i="1"/>
  <c r="CH140" i="1"/>
  <c r="G92" i="1"/>
  <c r="G91" i="1"/>
  <c r="I92" i="1"/>
  <c r="I91" i="1"/>
  <c r="CW28" i="1"/>
  <c r="CW27" i="1"/>
  <c r="CW29" i="1"/>
  <c r="CW26" i="1"/>
  <c r="DO26" i="1" a="1"/>
  <c r="AN38" i="1"/>
  <c r="AN35" i="1"/>
  <c r="AN34" i="1"/>
  <c r="AN40" i="1"/>
  <c r="AN39" i="1"/>
  <c r="AN36" i="1"/>
  <c r="AN32" i="1"/>
  <c r="AN33" i="1"/>
  <c r="AN37" i="1"/>
  <c r="CI141" i="1"/>
  <c r="CI140" i="1" a="1"/>
  <c r="CI140" i="1" s="1"/>
  <c r="BU37" i="1"/>
  <c r="BU40" i="1"/>
  <c r="BU39" i="1"/>
  <c r="BU41" i="1"/>
  <c r="BU34" i="1"/>
  <c r="BU33" i="1"/>
  <c r="BU36" i="1"/>
  <c r="BU35" i="1"/>
  <c r="BU38" i="1"/>
  <c r="DO29" i="1" l="1"/>
  <c r="DO28" i="1"/>
  <c r="DO27" i="1"/>
  <c r="DO26" i="1"/>
  <c r="BU51" i="1"/>
  <c r="BU50" i="1"/>
  <c r="BU54" i="1"/>
  <c r="BU53" i="1"/>
  <c r="BU52" i="1"/>
  <c r="BU47" i="1"/>
  <c r="BU46" i="1"/>
  <c r="BU49" i="1"/>
  <c r="BU48" i="1"/>
  <c r="DA140" i="1" a="1"/>
  <c r="DA140" i="1" s="1"/>
  <c r="DA141" i="1"/>
  <c r="G93" i="1"/>
  <c r="K93" i="1" s="1"/>
  <c r="K94" i="1" s="1"/>
  <c r="DB140" i="1" a="1"/>
  <c r="DB140" i="1" s="1"/>
  <c r="DB141" i="1"/>
  <c r="CM27" i="1"/>
  <c r="CM30" i="1"/>
  <c r="CM29" i="1"/>
  <c r="CM34" i="1"/>
  <c r="CM33" i="1"/>
  <c r="CM32" i="1"/>
  <c r="CM26" i="1"/>
  <c r="CM31" i="1"/>
  <c r="CM28" i="1"/>
  <c r="DC141" i="1"/>
  <c r="DC140" i="1" a="1"/>
  <c r="DC140" i="1" s="1"/>
  <c r="I93" i="1"/>
  <c r="CZ141" i="1"/>
  <c r="CZ140" i="1"/>
  <c r="DR147" i="1" l="1"/>
  <c r="DR148" i="1"/>
  <c r="DT147" i="1" a="1"/>
  <c r="DT147" i="1" s="1"/>
  <c r="DT148" i="1"/>
  <c r="DU148" i="1"/>
  <c r="DU147" i="1"/>
  <c r="DS148" i="1"/>
  <c r="DS147" i="1" a="1"/>
  <c r="DS147" i="1" s="1"/>
  <c r="DE26" i="1" a="1"/>
  <c r="ED26" i="1" l="1" a="1"/>
  <c r="EF144" i="1" s="1"/>
  <c r="DE26" i="1"/>
  <c r="DE34" i="1"/>
  <c r="DE33" i="1"/>
  <c r="DE32" i="1"/>
  <c r="DE30" i="1"/>
  <c r="DE31" i="1"/>
  <c r="DE29" i="1"/>
  <c r="DE27" i="1"/>
  <c r="DE28" i="1"/>
  <c r="EE43" i="1" l="1"/>
  <c r="EE68" i="1"/>
  <c r="EG36" i="1"/>
  <c r="EE138" i="1"/>
  <c r="EF119" i="1"/>
  <c r="EE100" i="1"/>
  <c r="EG141" i="1"/>
  <c r="EF38" i="1"/>
  <c r="ED76" i="1"/>
  <c r="EE139" i="1"/>
  <c r="EE63" i="1"/>
  <c r="EG103" i="1"/>
  <c r="ED35" i="1"/>
  <c r="EG68" i="1"/>
  <c r="EE40" i="1"/>
  <c r="EG94" i="1"/>
  <c r="EG120" i="1"/>
  <c r="EE46" i="1"/>
  <c r="EG93" i="1"/>
  <c r="EF97" i="1"/>
  <c r="EG86" i="1"/>
  <c r="EF50" i="1"/>
  <c r="EF30" i="1"/>
  <c r="EF41" i="1"/>
  <c r="ED39" i="1"/>
  <c r="EF133" i="1"/>
  <c r="ED98" i="1"/>
  <c r="EG116" i="1"/>
  <c r="EG35" i="1"/>
  <c r="EF28" i="1"/>
  <c r="EF74" i="1"/>
  <c r="EG30" i="1"/>
  <c r="EE132" i="1"/>
  <c r="EG66" i="1"/>
  <c r="EF33" i="1"/>
  <c r="EG135" i="1"/>
  <c r="EE127" i="1"/>
  <c r="EE91" i="1"/>
  <c r="EE28" i="1"/>
  <c r="EG96" i="1"/>
  <c r="ED124" i="1"/>
  <c r="EG78" i="1"/>
  <c r="ED100" i="1"/>
  <c r="ED123" i="1"/>
  <c r="EF49" i="1"/>
  <c r="ED56" i="1"/>
  <c r="EG47" i="1"/>
  <c r="EF43" i="1"/>
  <c r="EG43" i="1"/>
  <c r="ED144" i="1"/>
  <c r="EE101" i="1"/>
  <c r="ED70" i="1"/>
  <c r="EF36" i="1"/>
  <c r="ED139" i="1"/>
  <c r="EG51" i="1"/>
  <c r="EG42" i="1"/>
  <c r="ED43" i="1"/>
  <c r="EG46" i="1"/>
  <c r="EG91" i="1"/>
  <c r="ED38" i="1"/>
  <c r="ED87" i="1"/>
  <c r="EG110" i="1"/>
  <c r="ED134" i="1"/>
  <c r="EF59" i="1"/>
  <c r="EF61" i="1"/>
  <c r="EG74" i="1"/>
  <c r="ED48" i="1"/>
  <c r="EE47" i="1"/>
  <c r="ED26" i="1"/>
  <c r="ED148" i="1" s="1"/>
  <c r="ED105" i="1"/>
  <c r="EE73" i="1"/>
  <c r="EF45" i="1"/>
  <c r="EE142" i="1"/>
  <c r="EG52" i="1"/>
  <c r="EE80" i="1"/>
  <c r="EE130" i="1"/>
  <c r="EE64" i="1"/>
  <c r="EF113" i="1"/>
  <c r="ED47" i="1"/>
  <c r="ED97" i="1"/>
  <c r="EG122" i="1"/>
  <c r="EE50" i="1"/>
  <c r="EE71" i="1"/>
  <c r="EF67" i="1"/>
  <c r="EE79" i="1"/>
  <c r="EF52" i="1"/>
  <c r="EG50" i="1"/>
  <c r="EF29" i="1"/>
  <c r="EG136" i="1"/>
  <c r="EF76" i="1"/>
  <c r="EF48" i="1"/>
  <c r="EF145" i="1"/>
  <c r="EG109" i="1"/>
  <c r="EE108" i="1"/>
  <c r="ED27" i="1"/>
  <c r="ED85" i="1"/>
  <c r="EG130" i="1"/>
  <c r="ED104" i="1"/>
  <c r="EE107" i="1"/>
  <c r="EG133" i="1"/>
  <c r="EG55" i="1"/>
  <c r="EE82" i="1"/>
  <c r="EE72" i="1"/>
  <c r="ED84" i="1"/>
  <c r="EG88" i="1"/>
  <c r="EG54" i="1"/>
  <c r="EF40" i="1"/>
  <c r="EF140" i="1"/>
  <c r="EG79" i="1"/>
  <c r="EF51" i="1"/>
  <c r="EF63" i="1"/>
  <c r="EG137" i="1"/>
  <c r="EF137" i="1"/>
  <c r="ED81" i="1"/>
  <c r="EE92" i="1"/>
  <c r="ED28" i="1"/>
  <c r="EE114" i="1"/>
  <c r="EE115" i="1"/>
  <c r="EG144" i="1"/>
  <c r="EE61" i="1"/>
  <c r="EF71" i="1"/>
  <c r="EE78" i="1"/>
  <c r="EE98" i="1"/>
  <c r="EE94" i="1"/>
  <c r="EE58" i="1"/>
  <c r="ED44" i="1"/>
  <c r="EE144" i="1"/>
  <c r="ED106" i="1"/>
  <c r="EE83" i="1"/>
  <c r="EF93" i="1"/>
  <c r="EG26" i="1"/>
  <c r="EG147" i="1" s="1"/>
  <c r="EF80" i="1"/>
  <c r="EF91" i="1"/>
  <c r="ED114" i="1"/>
  <c r="EF37" i="1"/>
  <c r="EE124" i="1"/>
  <c r="EG87" i="1"/>
  <c r="ED29" i="1"/>
  <c r="ED78" i="1"/>
  <c r="EF82" i="1"/>
  <c r="EG83" i="1"/>
  <c r="EE103" i="1"/>
  <c r="EF98" i="1"/>
  <c r="ED89" i="1"/>
  <c r="EF47" i="1"/>
  <c r="EE27" i="1"/>
  <c r="EE109" i="1"/>
  <c r="EF86" i="1"/>
  <c r="EF96" i="1"/>
  <c r="EE32" i="1"/>
  <c r="ED53" i="1"/>
  <c r="EG101" i="1"/>
  <c r="EE41" i="1"/>
  <c r="EG53" i="1"/>
  <c r="EG48" i="1"/>
  <c r="ED99" i="1"/>
  <c r="EF34" i="1"/>
  <c r="EF83" i="1"/>
  <c r="EF94" i="1"/>
  <c r="EG129" i="1"/>
  <c r="EF107" i="1"/>
  <c r="EF103" i="1"/>
  <c r="EE93" i="1"/>
  <c r="ED51" i="1"/>
  <c r="EE30" i="1"/>
  <c r="EF112" i="1"/>
  <c r="EG89" i="1"/>
  <c r="EF99" i="1"/>
  <c r="EG97" i="1"/>
  <c r="EG80" i="1"/>
  <c r="EF130" i="1"/>
  <c r="ED49" i="1"/>
  <c r="ED64" i="1"/>
  <c r="EG57" i="1"/>
  <c r="EF110" i="1"/>
  <c r="EE77" i="1"/>
  <c r="ED90" i="1"/>
  <c r="EE105" i="1"/>
  <c r="EF134" i="1"/>
  <c r="ED112" i="1"/>
  <c r="EG107" i="1"/>
  <c r="EE97" i="1"/>
  <c r="ED74" i="1"/>
  <c r="EE33" i="1"/>
  <c r="EG115" i="1"/>
  <c r="ED93" i="1"/>
  <c r="EF111" i="1"/>
  <c r="EE126" i="1"/>
  <c r="ED110" i="1"/>
  <c r="EE141" i="1"/>
  <c r="ED58" i="1"/>
  <c r="EG37" i="1"/>
  <c r="EG75" i="1"/>
  <c r="EF115" i="1"/>
  <c r="EG82" i="1"/>
  <c r="ED95" i="1"/>
  <c r="EE116" i="1"/>
  <c r="ED140" i="1"/>
  <c r="EG140" i="1"/>
  <c r="EE112" i="1"/>
  <c r="ED101" i="1"/>
  <c r="EF85" i="1"/>
  <c r="EE36" i="1"/>
  <c r="ED119" i="1"/>
  <c r="EE96" i="1"/>
  <c r="EF114" i="1"/>
  <c r="ED42" i="1"/>
  <c r="ED91" i="1"/>
  <c r="EG27" i="1"/>
  <c r="ED68" i="1"/>
  <c r="EG56" i="1"/>
  <c r="ED86" i="1"/>
  <c r="EF127" i="1"/>
  <c r="EE88" i="1"/>
  <c r="EE129" i="1"/>
  <c r="EG127" i="1"/>
  <c r="EE26" i="1"/>
  <c r="ED31" i="1"/>
  <c r="EG117" i="1"/>
  <c r="EG104" i="1"/>
  <c r="EE89" i="1"/>
  <c r="EE60" i="1"/>
  <c r="EG128" i="1"/>
  <c r="EG99" i="1"/>
  <c r="EF117" i="1"/>
  <c r="ED132" i="1"/>
  <c r="EF54" i="1"/>
  <c r="ED103" i="1"/>
  <c r="EF75" i="1"/>
  <c r="EF120" i="1"/>
  <c r="ED59" i="1"/>
  <c r="ED69" i="1"/>
  <c r="EF32" i="1"/>
  <c r="ED36" i="1"/>
  <c r="EF53" i="1"/>
  <c r="EG131" i="1"/>
  <c r="ED107" i="1"/>
  <c r="ED92" i="1"/>
  <c r="ED57" i="1"/>
  <c r="EE104" i="1"/>
  <c r="ED126" i="1"/>
  <c r="EG143" i="1"/>
  <c r="ED50" i="1"/>
  <c r="ED145" i="1"/>
  <c r="EF100" i="1"/>
  <c r="EF92" i="1"/>
  <c r="EF116" i="1"/>
  <c r="EG100" i="1"/>
  <c r="EE52" i="1"/>
  <c r="EE117" i="1"/>
  <c r="EF56" i="1"/>
  <c r="ED122" i="1"/>
  <c r="EE69" i="1"/>
  <c r="EF124" i="1"/>
  <c r="ED55" i="1"/>
  <c r="ED109" i="1"/>
  <c r="EE39" i="1"/>
  <c r="EF89" i="1"/>
  <c r="EE135" i="1"/>
  <c r="EF57" i="1"/>
  <c r="EE106" i="1"/>
  <c r="EF78" i="1"/>
  <c r="EF123" i="1"/>
  <c r="EF118" i="1"/>
  <c r="EG98" i="1"/>
  <c r="EG90" i="1"/>
  <c r="EE44" i="1"/>
  <c r="ED73" i="1"/>
  <c r="ED143" i="1"/>
  <c r="ED115" i="1"/>
  <c r="EE102" i="1"/>
  <c r="EF64" i="1"/>
  <c r="EG114" i="1"/>
  <c r="ED137" i="1"/>
  <c r="EE34" i="1"/>
  <c r="EF55" i="1"/>
  <c r="EG29" i="1"/>
  <c r="EF106" i="1"/>
  <c r="EF104" i="1"/>
  <c r="ED128" i="1"/>
  <c r="EG106" i="1"/>
  <c r="EE56" i="1"/>
  <c r="EG121" i="1"/>
  <c r="ED61" i="1"/>
  <c r="ED127" i="1"/>
  <c r="EG73" i="1"/>
  <c r="EE128" i="1"/>
  <c r="EF58" i="1"/>
  <c r="EE113" i="1"/>
  <c r="EE42" i="1"/>
  <c r="EG92" i="1"/>
  <c r="EG138" i="1"/>
  <c r="EF60" i="1"/>
  <c r="EF109" i="1"/>
  <c r="EF81" i="1"/>
  <c r="EF126" i="1"/>
  <c r="EE59" i="1"/>
  <c r="ED108" i="1"/>
  <c r="EG118" i="1"/>
  <c r="EE53" i="1"/>
  <c r="ED82" i="1"/>
  <c r="EE38" i="1"/>
  <c r="EF143" i="1"/>
  <c r="EG113" i="1"/>
  <c r="EE75" i="1"/>
  <c r="EG134" i="1"/>
  <c r="ED34" i="1"/>
  <c r="ED66" i="1"/>
  <c r="ED60" i="1"/>
  <c r="EE35" i="1"/>
  <c r="EE111" i="1"/>
  <c r="EF121" i="1"/>
  <c r="EF35" i="1"/>
  <c r="EG111" i="1"/>
  <c r="EG60" i="1"/>
  <c r="EG126" i="1"/>
  <c r="EE65" i="1"/>
  <c r="ED141" i="1"/>
  <c r="EF77" i="1"/>
  <c r="EG132" i="1"/>
  <c r="ED62" i="1"/>
  <c r="ED117" i="1"/>
  <c r="EE51" i="1"/>
  <c r="ED96" i="1"/>
  <c r="ED142" i="1"/>
  <c r="EG63" i="1"/>
  <c r="EF122" i="1"/>
  <c r="EF84" i="1"/>
  <c r="EF129" i="1"/>
  <c r="EF62" i="1"/>
  <c r="EE137" i="1"/>
  <c r="EG33" i="1"/>
  <c r="EG62" i="1"/>
  <c r="ED102" i="1"/>
  <c r="EG67" i="1"/>
  <c r="EE37" i="1"/>
  <c r="EF131" i="1"/>
  <c r="EG85" i="1"/>
  <c r="EE143" i="1"/>
  <c r="EF44" i="1"/>
  <c r="ED77" i="1"/>
  <c r="EE66" i="1"/>
  <c r="EG40" i="1"/>
  <c r="ED118" i="1"/>
  <c r="EG28" i="1"/>
  <c r="ED41" i="1"/>
  <c r="EE118" i="1"/>
  <c r="ED65" i="1"/>
  <c r="ED131" i="1"/>
  <c r="EG70" i="1"/>
  <c r="EE29" i="1"/>
  <c r="EE81" i="1"/>
  <c r="EF136" i="1"/>
  <c r="EG65" i="1"/>
  <c r="ED121" i="1"/>
  <c r="EE54" i="1"/>
  <c r="EE99" i="1"/>
  <c r="EE145" i="1"/>
  <c r="ED67" i="1"/>
  <c r="EG125" i="1"/>
  <c r="EF87" i="1"/>
  <c r="EF132" i="1"/>
  <c r="EF68" i="1"/>
  <c r="ED52" i="1"/>
  <c r="EE62" i="1"/>
  <c r="EG72" i="1"/>
  <c r="EE120" i="1"/>
  <c r="EG31" i="1"/>
  <c r="ED63" i="1"/>
  <c r="EF142" i="1"/>
  <c r="EF95" i="1"/>
  <c r="ED32" i="1"/>
  <c r="EE76" i="1"/>
  <c r="ED88" i="1"/>
  <c r="EG71" i="1"/>
  <c r="EG45" i="1"/>
  <c r="EE123" i="1"/>
  <c r="EG59" i="1"/>
  <c r="ED46" i="1"/>
  <c r="EG123" i="1"/>
  <c r="EF70" i="1"/>
  <c r="ED136" i="1"/>
  <c r="EE84" i="1"/>
  <c r="EG32" i="1"/>
  <c r="EE85" i="1"/>
  <c r="EE140" i="1"/>
  <c r="EG69" i="1"/>
  <c r="ED133" i="1"/>
  <c r="EE57" i="1"/>
  <c r="EG102" i="1"/>
  <c r="EF27" i="1"/>
  <c r="EE70" i="1"/>
  <c r="ED129" i="1"/>
  <c r="EF90" i="1"/>
  <c r="EF135" i="1"/>
  <c r="EF73" i="1"/>
  <c r="EG112" i="1"/>
  <c r="EF66" i="1"/>
  <c r="EF102" i="1"/>
  <c r="EF138" i="1"/>
  <c r="EG119" i="1"/>
  <c r="ED130" i="1"/>
  <c r="ED138" i="1"/>
  <c r="ED71" i="1"/>
  <c r="EE110" i="1"/>
  <c r="EF46" i="1"/>
  <c r="EG95" i="1"/>
  <c r="EE125" i="1"/>
  <c r="EE74" i="1"/>
  <c r="EG142" i="1"/>
  <c r="EE133" i="1"/>
  <c r="EE49" i="1"/>
  <c r="ED54" i="1"/>
  <c r="EG44" i="1"/>
  <c r="ED40" i="1"/>
  <c r="EG105" i="1"/>
  <c r="EE67" i="1"/>
  <c r="EE134" i="1"/>
  <c r="EG39" i="1"/>
  <c r="EF139" i="1"/>
  <c r="EE90" i="1"/>
  <c r="EG34" i="1"/>
  <c r="EF88" i="1"/>
  <c r="EG145" i="1"/>
  <c r="ED75" i="1"/>
  <c r="EE131" i="1"/>
  <c r="EG61" i="1"/>
  <c r="EG108" i="1"/>
  <c r="ED33" i="1"/>
  <c r="EG77" i="1"/>
  <c r="EG124" i="1"/>
  <c r="EE45" i="1"/>
  <c r="ED83" i="1"/>
  <c r="EE122" i="1"/>
  <c r="EF39" i="1"/>
  <c r="EG76" i="1"/>
  <c r="ED116" i="1"/>
  <c r="EF69" i="1"/>
  <c r="EF105" i="1"/>
  <c r="EF141" i="1"/>
  <c r="EG41" i="1"/>
  <c r="ED79" i="1"/>
  <c r="EE87" i="1"/>
  <c r="EF101" i="1"/>
  <c r="ED120" i="1"/>
  <c r="EE121" i="1"/>
  <c r="ED125" i="1"/>
  <c r="ED135" i="1"/>
  <c r="EG84" i="1"/>
  <c r="EE31" i="1"/>
  <c r="EF31" i="1"/>
  <c r="EG58" i="1"/>
  <c r="EG64" i="1"/>
  <c r="EE55" i="1"/>
  <c r="ED45" i="1"/>
  <c r="ED111" i="1"/>
  <c r="ED72" i="1"/>
  <c r="EG139" i="1"/>
  <c r="EG49" i="1"/>
  <c r="ED30" i="1"/>
  <c r="EE95" i="1"/>
  <c r="EG38" i="1"/>
  <c r="ED94" i="1"/>
  <c r="EF26" i="1"/>
  <c r="EF148" i="1" s="1"/>
  <c r="EF79" i="1"/>
  <c r="EE136" i="1"/>
  <c r="EF65" i="1"/>
  <c r="ED113" i="1"/>
  <c r="ED37" i="1"/>
  <c r="EG81" i="1"/>
  <c r="EF128" i="1"/>
  <c r="EE48" i="1"/>
  <c r="EE86" i="1"/>
  <c r="EF125" i="1"/>
  <c r="EF42" i="1"/>
  <c r="ED80" i="1"/>
  <c r="EE119" i="1"/>
  <c r="EF72" i="1"/>
  <c r="EF108" i="1"/>
  <c r="EG148" i="1"/>
  <c r="EE147" i="1" a="1"/>
  <c r="EE147" i="1" s="1"/>
  <c r="EE148" i="1"/>
  <c r="ED147" i="1" l="1"/>
  <c r="EF147" i="1" a="1"/>
  <c r="EF147" i="1" s="1"/>
</calcChain>
</file>

<file path=xl/sharedStrings.xml><?xml version="1.0" encoding="utf-8"?>
<sst xmlns="http://schemas.openxmlformats.org/spreadsheetml/2006/main" count="191" uniqueCount="121">
  <si>
    <t>Factor Analysis</t>
  </si>
  <si>
    <t>Correlation Matrix</t>
  </si>
  <si>
    <t>Scree Plot</t>
  </si>
  <si>
    <t>Haitovsky's Chi-square Test</t>
  </si>
  <si>
    <t>Error terms (full model)</t>
  </si>
  <si>
    <r>
      <t>LL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(full model)</t>
    </r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</si>
  <si>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 (full model)</t>
    </r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</si>
  <si>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 (reduced model)</t>
    </r>
  </si>
  <si>
    <t>Factor score matrix</t>
  </si>
  <si>
    <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L (reduced model)</t>
    </r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</si>
  <si>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 xml:space="preserve"> (reduced model)</t>
    </r>
  </si>
  <si>
    <t>eValue</t>
  </si>
  <si>
    <t>%</t>
  </si>
  <si>
    <t>% Cum</t>
  </si>
  <si>
    <t>det</t>
  </si>
  <si>
    <t>=MDETERM(B6:J14)</t>
  </si>
  <si>
    <t>X</t>
  </si>
  <si>
    <t>X'</t>
  </si>
  <si>
    <t>Y</t>
  </si>
  <si>
    <t>k</t>
  </si>
  <si>
    <t>=COUNT(B6:B14)</t>
  </si>
  <si>
    <t>n</t>
  </si>
  <si>
    <t xml:space="preserve">df </t>
  </si>
  <si>
    <t>=Y6*(Y6-1)/2</t>
  </si>
  <si>
    <t>H</t>
  </si>
  <si>
    <t>=(1+(2*Y6+5)/6-Y7)*LN(1-Y5)</t>
  </si>
  <si>
    <t>α</t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</si>
  <si>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 xml:space="preserve">-1 </t>
    </r>
    <r>
      <rPr>
        <sz val="11"/>
        <color theme="1"/>
        <rFont val="Calibri"/>
        <family val="2"/>
        <scheme val="minor"/>
      </rP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(reduced model)</t>
    </r>
  </si>
  <si>
    <t>recall that 1st column was negated</t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</si>
  <si>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RV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>-1/2</t>
    </r>
    <r>
      <rPr>
        <sz val="11"/>
        <color theme="1"/>
        <rFont val="Calibri"/>
        <family val="2"/>
        <scheme val="minor"/>
      </rPr>
      <t xml:space="preserve"> (reduced model)</t>
    </r>
  </si>
  <si>
    <t>p-value</t>
  </si>
  <si>
    <t>=CHIDIST(Y9,Y8)</t>
  </si>
  <si>
    <t>H-crit</t>
  </si>
  <si>
    <t>=CHIINV(Y10,Y8)</t>
  </si>
  <si>
    <t>sig</t>
  </si>
  <si>
    <t>=IF(Y9&gt;=Y12,"yes","no")</t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</si>
  <si>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RV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L (reduced model)</t>
    </r>
  </si>
  <si>
    <t>Eigenvalues and eigenvectors</t>
  </si>
  <si>
    <t>Error terms (reduced model)</t>
  </si>
  <si>
    <r>
      <t>LL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(reduced model)</t>
    </r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</si>
  <si>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 xml:space="preserve">-1 </t>
    </r>
    <r>
      <rPr>
        <sz val="11"/>
        <color theme="1"/>
        <rFont val="Calibri"/>
        <family val="2"/>
        <scheme val="minor"/>
      </rP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(full model)</t>
    </r>
  </si>
  <si>
    <t>Revised factor score matrix</t>
  </si>
  <si>
    <t>Factor scores for the sample</t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</si>
  <si>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L (reduced model)</t>
    </r>
  </si>
  <si>
    <t>Factor scores for the sample (Bartlett's method)</t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</si>
  <si>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 xml:space="preserve">-1 </t>
    </r>
    <r>
      <rPr>
        <sz val="11"/>
        <color theme="1"/>
        <rFont val="Calibri"/>
        <family val="2"/>
        <scheme val="minor"/>
      </rPr>
      <t>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(reduced model) - alt formulation</t>
    </r>
  </si>
  <si>
    <t>1st row now needs to be negated</t>
  </si>
  <si>
    <t xml:space="preserve"> </t>
  </si>
  <si>
    <t>Factor score matrix (Bartlett's method)</t>
  </si>
  <si>
    <t>Factor score matrix (Anderson-Rubin method)</t>
  </si>
  <si>
    <t>Factor scores for the sample (Anderson-Rubin method)</t>
  </si>
  <si>
    <t>Correlation matrix (Anderson-Rubin)</t>
  </si>
  <si>
    <t>Score for sample 1</t>
  </si>
  <si>
    <t>Sample 1</t>
  </si>
  <si>
    <t>Mean</t>
  </si>
  <si>
    <t>X -meanX</t>
  </si>
  <si>
    <t>Loading factors (full model)</t>
  </si>
  <si>
    <t>Error terms (reduced model after rotation)</t>
  </si>
  <si>
    <r>
      <t>LL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(reduced model rotated)</t>
    </r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</si>
  <si>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 xml:space="preserve">-1 </t>
    </r>
    <r>
      <rPr>
        <sz val="11"/>
        <color theme="1"/>
        <rFont val="Calibri"/>
        <family val="2"/>
        <scheme val="minor"/>
      </rPr>
      <t>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(full model) - alternative formulation</t>
    </r>
  </si>
  <si>
    <t>Comm</t>
  </si>
  <si>
    <t>F scores</t>
  </si>
  <si>
    <t>Factor score matrix (alt calculation)</t>
  </si>
  <si>
    <t>Loading factors</t>
  </si>
  <si>
    <t>Varimax</t>
  </si>
  <si>
    <t>Reproduced correlation matrix (i.e. correlation matrix of reduced model)</t>
  </si>
  <si>
    <t>Spec Var</t>
  </si>
  <si>
    <t>Factor score matrix (Varimax)</t>
  </si>
  <si>
    <t>Rotation Matrix by Gaussian Elimination</t>
  </si>
  <si>
    <t>Rotation matrix is orthogonal</t>
  </si>
  <si>
    <t>Determinant of rotation matrix is +1</t>
  </si>
  <si>
    <t>Calculation of V</t>
  </si>
  <si>
    <t>Before rotation</t>
  </si>
  <si>
    <t>b</t>
  </si>
  <si>
    <t>ϕ</t>
  </si>
  <si>
    <r>
      <t>b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</t>
    </r>
    <r>
      <rPr>
        <sz val="11"/>
        <color theme="1"/>
        <rFont val="Calibri"/>
        <family val="2"/>
      </rPr>
      <t>ϕ</t>
    </r>
  </si>
  <si>
    <t>sum</t>
  </si>
  <si>
    <t>sumsq</t>
  </si>
  <si>
    <t>diff</t>
  </si>
  <si>
    <t>V</t>
  </si>
  <si>
    <t>After rotation</t>
  </si>
  <si>
    <t>mean</t>
  </si>
  <si>
    <t>var</t>
  </si>
  <si>
    <t>Box's Test for Factor Analysis</t>
  </si>
  <si>
    <t>Bartlett's Test</t>
  </si>
  <si>
    <t>M</t>
  </si>
  <si>
    <t>df1</t>
  </si>
  <si>
    <t>df2</t>
  </si>
  <si>
    <t>F</t>
  </si>
  <si>
    <t>Identity Matrix</t>
  </si>
  <si>
    <t>Pooled Matrix</t>
  </si>
  <si>
    <t>KMO</t>
  </si>
  <si>
    <t>R = Correlation Matrix</t>
  </si>
  <si>
    <r>
      <t>R</t>
    </r>
    <r>
      <rPr>
        <vertAlign val="superscript"/>
        <sz val="11"/>
        <color theme="1"/>
        <rFont val="Calibri"/>
        <family val="2"/>
        <scheme val="minor"/>
      </rPr>
      <t xml:space="preserve">-1 </t>
    </r>
    <r>
      <rPr>
        <sz val="11"/>
        <color theme="1"/>
        <rFont val="Calibri"/>
        <family val="2"/>
        <scheme val="minor"/>
      </rPr>
      <t>= Inverse of Correlation Matrix</t>
    </r>
  </si>
  <si>
    <t>sqrt diag</t>
  </si>
  <si>
    <t>Partial correlation matrix</t>
  </si>
  <si>
    <t>Real Statistics Using Excel</t>
  </si>
  <si>
    <t>Updated</t>
  </si>
  <si>
    <t>Copyright © 2013 - 2025 Charles Zaiontz</t>
  </si>
  <si>
    <t>Teacher Evaluation</t>
  </si>
  <si>
    <t>Covariance Matrix</t>
  </si>
  <si>
    <t>Expect</t>
  </si>
  <si>
    <t>Entertain</t>
  </si>
  <si>
    <t>Expert</t>
  </si>
  <si>
    <t>Motivate</t>
  </si>
  <si>
    <t>Caring</t>
  </si>
  <si>
    <t>Charisma</t>
  </si>
  <si>
    <t>Passion</t>
  </si>
  <si>
    <t>Friendly</t>
  </si>
  <si>
    <t>Eigenvalues and Eigenvectors</t>
  </si>
  <si>
    <t>Reduced Model</t>
  </si>
  <si>
    <t>PC1</t>
  </si>
  <si>
    <t>PC2</t>
  </si>
  <si>
    <t>PC3</t>
  </si>
  <si>
    <t>PC4</t>
  </si>
  <si>
    <t>B</t>
  </si>
  <si>
    <t>Rotation with original model</t>
  </si>
  <si>
    <t>stdev</t>
  </si>
  <si>
    <t>skew</t>
  </si>
  <si>
    <t>kurt</t>
  </si>
  <si>
    <t>Validity of Correlation Matrix and Sample Size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</si>
</sst>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/>
    <xf numFmtId="0" fontId="0" fillId="0" borderId="0" xfId="0" quotePrefix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64" fontId="0" fillId="0" borderId="3" xfId="1" applyNumberFormat="1" applyFont="1" applyBorder="1"/>
    <xf numFmtId="164" fontId="0" fillId="0" borderId="4" xfId="0" applyNumberFormat="1" applyBorder="1"/>
    <xf numFmtId="0" fontId="0" fillId="0" borderId="10" xfId="0" applyBorder="1"/>
    <xf numFmtId="0" fontId="0" fillId="0" borderId="11" xfId="0" applyBorder="1"/>
    <xf numFmtId="164" fontId="0" fillId="0" borderId="0" xfId="1" applyNumberFormat="1" applyFont="1" applyBorder="1"/>
    <xf numFmtId="164" fontId="0" fillId="0" borderId="6" xfId="0" applyNumberFormat="1" applyBorder="1"/>
    <xf numFmtId="0" fontId="4" fillId="0" borderId="0" xfId="0" applyFont="1"/>
    <xf numFmtId="0" fontId="0" fillId="0" borderId="11" xfId="0" applyBorder="1" applyAlignment="1">
      <alignment horizontal="right"/>
    </xf>
    <xf numFmtId="164" fontId="0" fillId="0" borderId="8" xfId="1" applyNumberFormat="1" applyFont="1" applyBorder="1"/>
    <xf numFmtId="164" fontId="0" fillId="0" borderId="9" xfId="0" applyNumberForma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15" fontId="0" fillId="0" borderId="0" xfId="0" applyNumberForma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</cellXfs>
  <cellStyles count="2">
    <cellStyle name="Normal" xfId="0" builtinId="0"/>
    <cellStyle name="Percent" xfId="1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Scree Plot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val>
            <c:numLit>
              <c:formatCode>General</c:formatCode>
              <c:ptCount val="9"/>
              <c:pt idx="0">
                <c:v>0.54742723754979927</c:v>
              </c:pt>
              <c:pt idx="1">
                <c:v>0.12801383104328856</c:v>
              </c:pt>
              <c:pt idx="2">
                <c:v>9.9040676914732589E-2</c:v>
              </c:pt>
              <c:pt idx="3">
                <c:v>6.8037077233563392E-2</c:v>
              </c:pt>
              <c:pt idx="4">
                <c:v>5.2694744656061138E-2</c:v>
              </c:pt>
              <c:pt idx="5">
                <c:v>3.9652241571292449E-2</c:v>
              </c:pt>
              <c:pt idx="6">
                <c:v>3.5995045295632043E-2</c:v>
              </c:pt>
              <c:pt idx="7">
                <c:v>2.0830040452000653E-2</c:v>
              </c:pt>
              <c:pt idx="8">
                <c:v>8.3091052836300524E-3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0B0C-4A2E-B6A7-130DBC11D9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9618608"/>
        <c:axId val="589620960"/>
      </c:lineChart>
      <c:catAx>
        <c:axId val="589618608"/>
        <c:scaling>
          <c:orientation val="minMax"/>
        </c:scaling>
        <c:delete val="0"/>
        <c:axPos val="b"/>
        <c:majorTickMark val="out"/>
        <c:minorTickMark val="none"/>
        <c:tickLblPos val="nextTo"/>
        <c:crossAx val="589620960"/>
        <c:crosses val="autoZero"/>
        <c:auto val="1"/>
        <c:lblAlgn val="ctr"/>
        <c:lblOffset val="100"/>
        <c:noMultiLvlLbl val="0"/>
      </c:catAx>
      <c:valAx>
        <c:axId val="5896209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9618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Scree Plot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val>
            <c:numLit>
              <c:formatCode>General</c:formatCode>
              <c:ptCount val="9"/>
              <c:pt idx="0">
                <c:v>0.32004854511139591</c:v>
              </c:pt>
              <c:pt idx="1">
                <c:v>0.15985048778574817</c:v>
              </c:pt>
              <c:pt idx="2">
                <c:v>0.12932551663773473</c:v>
              </c:pt>
              <c:pt idx="3">
                <c:v>0.11382807902221671</c:v>
              </c:pt>
              <c:pt idx="4">
                <c:v>7.8356518265323929E-2</c:v>
              </c:pt>
              <c:pt idx="5">
                <c:v>7.1958156648054508E-2</c:v>
              </c:pt>
              <c:pt idx="6">
                <c:v>6.2488138758617091E-2</c:v>
              </c:pt>
              <c:pt idx="7">
                <c:v>3.8360933230682889E-2</c:v>
              </c:pt>
              <c:pt idx="8">
                <c:v>2.5783624540226084E-2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DE5-4ABE-8092-A6B39FE3E0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9621352"/>
        <c:axId val="589619784"/>
      </c:lineChart>
      <c:catAx>
        <c:axId val="589621352"/>
        <c:scaling>
          <c:orientation val="minMax"/>
        </c:scaling>
        <c:delete val="0"/>
        <c:axPos val="b"/>
        <c:majorTickMark val="out"/>
        <c:minorTickMark val="none"/>
        <c:tickLblPos val="nextTo"/>
        <c:crossAx val="589619784"/>
        <c:crosses val="autoZero"/>
        <c:auto val="1"/>
        <c:lblAlgn val="ctr"/>
        <c:lblOffset val="100"/>
        <c:noMultiLvlLbl val="0"/>
      </c:catAx>
      <c:valAx>
        <c:axId val="5896197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9621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Scree Plot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val>
            <c:numRef>
              <c:f>Factor!$N$6:$N$14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5B-4111-BAB1-90C3EB775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9617824"/>
        <c:axId val="589620568"/>
      </c:lineChart>
      <c:catAx>
        <c:axId val="589617824"/>
        <c:scaling>
          <c:orientation val="minMax"/>
        </c:scaling>
        <c:delete val="0"/>
        <c:axPos val="b"/>
        <c:majorTickMark val="out"/>
        <c:minorTickMark val="none"/>
        <c:tickLblPos val="nextTo"/>
        <c:crossAx val="589620568"/>
        <c:crosses val="autoZero"/>
        <c:auto val="1"/>
        <c:lblAlgn val="ctr"/>
        <c:lblOffset val="100"/>
        <c:noMultiLvlLbl val="0"/>
      </c:catAx>
      <c:valAx>
        <c:axId val="589620568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589617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57150</xdr:colOff>
      <xdr:row>42</xdr:row>
      <xdr:rowOff>147637</xdr:rowOff>
    </xdr:from>
    <xdr:to>
      <xdr:col>41</xdr:col>
      <xdr:colOff>361950</xdr:colOff>
      <xdr:row>57</xdr:row>
      <xdr:rowOff>33337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AB7CA39-8714-4FEB-8CBE-259EC6CE9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28575</xdr:colOff>
      <xdr:row>41</xdr:row>
      <xdr:rowOff>90487</xdr:rowOff>
    </xdr:from>
    <xdr:to>
      <xdr:col>19</xdr:col>
      <xdr:colOff>333375</xdr:colOff>
      <xdr:row>55</xdr:row>
      <xdr:rowOff>166687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B443A8-AD80-47D3-92CB-11080B168A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161925</xdr:colOff>
      <xdr:row>1</xdr:row>
      <xdr:rowOff>176212</xdr:rowOff>
    </xdr:from>
    <xdr:to>
      <xdr:col>22</xdr:col>
      <xdr:colOff>466725</xdr:colOff>
      <xdr:row>15</xdr:row>
      <xdr:rowOff>166687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3487B41-EC2A-41DF-8E61-3556FF2466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Multivariate%20Examples.xlsx" TargetMode="External"/><Relationship Id="rId1" Type="http://schemas.openxmlformats.org/officeDocument/2006/relationships/externalLinkPath" Target="/38f5cd2f1f925cfd/Documenti/A%20Real%20Statistics%202020/Examples/Real%20Statistics%20Multivariate%20Exampl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Desc"/>
      <sheetName val="Ellipse"/>
      <sheetName val="Ellipse 2"/>
      <sheetName val="Bivar"/>
      <sheetName val="Bivar 1"/>
      <sheetName val="FR"/>
      <sheetName val="FRSJ"/>
      <sheetName val="Hotel 1"/>
      <sheetName val="Hotel 2P"/>
      <sheetName val="Hotel 2"/>
      <sheetName val="Hotel 2a"/>
      <sheetName val="Hotel 2b"/>
      <sheetName val="Hotel 3"/>
      <sheetName val="Hotel 3a"/>
      <sheetName val="Hotel 3b"/>
      <sheetName val="Rep Measures 1"/>
      <sheetName val="Rep 2W a"/>
      <sheetName val="Rep 2W b"/>
      <sheetName val="Rep 2W c"/>
      <sheetName val="Rep Measures 2"/>
      <sheetName val="Rep Measures 3"/>
      <sheetName val="Rep 2W+1B"/>
      <sheetName val="Hot1 Power"/>
      <sheetName val="Hot2 Power"/>
      <sheetName val="Box 2"/>
      <sheetName val="Box 2a"/>
      <sheetName val="Box 3a"/>
      <sheetName val="Box 3b"/>
      <sheetName val="Manova 1"/>
      <sheetName val="Manova 1a"/>
      <sheetName val="Manova 1b"/>
      <sheetName val="Manova 1c"/>
      <sheetName val="Manova 1d"/>
      <sheetName val="Manova 1e"/>
      <sheetName val="Manova 1f"/>
      <sheetName val="Manova 1g"/>
      <sheetName val="Manova 1h"/>
      <sheetName val="Manova 1i"/>
      <sheetName val="Manova 1j"/>
      <sheetName val="Manova 1k"/>
      <sheetName val="Manova2"/>
      <sheetName val="Man Power"/>
      <sheetName val="Man2 Power"/>
      <sheetName val="PMANOVA1"/>
      <sheetName val="PMANOVA2"/>
      <sheetName val="PMANOVA3"/>
      <sheetName val="PANOVA"/>
      <sheetName val="Box"/>
      <sheetName val="PCA"/>
      <sheetName val="Factor"/>
      <sheetName val="Box Factor"/>
      <sheetName val="KMO"/>
      <sheetName val="Clust 1"/>
      <sheetName val="Clust 2"/>
      <sheetName val="Clust 3"/>
      <sheetName val="Clust 3a"/>
      <sheetName val="Clust 3b"/>
      <sheetName val="Clust A"/>
      <sheetName val="Clust B"/>
      <sheetName val="Clust C"/>
      <sheetName val="Clust D"/>
      <sheetName val="Clust E"/>
      <sheetName val="Clust E1"/>
      <sheetName val="Clust F"/>
      <sheetName val="Jenks 1"/>
      <sheetName val="Jenks 2"/>
      <sheetName val="Jenks 3"/>
      <sheetName val="Jenks 4"/>
      <sheetName val="Discrim 1"/>
      <sheetName val="Discrim 2"/>
      <sheetName val="Discrim 3"/>
      <sheetName val="Discrim 4"/>
      <sheetName val="CA 1"/>
      <sheetName val="CA 2"/>
      <sheetName val="CA 3"/>
      <sheetName val="CA 4"/>
      <sheetName val="Fact PCA"/>
      <sheetName val="PAF Comm"/>
      <sheetName val="Fact PA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>
        <row r="6">
          <cell r="N6">
            <v>0.3200485451113958</v>
          </cell>
        </row>
        <row r="7">
          <cell r="N7">
            <v>0.15985048778574801</v>
          </cell>
        </row>
        <row r="8">
          <cell r="N8">
            <v>0.12932551663774006</v>
          </cell>
        </row>
        <row r="9">
          <cell r="N9">
            <v>0.11382807902221177</v>
          </cell>
        </row>
        <row r="10">
          <cell r="N10">
            <v>7.8356518309202275E-2</v>
          </cell>
        </row>
        <row r="11">
          <cell r="N11">
            <v>7.1958156604240556E-2</v>
          </cell>
        </row>
        <row r="12">
          <cell r="N12">
            <v>6.2488138758552525E-2</v>
          </cell>
        </row>
        <row r="13">
          <cell r="N13">
            <v>3.8360933230683104E-2</v>
          </cell>
        </row>
        <row r="14">
          <cell r="N14">
            <v>2.5783624540226039E-2</v>
          </cell>
        </row>
      </sheetData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782A7-10CF-42B8-B442-7854F5064282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96</v>
      </c>
    </row>
    <row r="2" spans="1:2" x14ac:dyDescent="0.35">
      <c r="A2" t="s">
        <v>120</v>
      </c>
    </row>
    <row r="4" spans="1:2" x14ac:dyDescent="0.35">
      <c r="A4" t="s">
        <v>97</v>
      </c>
      <c r="B4" s="28">
        <v>45961</v>
      </c>
    </row>
    <row r="6" spans="1:2" x14ac:dyDescent="0.35">
      <c r="A6" s="29" t="s">
        <v>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12018-C093-47EB-92C9-355F9C030CA9}">
  <dimension ref="A1:BF129"/>
  <sheetViews>
    <sheetView zoomScaleNormal="100" workbookViewId="0"/>
  </sheetViews>
  <sheetFormatPr defaultRowHeight="14.5" x14ac:dyDescent="0.35"/>
  <cols>
    <col min="1" max="1" width="5.7265625" customWidth="1"/>
    <col min="2" max="10" width="10.26953125" customWidth="1"/>
    <col min="44" max="44" width="5" customWidth="1"/>
    <col min="46" max="46" width="4.81640625" customWidth="1"/>
    <col min="48" max="48" width="4.7265625" customWidth="1"/>
  </cols>
  <sheetData>
    <row r="1" spans="1:58" x14ac:dyDescent="0.35">
      <c r="A1" s="1" t="s">
        <v>99</v>
      </c>
      <c r="L1" s="1" t="s">
        <v>1</v>
      </c>
      <c r="AH1" s="1" t="s">
        <v>100</v>
      </c>
    </row>
    <row r="3" spans="1:58" s="3" customFormat="1" x14ac:dyDescent="0.35">
      <c r="B3" s="3" t="s">
        <v>101</v>
      </c>
      <c r="C3" s="3" t="s">
        <v>102</v>
      </c>
      <c r="D3" s="3" t="s">
        <v>60</v>
      </c>
      <c r="E3" s="3" t="s">
        <v>103</v>
      </c>
      <c r="F3" s="3" t="s">
        <v>104</v>
      </c>
      <c r="G3" s="3" t="s">
        <v>105</v>
      </c>
      <c r="H3" s="3" t="s">
        <v>106</v>
      </c>
      <c r="I3" s="3" t="s">
        <v>107</v>
      </c>
      <c r="J3" s="3" t="s">
        <v>108</v>
      </c>
      <c r="M3" s="3" t="str">
        <f t="array" ref="M3:U3">B3:J3</f>
        <v>Expect</v>
      </c>
      <c r="N3" s="3" t="str">
        <v>Entertain</v>
      </c>
      <c r="O3" s="3" t="str">
        <v>Comm</v>
      </c>
      <c r="P3" s="3" t="str">
        <v>Expert</v>
      </c>
      <c r="Q3" s="3" t="str">
        <v>Motivate</v>
      </c>
      <c r="R3" s="3" t="str">
        <v>Caring</v>
      </c>
      <c r="S3" s="3" t="str">
        <v>Charisma</v>
      </c>
      <c r="T3" s="3" t="str">
        <v>Passion</v>
      </c>
      <c r="U3" s="3" t="str">
        <v>Friendly</v>
      </c>
      <c r="X3" s="3" t="s">
        <v>101</v>
      </c>
      <c r="Y3" s="3" t="s">
        <v>102</v>
      </c>
      <c r="Z3" s="3" t="s">
        <v>60</v>
      </c>
      <c r="AA3" s="3" t="s">
        <v>105</v>
      </c>
      <c r="AB3" s="3" t="s">
        <v>106</v>
      </c>
      <c r="AC3" s="3" t="s">
        <v>103</v>
      </c>
      <c r="AD3" s="3" t="s">
        <v>104</v>
      </c>
      <c r="AE3" s="3" t="s">
        <v>107</v>
      </c>
      <c r="AF3" s="3" t="s">
        <v>108</v>
      </c>
      <c r="AI3" s="3" t="str">
        <f t="array" ref="AI3:AQ3">M3:U3</f>
        <v>Expect</v>
      </c>
      <c r="AJ3" s="3" t="str">
        <v>Entertain</v>
      </c>
      <c r="AK3" s="3" t="str">
        <v>Comm</v>
      </c>
      <c r="AL3" s="3" t="str">
        <v>Expert</v>
      </c>
      <c r="AM3" s="3" t="str">
        <v>Motivate</v>
      </c>
      <c r="AN3" s="3" t="str">
        <v>Caring</v>
      </c>
      <c r="AO3" s="3" t="str">
        <v>Charisma</v>
      </c>
      <c r="AP3" s="3" t="str">
        <v>Passion</v>
      </c>
      <c r="AQ3" s="3" t="str">
        <v>Friendly</v>
      </c>
      <c r="AW3"/>
      <c r="AX3"/>
      <c r="AY3"/>
      <c r="AZ3"/>
      <c r="BA3"/>
      <c r="BB3"/>
      <c r="BC3"/>
      <c r="BD3"/>
      <c r="BE3"/>
      <c r="BF3"/>
    </row>
    <row r="4" spans="1:58" x14ac:dyDescent="0.35">
      <c r="A4">
        <v>1</v>
      </c>
      <c r="B4" s="6">
        <v>2</v>
      </c>
      <c r="C4" s="7">
        <v>8</v>
      </c>
      <c r="D4" s="7">
        <v>1</v>
      </c>
      <c r="E4" s="7">
        <v>4</v>
      </c>
      <c r="F4" s="7">
        <v>7</v>
      </c>
      <c r="G4" s="7">
        <v>5</v>
      </c>
      <c r="H4" s="7">
        <v>4</v>
      </c>
      <c r="I4" s="7">
        <v>4</v>
      </c>
      <c r="J4" s="8">
        <v>8</v>
      </c>
      <c r="L4" t="str">
        <f t="array" ref="L4:L12">TRANSPOSE(M3:U3)</f>
        <v>Expect</v>
      </c>
      <c r="M4" s="6" t="e">
        <f t="array" aca="1" ref="M4:U12" ca="1">CORR(B4:J123)</f>
        <v>#NAME?</v>
      </c>
      <c r="N4" s="7" t="e">
        <f ca="1"/>
        <v>#NAME?</v>
      </c>
      <c r="O4" s="7" t="e">
        <f ca="1"/>
        <v>#NAME?</v>
      </c>
      <c r="P4" s="7" t="e">
        <f ca="1"/>
        <v>#NAME?</v>
      </c>
      <c r="Q4" s="7" t="e">
        <f ca="1"/>
        <v>#NAME?</v>
      </c>
      <c r="R4" s="7" t="e">
        <f ca="1"/>
        <v>#NAME?</v>
      </c>
      <c r="S4" s="7" t="e">
        <f ca="1"/>
        <v>#NAME?</v>
      </c>
      <c r="T4" s="7" t="e">
        <f ca="1"/>
        <v>#NAME?</v>
      </c>
      <c r="U4" s="8" t="e">
        <f ca="1"/>
        <v>#NAME?</v>
      </c>
      <c r="W4">
        <v>1</v>
      </c>
      <c r="X4" s="6">
        <f t="shared" ref="X4:AF32" si="0">STANDARDIZE(B4,B$126,B$127)</f>
        <v>-1.349169127354642</v>
      </c>
      <c r="Y4" s="7">
        <f t="shared" si="0"/>
        <v>-0.29238417492594532</v>
      </c>
      <c r="Z4" s="7">
        <f t="shared" si="0"/>
        <v>-1.4854848104327987</v>
      </c>
      <c r="AA4" s="7">
        <f t="shared" si="0"/>
        <v>0.60812434450388564</v>
      </c>
      <c r="AB4" s="7">
        <f t="shared" si="0"/>
        <v>0.30504398370210595</v>
      </c>
      <c r="AC4" s="7">
        <f t="shared" si="0"/>
        <v>-0.73660266912250705</v>
      </c>
      <c r="AD4" s="7">
        <f t="shared" si="0"/>
        <v>-0.32502325131756366</v>
      </c>
      <c r="AE4" s="7">
        <f t="shared" si="0"/>
        <v>-0.76129058458721444</v>
      </c>
      <c r="AF4" s="8">
        <f t="shared" si="0"/>
        <v>1.1896601456449316</v>
      </c>
      <c r="AH4" t="str">
        <f t="array" ref="AH4:AH12">L4:L12</f>
        <v>Expect</v>
      </c>
      <c r="AI4" s="6" t="e">
        <f t="array" aca="1" ref="AI4:AQ12" ca="1">COV(B4:J123)</f>
        <v>#NAME?</v>
      </c>
      <c r="AJ4" s="7" t="e">
        <f ca="1"/>
        <v>#NAME?</v>
      </c>
      <c r="AK4" s="7" t="e">
        <f ca="1"/>
        <v>#NAME?</v>
      </c>
      <c r="AL4" s="7" t="e">
        <f ca="1"/>
        <v>#NAME?</v>
      </c>
      <c r="AM4" s="7" t="e">
        <f ca="1"/>
        <v>#NAME?</v>
      </c>
      <c r="AN4" s="7" t="e">
        <f ca="1"/>
        <v>#NAME?</v>
      </c>
      <c r="AO4" s="7" t="e">
        <f ca="1"/>
        <v>#NAME?</v>
      </c>
      <c r="AP4" s="7" t="e">
        <f ca="1"/>
        <v>#NAME?</v>
      </c>
      <c r="AQ4" s="8" t="e">
        <f ca="1"/>
        <v>#NAME?</v>
      </c>
    </row>
    <row r="5" spans="1:58" x14ac:dyDescent="0.35">
      <c r="A5">
        <v>2</v>
      </c>
      <c r="B5" s="9">
        <v>4</v>
      </c>
      <c r="C5">
        <v>8</v>
      </c>
      <c r="D5">
        <v>5</v>
      </c>
      <c r="E5">
        <v>3</v>
      </c>
      <c r="F5">
        <v>7</v>
      </c>
      <c r="G5">
        <v>7</v>
      </c>
      <c r="H5">
        <v>7</v>
      </c>
      <c r="I5">
        <v>6</v>
      </c>
      <c r="J5" s="10">
        <v>6</v>
      </c>
      <c r="L5" t="str">
        <v>Entertain</v>
      </c>
      <c r="M5" s="9" t="e">
        <f ca="1"/>
        <v>#NAME?</v>
      </c>
      <c r="N5" t="e">
        <f ca="1"/>
        <v>#NAME?</v>
      </c>
      <c r="O5" t="e">
        <f ca="1"/>
        <v>#NAME?</v>
      </c>
      <c r="P5" t="e">
        <f ca="1"/>
        <v>#NAME?</v>
      </c>
      <c r="Q5" t="e">
        <f ca="1"/>
        <v>#NAME?</v>
      </c>
      <c r="R5" t="e">
        <f ca="1"/>
        <v>#NAME?</v>
      </c>
      <c r="S5" t="e">
        <f ca="1"/>
        <v>#NAME?</v>
      </c>
      <c r="T5" t="e">
        <f ca="1"/>
        <v>#NAME?</v>
      </c>
      <c r="U5" s="10" t="e">
        <f ca="1"/>
        <v>#NAME?</v>
      </c>
      <c r="W5">
        <f>W4+1</f>
        <v>2</v>
      </c>
      <c r="X5" s="9">
        <f t="shared" si="0"/>
        <v>0.23034594857274363</v>
      </c>
      <c r="Y5">
        <f t="shared" si="0"/>
        <v>-0.29238417492594532</v>
      </c>
      <c r="Z5">
        <f t="shared" si="0"/>
        <v>0.93979651272279086</v>
      </c>
      <c r="AA5">
        <f t="shared" si="0"/>
        <v>-0.378023241178091</v>
      </c>
      <c r="AB5">
        <f t="shared" si="0"/>
        <v>0.30504398370210595</v>
      </c>
      <c r="AC5">
        <f t="shared" si="0"/>
        <v>0.72442741839320879</v>
      </c>
      <c r="AD5">
        <f t="shared" si="0"/>
        <v>0.8334754662499898</v>
      </c>
      <c r="AE5">
        <f t="shared" si="0"/>
        <v>1.3388213728947576</v>
      </c>
      <c r="AF5" s="10">
        <f t="shared" si="0"/>
        <v>-2.2093688419120152</v>
      </c>
      <c r="AH5" t="str">
        <v>Entertain</v>
      </c>
      <c r="AI5" s="9" t="e">
        <f ca="1"/>
        <v>#NAME?</v>
      </c>
      <c r="AJ5" t="e">
        <f ca="1"/>
        <v>#NAME?</v>
      </c>
      <c r="AK5" t="e">
        <f ca="1"/>
        <v>#NAME?</v>
      </c>
      <c r="AL5" t="e">
        <f ca="1"/>
        <v>#NAME?</v>
      </c>
      <c r="AM5" t="e">
        <f ca="1"/>
        <v>#NAME?</v>
      </c>
      <c r="AN5" t="e">
        <f ca="1"/>
        <v>#NAME?</v>
      </c>
      <c r="AO5" t="e">
        <f ca="1"/>
        <v>#NAME?</v>
      </c>
      <c r="AP5" t="e">
        <f ca="1"/>
        <v>#NAME?</v>
      </c>
      <c r="AQ5" s="10" t="e">
        <f ca="1"/>
        <v>#NAME?</v>
      </c>
    </row>
    <row r="6" spans="1:58" x14ac:dyDescent="0.35">
      <c r="A6">
        <v>3</v>
      </c>
      <c r="B6" s="9">
        <v>2</v>
      </c>
      <c r="C6">
        <v>8</v>
      </c>
      <c r="D6">
        <v>2</v>
      </c>
      <c r="E6">
        <v>3</v>
      </c>
      <c r="F6">
        <v>6</v>
      </c>
      <c r="G6">
        <v>7</v>
      </c>
      <c r="H6">
        <v>1</v>
      </c>
      <c r="I6">
        <v>3</v>
      </c>
      <c r="J6" s="10">
        <v>7</v>
      </c>
      <c r="L6" t="str">
        <v>Comm</v>
      </c>
      <c r="M6" s="9" t="e">
        <f ca="1"/>
        <v>#NAME?</v>
      </c>
      <c r="N6" t="e">
        <f ca="1"/>
        <v>#NAME?</v>
      </c>
      <c r="O6" t="e">
        <f ca="1"/>
        <v>#NAME?</v>
      </c>
      <c r="P6" t="e">
        <f ca="1"/>
        <v>#NAME?</v>
      </c>
      <c r="Q6" t="e">
        <f ca="1"/>
        <v>#NAME?</v>
      </c>
      <c r="R6" t="e">
        <f ca="1"/>
        <v>#NAME?</v>
      </c>
      <c r="S6" t="e">
        <f ca="1"/>
        <v>#NAME?</v>
      </c>
      <c r="T6" t="e">
        <f ca="1"/>
        <v>#NAME?</v>
      </c>
      <c r="U6" s="10" t="e">
        <f ca="1"/>
        <v>#NAME?</v>
      </c>
      <c r="W6">
        <f t="shared" ref="W6:W69" si="1">W5+1</f>
        <v>3</v>
      </c>
      <c r="X6" s="9">
        <f t="shared" si="0"/>
        <v>-1.349169127354642</v>
      </c>
      <c r="Y6">
        <f t="shared" si="0"/>
        <v>-0.29238417492594532</v>
      </c>
      <c r="Z6">
        <f t="shared" si="0"/>
        <v>-0.87916447964390132</v>
      </c>
      <c r="AA6">
        <f t="shared" si="0"/>
        <v>-0.378023241178091</v>
      </c>
      <c r="AB6">
        <f t="shared" si="0"/>
        <v>-0.74082110327654205</v>
      </c>
      <c r="AC6">
        <f t="shared" si="0"/>
        <v>0.72442741839320879</v>
      </c>
      <c r="AD6">
        <f t="shared" si="0"/>
        <v>-1.4835219688851171</v>
      </c>
      <c r="AE6">
        <f t="shared" si="0"/>
        <v>-1.8113465633282004</v>
      </c>
      <c r="AF6" s="10">
        <f t="shared" si="0"/>
        <v>-0.50985434813354169</v>
      </c>
      <c r="AH6" t="str">
        <v>Comm</v>
      </c>
      <c r="AI6" s="9" t="e">
        <f ca="1"/>
        <v>#NAME?</v>
      </c>
      <c r="AJ6" t="e">
        <f ca="1"/>
        <v>#NAME?</v>
      </c>
      <c r="AK6" t="e">
        <f ca="1"/>
        <v>#NAME?</v>
      </c>
      <c r="AL6" t="e">
        <f ca="1"/>
        <v>#NAME?</v>
      </c>
      <c r="AM6" t="e">
        <f ca="1"/>
        <v>#NAME?</v>
      </c>
      <c r="AN6" t="e">
        <f ca="1"/>
        <v>#NAME?</v>
      </c>
      <c r="AO6" t="e">
        <f ca="1"/>
        <v>#NAME?</v>
      </c>
      <c r="AP6" t="e">
        <f ca="1"/>
        <v>#NAME?</v>
      </c>
      <c r="AQ6" s="10" t="e">
        <f ca="1"/>
        <v>#NAME?</v>
      </c>
    </row>
    <row r="7" spans="1:58" x14ac:dyDescent="0.35">
      <c r="A7">
        <v>4</v>
      </c>
      <c r="B7" s="9">
        <v>4</v>
      </c>
      <c r="C7">
        <v>8</v>
      </c>
      <c r="D7">
        <v>4</v>
      </c>
      <c r="E7">
        <v>2</v>
      </c>
      <c r="F7">
        <v>8</v>
      </c>
      <c r="G7">
        <v>7</v>
      </c>
      <c r="H7">
        <v>7</v>
      </c>
      <c r="I7">
        <v>5</v>
      </c>
      <c r="J7" s="10">
        <v>7</v>
      </c>
      <c r="L7" t="str">
        <v>Expert</v>
      </c>
      <c r="M7" s="9" t="e">
        <f ca="1"/>
        <v>#NAME?</v>
      </c>
      <c r="N7" t="e">
        <f ca="1"/>
        <v>#NAME?</v>
      </c>
      <c r="O7" t="e">
        <f ca="1"/>
        <v>#NAME?</v>
      </c>
      <c r="P7" t="e">
        <f ca="1"/>
        <v>#NAME?</v>
      </c>
      <c r="Q7" t="e">
        <f ca="1"/>
        <v>#NAME?</v>
      </c>
      <c r="R7" t="e">
        <f ca="1"/>
        <v>#NAME?</v>
      </c>
      <c r="S7" t="e">
        <f ca="1"/>
        <v>#NAME?</v>
      </c>
      <c r="T7" t="e">
        <f ca="1"/>
        <v>#NAME?</v>
      </c>
      <c r="U7" s="10" t="e">
        <f ca="1"/>
        <v>#NAME?</v>
      </c>
      <c r="W7">
        <f t="shared" si="1"/>
        <v>4</v>
      </c>
      <c r="X7" s="9">
        <f t="shared" si="0"/>
        <v>0.23034594857274363</v>
      </c>
      <c r="Y7">
        <f t="shared" si="0"/>
        <v>-0.29238417492594532</v>
      </c>
      <c r="Z7">
        <f t="shared" si="0"/>
        <v>0.33347618193389345</v>
      </c>
      <c r="AA7">
        <f t="shared" si="0"/>
        <v>-1.3641708268600676</v>
      </c>
      <c r="AB7">
        <f t="shared" si="0"/>
        <v>1.3509090706807538</v>
      </c>
      <c r="AC7">
        <f t="shared" si="0"/>
        <v>0.72442741839320879</v>
      </c>
      <c r="AD7">
        <f t="shared" si="0"/>
        <v>0.8334754662499898</v>
      </c>
      <c r="AE7">
        <f t="shared" si="0"/>
        <v>0.2887653941537715</v>
      </c>
      <c r="AF7" s="10">
        <f t="shared" si="0"/>
        <v>-0.50985434813354169</v>
      </c>
      <c r="AH7" t="str">
        <v>Expert</v>
      </c>
      <c r="AI7" s="9" t="e">
        <f ca="1"/>
        <v>#NAME?</v>
      </c>
      <c r="AJ7" t="e">
        <f ca="1"/>
        <v>#NAME?</v>
      </c>
      <c r="AK7" t="e">
        <f ca="1"/>
        <v>#NAME?</v>
      </c>
      <c r="AL7" t="e">
        <f ca="1"/>
        <v>#NAME?</v>
      </c>
      <c r="AM7" t="e">
        <f ca="1"/>
        <v>#NAME?</v>
      </c>
      <c r="AN7" t="e">
        <f ca="1"/>
        <v>#NAME?</v>
      </c>
      <c r="AO7" t="e">
        <f ca="1"/>
        <v>#NAME?</v>
      </c>
      <c r="AP7" t="e">
        <f ca="1"/>
        <v>#NAME?</v>
      </c>
      <c r="AQ7" s="10" t="e">
        <f ca="1"/>
        <v>#NAME?</v>
      </c>
    </row>
    <row r="8" spans="1:58" x14ac:dyDescent="0.35">
      <c r="A8">
        <v>5</v>
      </c>
      <c r="B8" s="9">
        <v>3</v>
      </c>
      <c r="C8">
        <v>8</v>
      </c>
      <c r="D8">
        <v>5</v>
      </c>
      <c r="E8">
        <v>4</v>
      </c>
      <c r="F8">
        <v>8</v>
      </c>
      <c r="G8">
        <v>8</v>
      </c>
      <c r="H8">
        <v>7</v>
      </c>
      <c r="I8">
        <v>6</v>
      </c>
      <c r="J8" s="10">
        <v>7</v>
      </c>
      <c r="L8" t="str">
        <v>Motivate</v>
      </c>
      <c r="M8" s="9" t="e">
        <f ca="1"/>
        <v>#NAME?</v>
      </c>
      <c r="N8" t="e">
        <f ca="1"/>
        <v>#NAME?</v>
      </c>
      <c r="O8" t="e">
        <f ca="1"/>
        <v>#NAME?</v>
      </c>
      <c r="P8" t="e">
        <f ca="1"/>
        <v>#NAME?</v>
      </c>
      <c r="Q8" t="e">
        <f ca="1"/>
        <v>#NAME?</v>
      </c>
      <c r="R8" t="e">
        <f ca="1"/>
        <v>#NAME?</v>
      </c>
      <c r="S8" t="e">
        <f ca="1"/>
        <v>#NAME?</v>
      </c>
      <c r="T8" t="e">
        <f ca="1"/>
        <v>#NAME?</v>
      </c>
      <c r="U8" s="10" t="e">
        <f ca="1"/>
        <v>#NAME?</v>
      </c>
      <c r="W8">
        <f t="shared" si="1"/>
        <v>5</v>
      </c>
      <c r="X8" s="9">
        <f t="shared" si="0"/>
        <v>-0.55941158939094915</v>
      </c>
      <c r="Y8">
        <f t="shared" si="0"/>
        <v>-0.29238417492594532</v>
      </c>
      <c r="Z8">
        <f t="shared" si="0"/>
        <v>0.93979651272279086</v>
      </c>
      <c r="AA8">
        <f t="shared" si="0"/>
        <v>0.60812434450388564</v>
      </c>
      <c r="AB8">
        <f t="shared" si="0"/>
        <v>1.3509090706807538</v>
      </c>
      <c r="AC8">
        <f t="shared" si="0"/>
        <v>1.4549424621510667</v>
      </c>
      <c r="AD8">
        <f t="shared" si="0"/>
        <v>0.8334754662499898</v>
      </c>
      <c r="AE8">
        <f t="shared" si="0"/>
        <v>1.3388213728947576</v>
      </c>
      <c r="AF8" s="10">
        <f t="shared" si="0"/>
        <v>-0.50985434813354169</v>
      </c>
      <c r="AH8" t="str">
        <v>Motivate</v>
      </c>
      <c r="AI8" s="9" t="e">
        <f ca="1"/>
        <v>#NAME?</v>
      </c>
      <c r="AJ8" t="e">
        <f ca="1"/>
        <v>#NAME?</v>
      </c>
      <c r="AK8" t="e">
        <f ca="1"/>
        <v>#NAME?</v>
      </c>
      <c r="AL8" t="e">
        <f ca="1"/>
        <v>#NAME?</v>
      </c>
      <c r="AM8" t="e">
        <f ca="1"/>
        <v>#NAME?</v>
      </c>
      <c r="AN8" t="e">
        <f ca="1"/>
        <v>#NAME?</v>
      </c>
      <c r="AO8" t="e">
        <f ca="1"/>
        <v>#NAME?</v>
      </c>
      <c r="AP8" t="e">
        <f ca="1"/>
        <v>#NAME?</v>
      </c>
      <c r="AQ8" s="10" t="e">
        <f ca="1"/>
        <v>#NAME?</v>
      </c>
    </row>
    <row r="9" spans="1:58" x14ac:dyDescent="0.35">
      <c r="A9">
        <v>6</v>
      </c>
      <c r="B9" s="9">
        <v>4</v>
      </c>
      <c r="C9">
        <v>7</v>
      </c>
      <c r="D9">
        <v>3</v>
      </c>
      <c r="E9">
        <v>3</v>
      </c>
      <c r="F9">
        <v>6</v>
      </c>
      <c r="G9">
        <v>6</v>
      </c>
      <c r="H9">
        <v>1</v>
      </c>
      <c r="I9">
        <v>4</v>
      </c>
      <c r="J9" s="10">
        <v>7</v>
      </c>
      <c r="L9" t="str">
        <v>Caring</v>
      </c>
      <c r="M9" s="9" t="e">
        <f ca="1"/>
        <v>#NAME?</v>
      </c>
      <c r="N9" t="e">
        <f ca="1"/>
        <v>#NAME?</v>
      </c>
      <c r="O9" t="e">
        <f ca="1"/>
        <v>#NAME?</v>
      </c>
      <c r="P9" t="e">
        <f ca="1"/>
        <v>#NAME?</v>
      </c>
      <c r="Q9" t="e">
        <f ca="1"/>
        <v>#NAME?</v>
      </c>
      <c r="R9" t="e">
        <f ca="1"/>
        <v>#NAME?</v>
      </c>
      <c r="S9" t="e">
        <f ca="1"/>
        <v>#NAME?</v>
      </c>
      <c r="T9" t="e">
        <f ca="1"/>
        <v>#NAME?</v>
      </c>
      <c r="U9" s="10" t="e">
        <f ca="1"/>
        <v>#NAME?</v>
      </c>
      <c r="W9">
        <f t="shared" si="1"/>
        <v>6</v>
      </c>
      <c r="X9" s="9">
        <f t="shared" si="0"/>
        <v>0.23034594857274363</v>
      </c>
      <c r="Y9">
        <f t="shared" si="0"/>
        <v>-2.0466892244816233</v>
      </c>
      <c r="Z9">
        <f t="shared" si="0"/>
        <v>-0.27284414885500391</v>
      </c>
      <c r="AA9">
        <f t="shared" si="0"/>
        <v>-0.378023241178091</v>
      </c>
      <c r="AB9">
        <f t="shared" si="0"/>
        <v>-0.74082110327654205</v>
      </c>
      <c r="AC9">
        <f t="shared" si="0"/>
        <v>-6.0876253646491192E-3</v>
      </c>
      <c r="AD9">
        <f t="shared" si="0"/>
        <v>-1.4835219688851171</v>
      </c>
      <c r="AE9">
        <f t="shared" si="0"/>
        <v>-0.76129058458721444</v>
      </c>
      <c r="AF9" s="10">
        <f t="shared" si="0"/>
        <v>-0.50985434813354169</v>
      </c>
      <c r="AH9" t="str">
        <v>Caring</v>
      </c>
      <c r="AI9" s="9" t="e">
        <f ca="1"/>
        <v>#NAME?</v>
      </c>
      <c r="AJ9" t="e">
        <f ca="1"/>
        <v>#NAME?</v>
      </c>
      <c r="AK9" t="e">
        <f ca="1"/>
        <v>#NAME?</v>
      </c>
      <c r="AL9" t="e">
        <f ca="1"/>
        <v>#NAME?</v>
      </c>
      <c r="AM9" t="e">
        <f ca="1"/>
        <v>#NAME?</v>
      </c>
      <c r="AN9" t="e">
        <f ca="1"/>
        <v>#NAME?</v>
      </c>
      <c r="AO9" t="e">
        <f ca="1"/>
        <v>#NAME?</v>
      </c>
      <c r="AP9" t="e">
        <f ca="1"/>
        <v>#NAME?</v>
      </c>
      <c r="AQ9" s="10" t="e">
        <f ca="1"/>
        <v>#NAME?</v>
      </c>
    </row>
    <row r="10" spans="1:58" x14ac:dyDescent="0.35">
      <c r="A10">
        <v>7</v>
      </c>
      <c r="B10" s="9">
        <v>4</v>
      </c>
      <c r="C10">
        <v>8</v>
      </c>
      <c r="D10">
        <v>4</v>
      </c>
      <c r="E10">
        <v>2</v>
      </c>
      <c r="F10">
        <v>6</v>
      </c>
      <c r="G10">
        <v>4</v>
      </c>
      <c r="H10">
        <v>5</v>
      </c>
      <c r="I10">
        <v>4</v>
      </c>
      <c r="J10" s="10">
        <v>7</v>
      </c>
      <c r="L10" t="str">
        <v>Charisma</v>
      </c>
      <c r="M10" s="9" t="e">
        <f ca="1"/>
        <v>#NAME?</v>
      </c>
      <c r="N10" t="e">
        <f ca="1"/>
        <v>#NAME?</v>
      </c>
      <c r="O10" t="e">
        <f ca="1"/>
        <v>#NAME?</v>
      </c>
      <c r="P10" t="e">
        <f ca="1"/>
        <v>#NAME?</v>
      </c>
      <c r="Q10" t="e">
        <f ca="1"/>
        <v>#NAME?</v>
      </c>
      <c r="R10" t="e">
        <f ca="1"/>
        <v>#NAME?</v>
      </c>
      <c r="S10" t="e">
        <f ca="1"/>
        <v>#NAME?</v>
      </c>
      <c r="T10" t="e">
        <f ca="1"/>
        <v>#NAME?</v>
      </c>
      <c r="U10" s="10" t="e">
        <f ca="1"/>
        <v>#NAME?</v>
      </c>
      <c r="W10">
        <f t="shared" si="1"/>
        <v>7</v>
      </c>
      <c r="X10" s="9">
        <f t="shared" si="0"/>
        <v>0.23034594857274363</v>
      </c>
      <c r="Y10">
        <f t="shared" si="0"/>
        <v>-0.29238417492594532</v>
      </c>
      <c r="Z10">
        <f t="shared" si="0"/>
        <v>0.33347618193389345</v>
      </c>
      <c r="AA10">
        <f t="shared" si="0"/>
        <v>-1.3641708268600676</v>
      </c>
      <c r="AB10">
        <f t="shared" si="0"/>
        <v>-0.74082110327654205</v>
      </c>
      <c r="AC10">
        <f t="shared" si="0"/>
        <v>-1.467117712880365</v>
      </c>
      <c r="AD10">
        <f t="shared" si="0"/>
        <v>6.1142987871620834E-2</v>
      </c>
      <c r="AE10">
        <f t="shared" si="0"/>
        <v>-0.76129058458721444</v>
      </c>
      <c r="AF10" s="10">
        <f t="shared" si="0"/>
        <v>-0.50985434813354169</v>
      </c>
      <c r="AH10" t="str">
        <v>Charisma</v>
      </c>
      <c r="AI10" s="9" t="e">
        <f ca="1"/>
        <v>#NAME?</v>
      </c>
      <c r="AJ10" t="e">
        <f ca="1"/>
        <v>#NAME?</v>
      </c>
      <c r="AK10" t="e">
        <f ca="1"/>
        <v>#NAME?</v>
      </c>
      <c r="AL10" t="e">
        <f ca="1"/>
        <v>#NAME?</v>
      </c>
      <c r="AM10" t="e">
        <f ca="1"/>
        <v>#NAME?</v>
      </c>
      <c r="AN10" t="e">
        <f ca="1"/>
        <v>#NAME?</v>
      </c>
      <c r="AO10" t="e">
        <f ca="1"/>
        <v>#NAME?</v>
      </c>
      <c r="AP10" t="e">
        <f ca="1"/>
        <v>#NAME?</v>
      </c>
      <c r="AQ10" s="10" t="e">
        <f ca="1"/>
        <v>#NAME?</v>
      </c>
    </row>
    <row r="11" spans="1:58" x14ac:dyDescent="0.35">
      <c r="A11">
        <v>8</v>
      </c>
      <c r="B11" s="9">
        <v>4</v>
      </c>
      <c r="C11">
        <v>8</v>
      </c>
      <c r="D11">
        <v>3</v>
      </c>
      <c r="E11">
        <v>3</v>
      </c>
      <c r="F11">
        <v>7</v>
      </c>
      <c r="G11">
        <v>5</v>
      </c>
      <c r="H11">
        <v>4</v>
      </c>
      <c r="I11">
        <v>4</v>
      </c>
      <c r="J11" s="10">
        <v>7</v>
      </c>
      <c r="L11" t="str">
        <v>Passion</v>
      </c>
      <c r="M11" s="9" t="e">
        <f ca="1"/>
        <v>#NAME?</v>
      </c>
      <c r="N11" t="e">
        <f ca="1"/>
        <v>#NAME?</v>
      </c>
      <c r="O11" t="e">
        <f ca="1"/>
        <v>#NAME?</v>
      </c>
      <c r="P11" t="e">
        <f ca="1"/>
        <v>#NAME?</v>
      </c>
      <c r="Q11" t="e">
        <f ca="1"/>
        <v>#NAME?</v>
      </c>
      <c r="R11" t="e">
        <f ca="1"/>
        <v>#NAME?</v>
      </c>
      <c r="S11" t="e">
        <f ca="1"/>
        <v>#NAME?</v>
      </c>
      <c r="T11" t="e">
        <f ca="1"/>
        <v>#NAME?</v>
      </c>
      <c r="U11" s="10" t="e">
        <f ca="1"/>
        <v>#NAME?</v>
      </c>
      <c r="W11">
        <f t="shared" si="1"/>
        <v>8</v>
      </c>
      <c r="X11" s="9">
        <f t="shared" si="0"/>
        <v>0.23034594857274363</v>
      </c>
      <c r="Y11">
        <f t="shared" si="0"/>
        <v>-0.29238417492594532</v>
      </c>
      <c r="Z11">
        <f t="shared" si="0"/>
        <v>-0.27284414885500391</v>
      </c>
      <c r="AA11">
        <f t="shared" si="0"/>
        <v>-0.378023241178091</v>
      </c>
      <c r="AB11">
        <f t="shared" si="0"/>
        <v>0.30504398370210595</v>
      </c>
      <c r="AC11">
        <f t="shared" si="0"/>
        <v>-0.73660266912250705</v>
      </c>
      <c r="AD11">
        <f t="shared" si="0"/>
        <v>-0.32502325131756366</v>
      </c>
      <c r="AE11">
        <f t="shared" si="0"/>
        <v>-0.76129058458721444</v>
      </c>
      <c r="AF11" s="10">
        <f t="shared" si="0"/>
        <v>-0.50985434813354169</v>
      </c>
      <c r="AH11" t="str">
        <v>Passion</v>
      </c>
      <c r="AI11" s="9" t="e">
        <f ca="1"/>
        <v>#NAME?</v>
      </c>
      <c r="AJ11" t="e">
        <f ca="1"/>
        <v>#NAME?</v>
      </c>
      <c r="AK11" t="e">
        <f ca="1"/>
        <v>#NAME?</v>
      </c>
      <c r="AL11" t="e">
        <f ca="1"/>
        <v>#NAME?</v>
      </c>
      <c r="AM11" t="e">
        <f ca="1"/>
        <v>#NAME?</v>
      </c>
      <c r="AN11" t="e">
        <f ca="1"/>
        <v>#NAME?</v>
      </c>
      <c r="AO11" t="e">
        <f ca="1"/>
        <v>#NAME?</v>
      </c>
      <c r="AP11" t="e">
        <f ca="1"/>
        <v>#NAME?</v>
      </c>
      <c r="AQ11" s="10" t="e">
        <f ca="1"/>
        <v>#NAME?</v>
      </c>
    </row>
    <row r="12" spans="1:58" x14ac:dyDescent="0.35">
      <c r="A12">
        <v>9</v>
      </c>
      <c r="B12" s="9">
        <v>2</v>
      </c>
      <c r="C12">
        <v>8</v>
      </c>
      <c r="D12">
        <v>2</v>
      </c>
      <c r="E12">
        <v>2</v>
      </c>
      <c r="F12">
        <v>7</v>
      </c>
      <c r="G12">
        <v>6</v>
      </c>
      <c r="H12">
        <v>1</v>
      </c>
      <c r="I12">
        <v>4</v>
      </c>
      <c r="J12" s="10">
        <v>7</v>
      </c>
      <c r="L12" t="str">
        <v>Friendly</v>
      </c>
      <c r="M12" s="11" t="e">
        <f ca="1"/>
        <v>#NAME?</v>
      </c>
      <c r="N12" s="12" t="e">
        <f ca="1"/>
        <v>#NAME?</v>
      </c>
      <c r="O12" s="12" t="e">
        <f ca="1"/>
        <v>#NAME?</v>
      </c>
      <c r="P12" s="12" t="e">
        <f ca="1"/>
        <v>#NAME?</v>
      </c>
      <c r="Q12" s="12" t="e">
        <f ca="1"/>
        <v>#NAME?</v>
      </c>
      <c r="R12" s="12" t="e">
        <f ca="1"/>
        <v>#NAME?</v>
      </c>
      <c r="S12" s="12" t="e">
        <f ca="1"/>
        <v>#NAME?</v>
      </c>
      <c r="T12" s="12" t="e">
        <f ca="1"/>
        <v>#NAME?</v>
      </c>
      <c r="U12" s="13" t="e">
        <f ca="1"/>
        <v>#NAME?</v>
      </c>
      <c r="W12">
        <f t="shared" si="1"/>
        <v>9</v>
      </c>
      <c r="X12" s="9">
        <f t="shared" si="0"/>
        <v>-1.349169127354642</v>
      </c>
      <c r="Y12">
        <f t="shared" si="0"/>
        <v>-0.29238417492594532</v>
      </c>
      <c r="Z12">
        <f t="shared" si="0"/>
        <v>-0.87916447964390132</v>
      </c>
      <c r="AA12">
        <f t="shared" si="0"/>
        <v>-1.3641708268600676</v>
      </c>
      <c r="AB12">
        <f t="shared" si="0"/>
        <v>0.30504398370210595</v>
      </c>
      <c r="AC12">
        <f t="shared" si="0"/>
        <v>-6.0876253646491192E-3</v>
      </c>
      <c r="AD12">
        <f t="shared" si="0"/>
        <v>-1.4835219688851171</v>
      </c>
      <c r="AE12">
        <f t="shared" si="0"/>
        <v>-0.76129058458721444</v>
      </c>
      <c r="AF12" s="10">
        <f t="shared" si="0"/>
        <v>-0.50985434813354169</v>
      </c>
      <c r="AH12" t="str">
        <v>Friendly</v>
      </c>
      <c r="AI12" s="11" t="e">
        <f ca="1"/>
        <v>#NAME?</v>
      </c>
      <c r="AJ12" s="12" t="e">
        <f ca="1"/>
        <v>#NAME?</v>
      </c>
      <c r="AK12" s="12" t="e">
        <f ca="1"/>
        <v>#NAME?</v>
      </c>
      <c r="AL12" s="12" t="e">
        <f ca="1"/>
        <v>#NAME?</v>
      </c>
      <c r="AM12" s="12" t="e">
        <f ca="1"/>
        <v>#NAME?</v>
      </c>
      <c r="AN12" s="12" t="e">
        <f ca="1"/>
        <v>#NAME?</v>
      </c>
      <c r="AO12" s="12" t="e">
        <f ca="1"/>
        <v>#NAME?</v>
      </c>
      <c r="AP12" s="12" t="e">
        <f ca="1"/>
        <v>#NAME?</v>
      </c>
      <c r="AQ12" s="13" t="e">
        <f ca="1"/>
        <v>#NAME?</v>
      </c>
    </row>
    <row r="13" spans="1:58" x14ac:dyDescent="0.35">
      <c r="A13">
        <v>10</v>
      </c>
      <c r="B13" s="9">
        <v>4</v>
      </c>
      <c r="C13">
        <v>8</v>
      </c>
      <c r="D13">
        <v>3</v>
      </c>
      <c r="E13">
        <v>4</v>
      </c>
      <c r="F13">
        <v>8</v>
      </c>
      <c r="G13">
        <v>7</v>
      </c>
      <c r="H13">
        <v>4</v>
      </c>
      <c r="I13">
        <v>4</v>
      </c>
      <c r="J13" s="10">
        <v>8</v>
      </c>
      <c r="W13">
        <f t="shared" si="1"/>
        <v>10</v>
      </c>
      <c r="X13" s="9">
        <f t="shared" si="0"/>
        <v>0.23034594857274363</v>
      </c>
      <c r="Y13">
        <f t="shared" si="0"/>
        <v>-0.29238417492594532</v>
      </c>
      <c r="Z13">
        <f t="shared" si="0"/>
        <v>-0.27284414885500391</v>
      </c>
      <c r="AA13">
        <f t="shared" si="0"/>
        <v>0.60812434450388564</v>
      </c>
      <c r="AB13">
        <f t="shared" si="0"/>
        <v>1.3509090706807538</v>
      </c>
      <c r="AC13">
        <f t="shared" si="0"/>
        <v>0.72442741839320879</v>
      </c>
      <c r="AD13">
        <f t="shared" si="0"/>
        <v>-0.32502325131756366</v>
      </c>
      <c r="AE13">
        <f t="shared" si="0"/>
        <v>-0.76129058458721444</v>
      </c>
      <c r="AF13" s="10">
        <f t="shared" si="0"/>
        <v>1.1896601456449316</v>
      </c>
    </row>
    <row r="14" spans="1:58" x14ac:dyDescent="0.35">
      <c r="A14">
        <v>11</v>
      </c>
      <c r="B14" s="9">
        <v>3</v>
      </c>
      <c r="C14">
        <v>10</v>
      </c>
      <c r="D14">
        <v>5</v>
      </c>
      <c r="E14">
        <v>4</v>
      </c>
      <c r="F14">
        <v>7</v>
      </c>
      <c r="G14">
        <v>8</v>
      </c>
      <c r="H14">
        <v>7</v>
      </c>
      <c r="I14">
        <v>6</v>
      </c>
      <c r="J14" s="10">
        <v>8</v>
      </c>
      <c r="M14" t="s">
        <v>14</v>
      </c>
      <c r="N14" s="27" t="e">
        <f ca="1">MDETERM(M4:U12)</f>
        <v>#NAME?</v>
      </c>
      <c r="W14">
        <f t="shared" si="1"/>
        <v>11</v>
      </c>
      <c r="X14" s="9">
        <f t="shared" si="0"/>
        <v>-0.55941158939094915</v>
      </c>
      <c r="Y14">
        <f t="shared" si="0"/>
        <v>3.2162259241854105</v>
      </c>
      <c r="Z14">
        <f t="shared" si="0"/>
        <v>0.93979651272279086</v>
      </c>
      <c r="AA14">
        <f t="shared" si="0"/>
        <v>0.60812434450388564</v>
      </c>
      <c r="AB14">
        <f t="shared" si="0"/>
        <v>0.30504398370210595</v>
      </c>
      <c r="AC14">
        <f t="shared" si="0"/>
        <v>1.4549424621510667</v>
      </c>
      <c r="AD14">
        <f t="shared" si="0"/>
        <v>0.8334754662499898</v>
      </c>
      <c r="AE14">
        <f t="shared" si="0"/>
        <v>1.3388213728947576</v>
      </c>
      <c r="AF14" s="10">
        <f t="shared" si="0"/>
        <v>1.1896601456449316</v>
      </c>
      <c r="AI14" t="s">
        <v>14</v>
      </c>
      <c r="AJ14" s="27" t="e">
        <f ca="1">MDETERM(AI4:AQ12)</f>
        <v>#NAME?</v>
      </c>
    </row>
    <row r="15" spans="1:58" x14ac:dyDescent="0.35">
      <c r="A15">
        <v>12</v>
      </c>
      <c r="B15" s="9">
        <v>1</v>
      </c>
      <c r="C15">
        <v>9</v>
      </c>
      <c r="D15">
        <v>2</v>
      </c>
      <c r="E15">
        <v>5</v>
      </c>
      <c r="F15">
        <v>9</v>
      </c>
      <c r="G15">
        <v>7</v>
      </c>
      <c r="H15">
        <v>5</v>
      </c>
      <c r="I15">
        <v>6</v>
      </c>
      <c r="J15" s="10">
        <v>9</v>
      </c>
      <c r="W15">
        <f t="shared" si="1"/>
        <v>12</v>
      </c>
      <c r="X15" s="9">
        <f t="shared" si="0"/>
        <v>-2.1389266653183348</v>
      </c>
      <c r="Y15">
        <f t="shared" si="0"/>
        <v>1.4619208746297327</v>
      </c>
      <c r="Z15">
        <f t="shared" si="0"/>
        <v>-0.87916447964390132</v>
      </c>
      <c r="AA15">
        <f t="shared" si="0"/>
        <v>1.5942719301858623</v>
      </c>
      <c r="AB15">
        <f t="shared" si="0"/>
        <v>2.3967741576594017</v>
      </c>
      <c r="AC15">
        <f t="shared" si="0"/>
        <v>0.72442741839320879</v>
      </c>
      <c r="AD15">
        <f t="shared" si="0"/>
        <v>6.1142987871620834E-2</v>
      </c>
      <c r="AE15">
        <f t="shared" si="0"/>
        <v>1.3388213728947576</v>
      </c>
      <c r="AF15" s="10">
        <f t="shared" si="0"/>
        <v>2.889174639423405</v>
      </c>
    </row>
    <row r="16" spans="1:58" x14ac:dyDescent="0.35">
      <c r="A16">
        <v>13</v>
      </c>
      <c r="B16" s="9">
        <v>5</v>
      </c>
      <c r="C16">
        <v>7</v>
      </c>
      <c r="D16">
        <v>2</v>
      </c>
      <c r="E16">
        <v>3</v>
      </c>
      <c r="F16">
        <v>6</v>
      </c>
      <c r="G16">
        <v>4</v>
      </c>
      <c r="H16">
        <v>2</v>
      </c>
      <c r="I16">
        <v>3</v>
      </c>
      <c r="J16" s="10">
        <v>6</v>
      </c>
      <c r="L16" s="1" t="s">
        <v>109</v>
      </c>
      <c r="W16">
        <f t="shared" si="1"/>
        <v>13</v>
      </c>
      <c r="X16" s="9">
        <f t="shared" si="0"/>
        <v>1.0201034865364365</v>
      </c>
      <c r="Y16">
        <f t="shared" si="0"/>
        <v>-2.0466892244816233</v>
      </c>
      <c r="Z16">
        <f t="shared" si="0"/>
        <v>-0.87916447964390132</v>
      </c>
      <c r="AA16">
        <f t="shared" si="0"/>
        <v>-0.378023241178091</v>
      </c>
      <c r="AB16">
        <f t="shared" si="0"/>
        <v>-0.74082110327654205</v>
      </c>
      <c r="AC16">
        <f t="shared" si="0"/>
        <v>-1.467117712880365</v>
      </c>
      <c r="AD16">
        <f t="shared" si="0"/>
        <v>-1.0973557296959326</v>
      </c>
      <c r="AE16">
        <f t="shared" si="0"/>
        <v>-1.8113465633282004</v>
      </c>
      <c r="AF16" s="10">
        <f t="shared" si="0"/>
        <v>-2.2093688419120152</v>
      </c>
      <c r="AH16" s="1" t="s">
        <v>109</v>
      </c>
    </row>
    <row r="17" spans="1:43" x14ac:dyDescent="0.35">
      <c r="A17">
        <v>14</v>
      </c>
      <c r="B17" s="9">
        <v>3</v>
      </c>
      <c r="C17">
        <v>7</v>
      </c>
      <c r="D17">
        <v>3</v>
      </c>
      <c r="E17">
        <v>4</v>
      </c>
      <c r="F17">
        <v>6</v>
      </c>
      <c r="G17">
        <v>7</v>
      </c>
      <c r="H17">
        <v>1</v>
      </c>
      <c r="I17">
        <v>3</v>
      </c>
      <c r="J17" s="10">
        <v>7</v>
      </c>
      <c r="W17">
        <f t="shared" si="1"/>
        <v>14</v>
      </c>
      <c r="X17" s="9">
        <f t="shared" si="0"/>
        <v>-0.55941158939094915</v>
      </c>
      <c r="Y17">
        <f t="shared" si="0"/>
        <v>-2.0466892244816233</v>
      </c>
      <c r="Z17">
        <f t="shared" si="0"/>
        <v>-0.27284414885500391</v>
      </c>
      <c r="AA17">
        <f t="shared" si="0"/>
        <v>0.60812434450388564</v>
      </c>
      <c r="AB17">
        <f t="shared" si="0"/>
        <v>-0.74082110327654205</v>
      </c>
      <c r="AC17">
        <f t="shared" si="0"/>
        <v>0.72442741839320879</v>
      </c>
      <c r="AD17">
        <f t="shared" si="0"/>
        <v>-1.4835219688851171</v>
      </c>
      <c r="AE17">
        <f t="shared" si="0"/>
        <v>-1.8113465633282004</v>
      </c>
      <c r="AF17" s="10">
        <f t="shared" si="0"/>
        <v>-0.50985434813354169</v>
      </c>
    </row>
    <row r="18" spans="1:43" x14ac:dyDescent="0.35">
      <c r="A18">
        <v>15</v>
      </c>
      <c r="B18" s="9">
        <v>2</v>
      </c>
      <c r="C18">
        <v>9</v>
      </c>
      <c r="D18">
        <v>6</v>
      </c>
      <c r="E18">
        <v>4</v>
      </c>
      <c r="F18">
        <v>6</v>
      </c>
      <c r="G18">
        <v>3</v>
      </c>
      <c r="H18">
        <v>8</v>
      </c>
      <c r="I18">
        <v>5</v>
      </c>
      <c r="J18" s="10">
        <v>7</v>
      </c>
      <c r="M18" s="24" t="e">
        <f t="array" aca="1" ref="M18:U27" ca="1">eigVECTSym(M4:U12)</f>
        <v>#NAME?</v>
      </c>
      <c r="N18" s="25" t="e">
        <f ca="1"/>
        <v>#NAME?</v>
      </c>
      <c r="O18" s="25" t="e">
        <f ca="1"/>
        <v>#NAME?</v>
      </c>
      <c r="P18" s="25" t="e">
        <f ca="1"/>
        <v>#NAME?</v>
      </c>
      <c r="Q18" s="25" t="e">
        <f ca="1"/>
        <v>#NAME?</v>
      </c>
      <c r="R18" s="25" t="e">
        <f ca="1"/>
        <v>#NAME?</v>
      </c>
      <c r="S18" s="25" t="e">
        <f ca="1"/>
        <v>#NAME?</v>
      </c>
      <c r="T18" s="25" t="e">
        <f ca="1"/>
        <v>#NAME?</v>
      </c>
      <c r="U18" s="26" t="e">
        <f ca="1"/>
        <v>#NAME?</v>
      </c>
      <c r="W18">
        <f t="shared" si="1"/>
        <v>15</v>
      </c>
      <c r="X18" s="9">
        <f t="shared" si="0"/>
        <v>-1.349169127354642</v>
      </c>
      <c r="Y18">
        <f t="shared" si="0"/>
        <v>1.4619208746297327</v>
      </c>
      <c r="Z18">
        <f t="shared" si="0"/>
        <v>1.5461168435116881</v>
      </c>
      <c r="AA18">
        <f t="shared" si="0"/>
        <v>0.60812434450388564</v>
      </c>
      <c r="AB18">
        <f t="shared" si="0"/>
        <v>-0.74082110327654205</v>
      </c>
      <c r="AC18">
        <f t="shared" si="0"/>
        <v>-2.1976327566382228</v>
      </c>
      <c r="AD18">
        <f t="shared" si="0"/>
        <v>1.2196417054391744</v>
      </c>
      <c r="AE18">
        <f t="shared" si="0"/>
        <v>0.2887653941537715</v>
      </c>
      <c r="AF18" s="10">
        <f t="shared" si="0"/>
        <v>-0.50985434813354169</v>
      </c>
      <c r="AI18" s="24" t="e">
        <f t="array" aca="1" ref="AI18:AQ27" ca="1">eVECTORS(AI4:AQ12)</f>
        <v>#NAME?</v>
      </c>
      <c r="AJ18" s="25" t="e">
        <f ca="1"/>
        <v>#NAME?</v>
      </c>
      <c r="AK18" s="25" t="e">
        <f ca="1"/>
        <v>#NAME?</v>
      </c>
      <c r="AL18" s="25" t="e">
        <f ca="1"/>
        <v>#NAME?</v>
      </c>
      <c r="AM18" s="25" t="e">
        <f ca="1"/>
        <v>#NAME?</v>
      </c>
      <c r="AN18" s="25" t="e">
        <f ca="1"/>
        <v>#NAME?</v>
      </c>
      <c r="AO18" s="25" t="e">
        <f ca="1"/>
        <v>#NAME?</v>
      </c>
      <c r="AP18" s="25" t="e">
        <f ca="1"/>
        <v>#NAME?</v>
      </c>
      <c r="AQ18" s="26" t="e">
        <f ca="1"/>
        <v>#NAME?</v>
      </c>
    </row>
    <row r="19" spans="1:43" x14ac:dyDescent="0.35">
      <c r="A19">
        <v>16</v>
      </c>
      <c r="B19" s="9">
        <v>7</v>
      </c>
      <c r="C19">
        <v>7</v>
      </c>
      <c r="D19">
        <v>2</v>
      </c>
      <c r="E19">
        <v>7</v>
      </c>
      <c r="F19">
        <v>6</v>
      </c>
      <c r="G19">
        <v>5</v>
      </c>
      <c r="H19">
        <v>1</v>
      </c>
      <c r="I19">
        <v>4</v>
      </c>
      <c r="J19" s="10">
        <v>7</v>
      </c>
      <c r="L19" t="str">
        <f t="array" ref="L19:L27">L4:L12</f>
        <v>Expect</v>
      </c>
      <c r="M19" s="9" t="e">
        <f ca="1"/>
        <v>#NAME?</v>
      </c>
      <c r="N19" t="e">
        <f ca="1"/>
        <v>#NAME?</v>
      </c>
      <c r="O19" t="e">
        <f ca="1"/>
        <v>#NAME?</v>
      </c>
      <c r="P19" t="e">
        <f ca="1"/>
        <v>#NAME?</v>
      </c>
      <c r="Q19" t="e">
        <f ca="1"/>
        <v>#NAME?</v>
      </c>
      <c r="R19" t="e">
        <f ca="1"/>
        <v>#NAME?</v>
      </c>
      <c r="S19" t="e">
        <f ca="1"/>
        <v>#NAME?</v>
      </c>
      <c r="T19" t="e">
        <f ca="1"/>
        <v>#NAME?</v>
      </c>
      <c r="U19" s="10" t="e">
        <f ca="1"/>
        <v>#NAME?</v>
      </c>
      <c r="W19">
        <f t="shared" si="1"/>
        <v>16</v>
      </c>
      <c r="X19" s="9">
        <f t="shared" si="0"/>
        <v>2.5996185624638222</v>
      </c>
      <c r="Y19">
        <f t="shared" si="0"/>
        <v>-2.0466892244816233</v>
      </c>
      <c r="Z19">
        <f t="shared" si="0"/>
        <v>-0.87916447964390132</v>
      </c>
      <c r="AA19">
        <f t="shared" si="0"/>
        <v>3.5665671015498153</v>
      </c>
      <c r="AB19">
        <f t="shared" si="0"/>
        <v>-0.74082110327654205</v>
      </c>
      <c r="AC19">
        <f t="shared" si="0"/>
        <v>-0.73660266912250705</v>
      </c>
      <c r="AD19">
        <f t="shared" si="0"/>
        <v>-1.4835219688851171</v>
      </c>
      <c r="AE19">
        <f t="shared" si="0"/>
        <v>-0.76129058458721444</v>
      </c>
      <c r="AF19" s="10">
        <f t="shared" si="0"/>
        <v>-0.50985434813354169</v>
      </c>
      <c r="AH19" t="str">
        <f t="array" ref="AH19:AH27">AH4:AH12</f>
        <v>Expect</v>
      </c>
      <c r="AI19" s="9" t="e">
        <f ca="1"/>
        <v>#NAME?</v>
      </c>
      <c r="AJ19" t="e">
        <f ca="1"/>
        <v>#NAME?</v>
      </c>
      <c r="AK19" t="e">
        <f ca="1"/>
        <v>#NAME?</v>
      </c>
      <c r="AL19" t="e">
        <f ca="1"/>
        <v>#NAME?</v>
      </c>
      <c r="AM19" t="e">
        <f ca="1"/>
        <v>#NAME?</v>
      </c>
      <c r="AN19" t="e">
        <f ca="1"/>
        <v>#NAME?</v>
      </c>
      <c r="AO19" t="e">
        <f ca="1"/>
        <v>#NAME?</v>
      </c>
      <c r="AP19" t="e">
        <f ca="1"/>
        <v>#NAME?</v>
      </c>
      <c r="AQ19" s="10" t="e">
        <f ca="1"/>
        <v>#NAME?</v>
      </c>
    </row>
    <row r="20" spans="1:43" x14ac:dyDescent="0.35">
      <c r="A20">
        <v>17</v>
      </c>
      <c r="B20" s="9">
        <v>2</v>
      </c>
      <c r="C20">
        <v>8</v>
      </c>
      <c r="D20">
        <v>3</v>
      </c>
      <c r="E20">
        <v>2</v>
      </c>
      <c r="F20">
        <v>6</v>
      </c>
      <c r="G20">
        <v>7</v>
      </c>
      <c r="H20">
        <v>4</v>
      </c>
      <c r="I20">
        <v>5</v>
      </c>
      <c r="J20" s="10">
        <v>7</v>
      </c>
      <c r="L20" t="str">
        <v>Entertain</v>
      </c>
      <c r="M20" s="9" t="e">
        <f ca="1"/>
        <v>#NAME?</v>
      </c>
      <c r="N20" t="e">
        <f ca="1"/>
        <v>#NAME?</v>
      </c>
      <c r="O20" t="e">
        <f ca="1"/>
        <v>#NAME?</v>
      </c>
      <c r="P20" t="e">
        <f ca="1"/>
        <v>#NAME?</v>
      </c>
      <c r="Q20" t="e">
        <f ca="1"/>
        <v>#NAME?</v>
      </c>
      <c r="R20" t="e">
        <f ca="1"/>
        <v>#NAME?</v>
      </c>
      <c r="S20" t="e">
        <f ca="1"/>
        <v>#NAME?</v>
      </c>
      <c r="T20" t="e">
        <f ca="1"/>
        <v>#NAME?</v>
      </c>
      <c r="U20" s="10" t="e">
        <f ca="1"/>
        <v>#NAME?</v>
      </c>
      <c r="W20">
        <f t="shared" si="1"/>
        <v>17</v>
      </c>
      <c r="X20" s="9">
        <f t="shared" si="0"/>
        <v>-1.349169127354642</v>
      </c>
      <c r="Y20">
        <f t="shared" si="0"/>
        <v>-0.29238417492594532</v>
      </c>
      <c r="Z20">
        <f t="shared" si="0"/>
        <v>-0.27284414885500391</v>
      </c>
      <c r="AA20">
        <f t="shared" si="0"/>
        <v>-1.3641708268600676</v>
      </c>
      <c r="AB20">
        <f t="shared" si="0"/>
        <v>-0.74082110327654205</v>
      </c>
      <c r="AC20">
        <f t="shared" si="0"/>
        <v>0.72442741839320879</v>
      </c>
      <c r="AD20">
        <f t="shared" si="0"/>
        <v>-0.32502325131756366</v>
      </c>
      <c r="AE20">
        <f t="shared" si="0"/>
        <v>0.2887653941537715</v>
      </c>
      <c r="AF20" s="10">
        <f t="shared" si="0"/>
        <v>-0.50985434813354169</v>
      </c>
      <c r="AH20" t="str">
        <v>Entertain</v>
      </c>
      <c r="AI20" s="9" t="e">
        <f ca="1"/>
        <v>#NAME?</v>
      </c>
      <c r="AJ20" t="e">
        <f ca="1"/>
        <v>#NAME?</v>
      </c>
      <c r="AK20" t="e">
        <f ca="1"/>
        <v>#NAME?</v>
      </c>
      <c r="AL20" t="e">
        <f ca="1"/>
        <v>#NAME?</v>
      </c>
      <c r="AM20" t="e">
        <f ca="1"/>
        <v>#NAME?</v>
      </c>
      <c r="AN20" t="e">
        <f ca="1"/>
        <v>#NAME?</v>
      </c>
      <c r="AO20" t="e">
        <f ca="1"/>
        <v>#NAME?</v>
      </c>
      <c r="AP20" t="e">
        <f ca="1"/>
        <v>#NAME?</v>
      </c>
      <c r="AQ20" s="10" t="e">
        <f ca="1"/>
        <v>#NAME?</v>
      </c>
    </row>
    <row r="21" spans="1:43" x14ac:dyDescent="0.35">
      <c r="A21">
        <v>18</v>
      </c>
      <c r="B21" s="9">
        <v>4</v>
      </c>
      <c r="C21">
        <v>8</v>
      </c>
      <c r="D21">
        <v>4</v>
      </c>
      <c r="E21">
        <v>2</v>
      </c>
      <c r="F21">
        <v>7</v>
      </c>
      <c r="G21">
        <v>8</v>
      </c>
      <c r="H21">
        <v>4</v>
      </c>
      <c r="I21">
        <v>5</v>
      </c>
      <c r="J21" s="10">
        <v>7</v>
      </c>
      <c r="L21" t="str">
        <v>Comm</v>
      </c>
      <c r="M21" s="9" t="e">
        <f ca="1"/>
        <v>#NAME?</v>
      </c>
      <c r="N21" t="e">
        <f ca="1"/>
        <v>#NAME?</v>
      </c>
      <c r="O21" t="e">
        <f ca="1"/>
        <v>#NAME?</v>
      </c>
      <c r="P21" t="e">
        <f ca="1"/>
        <v>#NAME?</v>
      </c>
      <c r="Q21" t="e">
        <f ca="1"/>
        <v>#NAME?</v>
      </c>
      <c r="R21" t="e">
        <f ca="1"/>
        <v>#NAME?</v>
      </c>
      <c r="S21" t="e">
        <f ca="1"/>
        <v>#NAME?</v>
      </c>
      <c r="T21" t="e">
        <f ca="1"/>
        <v>#NAME?</v>
      </c>
      <c r="U21" s="10" t="e">
        <f ca="1"/>
        <v>#NAME?</v>
      </c>
      <c r="W21">
        <f t="shared" si="1"/>
        <v>18</v>
      </c>
      <c r="X21" s="9">
        <f t="shared" si="0"/>
        <v>0.23034594857274363</v>
      </c>
      <c r="Y21">
        <f t="shared" si="0"/>
        <v>-0.29238417492594532</v>
      </c>
      <c r="Z21">
        <f t="shared" si="0"/>
        <v>0.33347618193389345</v>
      </c>
      <c r="AA21">
        <f t="shared" si="0"/>
        <v>-1.3641708268600676</v>
      </c>
      <c r="AB21">
        <f t="shared" si="0"/>
        <v>0.30504398370210595</v>
      </c>
      <c r="AC21">
        <f t="shared" si="0"/>
        <v>1.4549424621510667</v>
      </c>
      <c r="AD21">
        <f t="shared" si="0"/>
        <v>-0.32502325131756366</v>
      </c>
      <c r="AE21">
        <f t="shared" si="0"/>
        <v>0.2887653941537715</v>
      </c>
      <c r="AF21" s="10">
        <f t="shared" si="0"/>
        <v>-0.50985434813354169</v>
      </c>
      <c r="AH21" t="str">
        <v>Comm</v>
      </c>
      <c r="AI21" s="9" t="e">
        <f ca="1"/>
        <v>#NAME?</v>
      </c>
      <c r="AJ21" t="e">
        <f ca="1"/>
        <v>#NAME?</v>
      </c>
      <c r="AK21" t="e">
        <f ca="1"/>
        <v>#NAME?</v>
      </c>
      <c r="AL21" t="e">
        <f ca="1"/>
        <v>#NAME?</v>
      </c>
      <c r="AM21" t="e">
        <f ca="1"/>
        <v>#NAME?</v>
      </c>
      <c r="AN21" t="e">
        <f ca="1"/>
        <v>#NAME?</v>
      </c>
      <c r="AO21" t="e">
        <f ca="1"/>
        <v>#NAME?</v>
      </c>
      <c r="AP21" t="e">
        <f ca="1"/>
        <v>#NAME?</v>
      </c>
      <c r="AQ21" s="10" t="e">
        <f ca="1"/>
        <v>#NAME?</v>
      </c>
    </row>
    <row r="22" spans="1:43" x14ac:dyDescent="0.35">
      <c r="A22">
        <v>19</v>
      </c>
      <c r="B22" s="9">
        <v>2</v>
      </c>
      <c r="C22">
        <v>8</v>
      </c>
      <c r="D22">
        <v>2</v>
      </c>
      <c r="E22">
        <v>3</v>
      </c>
      <c r="F22">
        <v>5</v>
      </c>
      <c r="G22">
        <v>4</v>
      </c>
      <c r="H22">
        <v>6</v>
      </c>
      <c r="I22">
        <v>4</v>
      </c>
      <c r="J22" s="10">
        <v>9</v>
      </c>
      <c r="L22" t="str">
        <v>Expert</v>
      </c>
      <c r="M22" s="9" t="e">
        <f ca="1"/>
        <v>#NAME?</v>
      </c>
      <c r="N22" t="e">
        <f ca="1"/>
        <v>#NAME?</v>
      </c>
      <c r="O22" t="e">
        <f ca="1"/>
        <v>#NAME?</v>
      </c>
      <c r="P22" t="e">
        <f ca="1"/>
        <v>#NAME?</v>
      </c>
      <c r="Q22" t="e">
        <f ca="1"/>
        <v>#NAME?</v>
      </c>
      <c r="R22" t="e">
        <f ca="1"/>
        <v>#NAME?</v>
      </c>
      <c r="S22" t="e">
        <f ca="1"/>
        <v>#NAME?</v>
      </c>
      <c r="T22" t="e">
        <f ca="1"/>
        <v>#NAME?</v>
      </c>
      <c r="U22" s="10" t="e">
        <f ca="1"/>
        <v>#NAME?</v>
      </c>
      <c r="W22">
        <f t="shared" si="1"/>
        <v>19</v>
      </c>
      <c r="X22" s="9">
        <f t="shared" si="0"/>
        <v>-1.349169127354642</v>
      </c>
      <c r="Y22">
        <f t="shared" si="0"/>
        <v>-0.29238417492594532</v>
      </c>
      <c r="Z22">
        <f t="shared" si="0"/>
        <v>-0.87916447964390132</v>
      </c>
      <c r="AA22">
        <f t="shared" si="0"/>
        <v>-0.378023241178091</v>
      </c>
      <c r="AB22">
        <f t="shared" si="0"/>
        <v>-1.78668619025519</v>
      </c>
      <c r="AC22">
        <f t="shared" si="0"/>
        <v>-1.467117712880365</v>
      </c>
      <c r="AD22">
        <f t="shared" si="0"/>
        <v>0.44730922706080534</v>
      </c>
      <c r="AE22">
        <f t="shared" si="0"/>
        <v>-0.76129058458721444</v>
      </c>
      <c r="AF22" s="10">
        <f t="shared" si="0"/>
        <v>2.889174639423405</v>
      </c>
      <c r="AH22" t="str">
        <v>Expert</v>
      </c>
      <c r="AI22" s="9" t="e">
        <f ca="1"/>
        <v>#NAME?</v>
      </c>
      <c r="AJ22" t="e">
        <f ca="1"/>
        <v>#NAME?</v>
      </c>
      <c r="AK22" t="e">
        <f ca="1"/>
        <v>#NAME?</v>
      </c>
      <c r="AL22" t="e">
        <f ca="1"/>
        <v>#NAME?</v>
      </c>
      <c r="AM22" t="e">
        <f ca="1"/>
        <v>#NAME?</v>
      </c>
      <c r="AN22" t="e">
        <f ca="1"/>
        <v>#NAME?</v>
      </c>
      <c r="AO22" t="e">
        <f ca="1"/>
        <v>#NAME?</v>
      </c>
      <c r="AP22" t="e">
        <f ca="1"/>
        <v>#NAME?</v>
      </c>
      <c r="AQ22" s="10" t="e">
        <f ca="1"/>
        <v>#NAME?</v>
      </c>
    </row>
    <row r="23" spans="1:43" x14ac:dyDescent="0.35">
      <c r="A23">
        <v>20</v>
      </c>
      <c r="B23" s="9">
        <v>3</v>
      </c>
      <c r="C23">
        <v>8</v>
      </c>
      <c r="D23">
        <v>6</v>
      </c>
      <c r="E23">
        <v>4</v>
      </c>
      <c r="F23">
        <v>9</v>
      </c>
      <c r="G23">
        <v>9</v>
      </c>
      <c r="H23">
        <v>8</v>
      </c>
      <c r="I23">
        <v>5</v>
      </c>
      <c r="J23" s="10">
        <v>7</v>
      </c>
      <c r="L23" t="str">
        <v>Motivate</v>
      </c>
      <c r="M23" s="9" t="e">
        <f ca="1"/>
        <v>#NAME?</v>
      </c>
      <c r="N23" t="e">
        <f ca="1"/>
        <v>#NAME?</v>
      </c>
      <c r="O23" t="e">
        <f ca="1"/>
        <v>#NAME?</v>
      </c>
      <c r="P23" t="e">
        <f ca="1"/>
        <v>#NAME?</v>
      </c>
      <c r="Q23" t="e">
        <f ca="1"/>
        <v>#NAME?</v>
      </c>
      <c r="R23" t="e">
        <f ca="1"/>
        <v>#NAME?</v>
      </c>
      <c r="S23" t="e">
        <f ca="1"/>
        <v>#NAME?</v>
      </c>
      <c r="T23" t="e">
        <f ca="1"/>
        <v>#NAME?</v>
      </c>
      <c r="U23" s="10" t="e">
        <f ca="1"/>
        <v>#NAME?</v>
      </c>
      <c r="W23">
        <f t="shared" si="1"/>
        <v>20</v>
      </c>
      <c r="X23" s="9">
        <f t="shared" si="0"/>
        <v>-0.55941158939094915</v>
      </c>
      <c r="Y23">
        <f t="shared" si="0"/>
        <v>-0.29238417492594532</v>
      </c>
      <c r="Z23">
        <f t="shared" si="0"/>
        <v>1.5461168435116881</v>
      </c>
      <c r="AA23">
        <f t="shared" si="0"/>
        <v>0.60812434450388564</v>
      </c>
      <c r="AB23">
        <f t="shared" si="0"/>
        <v>2.3967741576594017</v>
      </c>
      <c r="AC23">
        <f t="shared" si="0"/>
        <v>2.1854575059089245</v>
      </c>
      <c r="AD23">
        <f t="shared" si="0"/>
        <v>1.2196417054391744</v>
      </c>
      <c r="AE23">
        <f t="shared" si="0"/>
        <v>0.2887653941537715</v>
      </c>
      <c r="AF23" s="10">
        <f t="shared" si="0"/>
        <v>-0.50985434813354169</v>
      </c>
      <c r="AH23" t="str">
        <v>Motivate</v>
      </c>
      <c r="AI23" s="9" t="e">
        <f ca="1"/>
        <v>#NAME?</v>
      </c>
      <c r="AJ23" t="e">
        <f ca="1"/>
        <v>#NAME?</v>
      </c>
      <c r="AK23" t="e">
        <f ca="1"/>
        <v>#NAME?</v>
      </c>
      <c r="AL23" t="e">
        <f ca="1"/>
        <v>#NAME?</v>
      </c>
      <c r="AM23" t="e">
        <f ca="1"/>
        <v>#NAME?</v>
      </c>
      <c r="AN23" t="e">
        <f ca="1"/>
        <v>#NAME?</v>
      </c>
      <c r="AO23" t="e">
        <f ca="1"/>
        <v>#NAME?</v>
      </c>
      <c r="AP23" t="e">
        <f ca="1"/>
        <v>#NAME?</v>
      </c>
      <c r="AQ23" s="10" t="e">
        <f ca="1"/>
        <v>#NAME?</v>
      </c>
    </row>
    <row r="24" spans="1:43" x14ac:dyDescent="0.35">
      <c r="A24">
        <v>21</v>
      </c>
      <c r="B24" s="9">
        <v>5</v>
      </c>
      <c r="C24">
        <v>9</v>
      </c>
      <c r="D24">
        <v>3</v>
      </c>
      <c r="E24">
        <v>5</v>
      </c>
      <c r="F24">
        <v>6</v>
      </c>
      <c r="G24">
        <v>3</v>
      </c>
      <c r="H24">
        <v>3</v>
      </c>
      <c r="I24">
        <v>6</v>
      </c>
      <c r="J24" s="10">
        <v>8</v>
      </c>
      <c r="L24" t="str">
        <v>Caring</v>
      </c>
      <c r="M24" s="9" t="e">
        <f ca="1"/>
        <v>#NAME?</v>
      </c>
      <c r="N24" t="e">
        <f ca="1"/>
        <v>#NAME?</v>
      </c>
      <c r="O24" t="e">
        <f ca="1"/>
        <v>#NAME?</v>
      </c>
      <c r="P24" t="e">
        <f ca="1"/>
        <v>#NAME?</v>
      </c>
      <c r="Q24" t="e">
        <f ca="1"/>
        <v>#NAME?</v>
      </c>
      <c r="R24" t="e">
        <f ca="1"/>
        <v>#NAME?</v>
      </c>
      <c r="S24" t="e">
        <f ca="1"/>
        <v>#NAME?</v>
      </c>
      <c r="T24" t="e">
        <f ca="1"/>
        <v>#NAME?</v>
      </c>
      <c r="U24" s="10" t="e">
        <f ca="1"/>
        <v>#NAME?</v>
      </c>
      <c r="W24">
        <f t="shared" si="1"/>
        <v>21</v>
      </c>
      <c r="X24" s="9">
        <f t="shared" si="0"/>
        <v>1.0201034865364365</v>
      </c>
      <c r="Y24">
        <f t="shared" si="0"/>
        <v>1.4619208746297327</v>
      </c>
      <c r="Z24">
        <f t="shared" si="0"/>
        <v>-0.27284414885500391</v>
      </c>
      <c r="AA24">
        <f t="shared" si="0"/>
        <v>1.5942719301858623</v>
      </c>
      <c r="AB24">
        <f t="shared" si="0"/>
        <v>-0.74082110327654205</v>
      </c>
      <c r="AC24">
        <f t="shared" si="0"/>
        <v>-2.1976327566382228</v>
      </c>
      <c r="AD24">
        <f t="shared" si="0"/>
        <v>-0.71118949050674818</v>
      </c>
      <c r="AE24">
        <f t="shared" si="0"/>
        <v>1.3388213728947576</v>
      </c>
      <c r="AF24" s="10">
        <f t="shared" si="0"/>
        <v>1.1896601456449316</v>
      </c>
      <c r="AH24" t="str">
        <v>Caring</v>
      </c>
      <c r="AI24" s="9" t="e">
        <f ca="1"/>
        <v>#NAME?</v>
      </c>
      <c r="AJ24" t="e">
        <f ca="1"/>
        <v>#NAME?</v>
      </c>
      <c r="AK24" t="e">
        <f ca="1"/>
        <v>#NAME?</v>
      </c>
      <c r="AL24" t="e">
        <f ca="1"/>
        <v>#NAME?</v>
      </c>
      <c r="AM24" t="e">
        <f ca="1"/>
        <v>#NAME?</v>
      </c>
      <c r="AN24" t="e">
        <f ca="1"/>
        <v>#NAME?</v>
      </c>
      <c r="AO24" t="e">
        <f ca="1"/>
        <v>#NAME?</v>
      </c>
      <c r="AP24" t="e">
        <f ca="1"/>
        <v>#NAME?</v>
      </c>
      <c r="AQ24" s="10" t="e">
        <f ca="1"/>
        <v>#NAME?</v>
      </c>
    </row>
    <row r="25" spans="1:43" x14ac:dyDescent="0.35">
      <c r="A25">
        <v>22</v>
      </c>
      <c r="B25" s="9">
        <v>5</v>
      </c>
      <c r="C25">
        <v>8</v>
      </c>
      <c r="D25">
        <v>5</v>
      </c>
      <c r="E25">
        <v>3</v>
      </c>
      <c r="F25">
        <v>6</v>
      </c>
      <c r="G25">
        <v>4</v>
      </c>
      <c r="H25">
        <v>4</v>
      </c>
      <c r="I25">
        <v>3</v>
      </c>
      <c r="J25" s="10">
        <v>7</v>
      </c>
      <c r="L25" t="str">
        <v>Charisma</v>
      </c>
      <c r="M25" s="9" t="e">
        <f ca="1"/>
        <v>#NAME?</v>
      </c>
      <c r="N25" t="e">
        <f ca="1"/>
        <v>#NAME?</v>
      </c>
      <c r="O25" t="e">
        <f ca="1"/>
        <v>#NAME?</v>
      </c>
      <c r="P25" t="e">
        <f ca="1"/>
        <v>#NAME?</v>
      </c>
      <c r="Q25" t="e">
        <f ca="1"/>
        <v>#NAME?</v>
      </c>
      <c r="R25" t="e">
        <f ca="1"/>
        <v>#NAME?</v>
      </c>
      <c r="S25" t="e">
        <f ca="1"/>
        <v>#NAME?</v>
      </c>
      <c r="T25" t="e">
        <f ca="1"/>
        <v>#NAME?</v>
      </c>
      <c r="U25" s="10" t="e">
        <f ca="1"/>
        <v>#NAME?</v>
      </c>
      <c r="W25">
        <f t="shared" si="1"/>
        <v>22</v>
      </c>
      <c r="X25" s="9">
        <f t="shared" si="0"/>
        <v>1.0201034865364365</v>
      </c>
      <c r="Y25">
        <f t="shared" si="0"/>
        <v>-0.29238417492594532</v>
      </c>
      <c r="Z25">
        <f t="shared" si="0"/>
        <v>0.93979651272279086</v>
      </c>
      <c r="AA25">
        <f t="shared" si="0"/>
        <v>-0.378023241178091</v>
      </c>
      <c r="AB25">
        <f t="shared" si="0"/>
        <v>-0.74082110327654205</v>
      </c>
      <c r="AC25">
        <f t="shared" si="0"/>
        <v>-1.467117712880365</v>
      </c>
      <c r="AD25">
        <f t="shared" si="0"/>
        <v>-0.32502325131756366</v>
      </c>
      <c r="AE25">
        <f t="shared" si="0"/>
        <v>-1.8113465633282004</v>
      </c>
      <c r="AF25" s="10">
        <f t="shared" si="0"/>
        <v>-0.50985434813354169</v>
      </c>
      <c r="AH25" t="str">
        <v>Charisma</v>
      </c>
      <c r="AI25" s="9" t="e">
        <f ca="1"/>
        <v>#NAME?</v>
      </c>
      <c r="AJ25" t="e">
        <f ca="1"/>
        <v>#NAME?</v>
      </c>
      <c r="AK25" t="e">
        <f ca="1"/>
        <v>#NAME?</v>
      </c>
      <c r="AL25" t="e">
        <f ca="1"/>
        <v>#NAME?</v>
      </c>
      <c r="AM25" t="e">
        <f ca="1"/>
        <v>#NAME?</v>
      </c>
      <c r="AN25" t="e">
        <f ca="1"/>
        <v>#NAME?</v>
      </c>
      <c r="AO25" t="e">
        <f ca="1"/>
        <v>#NAME?</v>
      </c>
      <c r="AP25" t="e">
        <f ca="1"/>
        <v>#NAME?</v>
      </c>
      <c r="AQ25" s="10" t="e">
        <f ca="1"/>
        <v>#NAME?</v>
      </c>
    </row>
    <row r="26" spans="1:43" x14ac:dyDescent="0.35">
      <c r="A26">
        <v>23</v>
      </c>
      <c r="B26" s="9">
        <v>4</v>
      </c>
      <c r="C26">
        <v>9</v>
      </c>
      <c r="D26">
        <v>4</v>
      </c>
      <c r="E26">
        <v>3</v>
      </c>
      <c r="F26">
        <v>7</v>
      </c>
      <c r="G26">
        <v>7</v>
      </c>
      <c r="H26">
        <v>7</v>
      </c>
      <c r="I26">
        <v>5</v>
      </c>
      <c r="J26" s="10">
        <v>7</v>
      </c>
      <c r="L26" t="str">
        <v>Passion</v>
      </c>
      <c r="M26" s="9" t="e">
        <f ca="1"/>
        <v>#NAME?</v>
      </c>
      <c r="N26" t="e">
        <f ca="1"/>
        <v>#NAME?</v>
      </c>
      <c r="O26" t="e">
        <f ca="1"/>
        <v>#NAME?</v>
      </c>
      <c r="P26" t="e">
        <f ca="1"/>
        <v>#NAME?</v>
      </c>
      <c r="Q26" t="e">
        <f ca="1"/>
        <v>#NAME?</v>
      </c>
      <c r="R26" t="e">
        <f ca="1"/>
        <v>#NAME?</v>
      </c>
      <c r="S26" t="e">
        <f ca="1"/>
        <v>#NAME?</v>
      </c>
      <c r="T26" t="e">
        <f ca="1"/>
        <v>#NAME?</v>
      </c>
      <c r="U26" s="10" t="e">
        <f ca="1"/>
        <v>#NAME?</v>
      </c>
      <c r="W26">
        <f t="shared" si="1"/>
        <v>23</v>
      </c>
      <c r="X26" s="9">
        <f t="shared" si="0"/>
        <v>0.23034594857274363</v>
      </c>
      <c r="Y26">
        <f t="shared" si="0"/>
        <v>1.4619208746297327</v>
      </c>
      <c r="Z26">
        <f t="shared" si="0"/>
        <v>0.33347618193389345</v>
      </c>
      <c r="AA26">
        <f t="shared" si="0"/>
        <v>-0.378023241178091</v>
      </c>
      <c r="AB26">
        <f t="shared" si="0"/>
        <v>0.30504398370210595</v>
      </c>
      <c r="AC26">
        <f t="shared" si="0"/>
        <v>0.72442741839320879</v>
      </c>
      <c r="AD26">
        <f t="shared" si="0"/>
        <v>0.8334754662499898</v>
      </c>
      <c r="AE26">
        <f t="shared" si="0"/>
        <v>0.2887653941537715</v>
      </c>
      <c r="AF26" s="10">
        <f t="shared" si="0"/>
        <v>-0.50985434813354169</v>
      </c>
      <c r="AH26" t="str">
        <v>Passion</v>
      </c>
      <c r="AI26" s="9" t="e">
        <f ca="1"/>
        <v>#NAME?</v>
      </c>
      <c r="AJ26" t="e">
        <f ca="1"/>
        <v>#NAME?</v>
      </c>
      <c r="AK26" t="e">
        <f ca="1"/>
        <v>#NAME?</v>
      </c>
      <c r="AL26" t="e">
        <f ca="1"/>
        <v>#NAME?</v>
      </c>
      <c r="AM26" t="e">
        <f ca="1"/>
        <v>#NAME?</v>
      </c>
      <c r="AN26" t="e">
        <f ca="1"/>
        <v>#NAME?</v>
      </c>
      <c r="AO26" t="e">
        <f ca="1"/>
        <v>#NAME?</v>
      </c>
      <c r="AP26" t="e">
        <f ca="1"/>
        <v>#NAME?</v>
      </c>
      <c r="AQ26" s="10" t="e">
        <f ca="1"/>
        <v>#NAME?</v>
      </c>
    </row>
    <row r="27" spans="1:43" x14ac:dyDescent="0.35">
      <c r="A27">
        <v>24</v>
      </c>
      <c r="B27" s="9">
        <v>4</v>
      </c>
      <c r="C27">
        <v>8</v>
      </c>
      <c r="D27">
        <v>3</v>
      </c>
      <c r="E27">
        <v>4</v>
      </c>
      <c r="F27">
        <v>6</v>
      </c>
      <c r="G27">
        <v>5</v>
      </c>
      <c r="H27">
        <v>7</v>
      </c>
      <c r="I27">
        <v>4</v>
      </c>
      <c r="J27" s="10">
        <v>8</v>
      </c>
      <c r="L27" t="str">
        <v>Friendly</v>
      </c>
      <c r="M27" s="11" t="e">
        <f ca="1"/>
        <v>#NAME?</v>
      </c>
      <c r="N27" s="12" t="e">
        <f ca="1"/>
        <v>#NAME?</v>
      </c>
      <c r="O27" s="12" t="e">
        <f ca="1"/>
        <v>#NAME?</v>
      </c>
      <c r="P27" s="12" t="e">
        <f ca="1"/>
        <v>#NAME?</v>
      </c>
      <c r="Q27" s="12" t="e">
        <f ca="1"/>
        <v>#NAME?</v>
      </c>
      <c r="R27" s="12" t="e">
        <f ca="1"/>
        <v>#NAME?</v>
      </c>
      <c r="S27" s="12" t="e">
        <f ca="1"/>
        <v>#NAME?</v>
      </c>
      <c r="T27" s="12" t="e">
        <f ca="1"/>
        <v>#NAME?</v>
      </c>
      <c r="U27" s="13" t="e">
        <f ca="1"/>
        <v>#NAME?</v>
      </c>
      <c r="W27">
        <f t="shared" si="1"/>
        <v>24</v>
      </c>
      <c r="X27" s="9">
        <f t="shared" si="0"/>
        <v>0.23034594857274363</v>
      </c>
      <c r="Y27">
        <f t="shared" si="0"/>
        <v>-0.29238417492594532</v>
      </c>
      <c r="Z27">
        <f t="shared" si="0"/>
        <v>-0.27284414885500391</v>
      </c>
      <c r="AA27">
        <f t="shared" si="0"/>
        <v>0.60812434450388564</v>
      </c>
      <c r="AB27">
        <f t="shared" si="0"/>
        <v>-0.74082110327654205</v>
      </c>
      <c r="AC27">
        <f t="shared" si="0"/>
        <v>-0.73660266912250705</v>
      </c>
      <c r="AD27">
        <f t="shared" si="0"/>
        <v>0.8334754662499898</v>
      </c>
      <c r="AE27">
        <f t="shared" si="0"/>
        <v>-0.76129058458721444</v>
      </c>
      <c r="AF27" s="10">
        <f t="shared" si="0"/>
        <v>1.1896601456449316</v>
      </c>
      <c r="AH27" t="str">
        <v>Friendly</v>
      </c>
      <c r="AI27" s="11" t="e">
        <f ca="1"/>
        <v>#NAME?</v>
      </c>
      <c r="AJ27" s="12" t="e">
        <f ca="1"/>
        <v>#NAME?</v>
      </c>
      <c r="AK27" s="12" t="e">
        <f ca="1"/>
        <v>#NAME?</v>
      </c>
      <c r="AL27" s="12" t="e">
        <f ca="1"/>
        <v>#NAME?</v>
      </c>
      <c r="AM27" s="12" t="e">
        <f ca="1"/>
        <v>#NAME?</v>
      </c>
      <c r="AN27" s="12" t="e">
        <f ca="1"/>
        <v>#NAME?</v>
      </c>
      <c r="AO27" s="12" t="e">
        <f ca="1"/>
        <v>#NAME?</v>
      </c>
      <c r="AP27" s="12" t="e">
        <f ca="1"/>
        <v>#NAME?</v>
      </c>
      <c r="AQ27" s="13" t="e">
        <f ca="1"/>
        <v>#NAME?</v>
      </c>
    </row>
    <row r="28" spans="1:43" x14ac:dyDescent="0.35">
      <c r="A28">
        <v>25</v>
      </c>
      <c r="B28" s="9">
        <v>2</v>
      </c>
      <c r="C28">
        <v>8</v>
      </c>
      <c r="D28">
        <v>2</v>
      </c>
      <c r="E28">
        <v>5</v>
      </c>
      <c r="F28">
        <v>6</v>
      </c>
      <c r="G28">
        <v>8</v>
      </c>
      <c r="H28">
        <v>4</v>
      </c>
      <c r="I28">
        <v>5</v>
      </c>
      <c r="J28" s="10">
        <v>8</v>
      </c>
      <c r="W28">
        <f t="shared" si="1"/>
        <v>25</v>
      </c>
      <c r="X28" s="9">
        <f t="shared" si="0"/>
        <v>-1.349169127354642</v>
      </c>
      <c r="Y28">
        <f t="shared" si="0"/>
        <v>-0.29238417492594532</v>
      </c>
      <c r="Z28">
        <f t="shared" si="0"/>
        <v>-0.87916447964390132</v>
      </c>
      <c r="AA28">
        <f t="shared" si="0"/>
        <v>1.5942719301858623</v>
      </c>
      <c r="AB28">
        <f t="shared" si="0"/>
        <v>-0.74082110327654205</v>
      </c>
      <c r="AC28">
        <f t="shared" si="0"/>
        <v>1.4549424621510667</v>
      </c>
      <c r="AD28">
        <f t="shared" si="0"/>
        <v>-0.32502325131756366</v>
      </c>
      <c r="AE28">
        <f t="shared" si="0"/>
        <v>0.2887653941537715</v>
      </c>
      <c r="AF28" s="10">
        <f t="shared" si="0"/>
        <v>1.1896601456449316</v>
      </c>
    </row>
    <row r="29" spans="1:43" x14ac:dyDescent="0.35">
      <c r="A29">
        <v>26</v>
      </c>
      <c r="B29" s="9">
        <v>4</v>
      </c>
      <c r="C29">
        <v>8</v>
      </c>
      <c r="D29">
        <v>6</v>
      </c>
      <c r="E29">
        <v>5</v>
      </c>
      <c r="F29">
        <v>8</v>
      </c>
      <c r="G29">
        <v>7</v>
      </c>
      <c r="H29">
        <v>9</v>
      </c>
      <c r="I29">
        <v>6</v>
      </c>
      <c r="J29" s="10">
        <v>7</v>
      </c>
      <c r="L29" s="1" t="s">
        <v>110</v>
      </c>
      <c r="W29">
        <f t="shared" si="1"/>
        <v>26</v>
      </c>
      <c r="X29" s="9">
        <f t="shared" si="0"/>
        <v>0.23034594857274363</v>
      </c>
      <c r="Y29">
        <f t="shared" si="0"/>
        <v>-0.29238417492594532</v>
      </c>
      <c r="Z29">
        <f t="shared" si="0"/>
        <v>1.5461168435116881</v>
      </c>
      <c r="AA29">
        <f t="shared" si="0"/>
        <v>1.5942719301858623</v>
      </c>
      <c r="AB29">
        <f t="shared" si="0"/>
        <v>1.3509090706807538</v>
      </c>
      <c r="AC29">
        <f t="shared" si="0"/>
        <v>0.72442741839320879</v>
      </c>
      <c r="AD29">
        <f t="shared" si="0"/>
        <v>1.6058079446283589</v>
      </c>
      <c r="AE29">
        <f t="shared" si="0"/>
        <v>1.3388213728947576</v>
      </c>
      <c r="AF29" s="10">
        <f t="shared" si="0"/>
        <v>-0.50985434813354169</v>
      </c>
      <c r="AH29" s="1" t="s">
        <v>110</v>
      </c>
    </row>
    <row r="30" spans="1:43" x14ac:dyDescent="0.35">
      <c r="A30">
        <v>27</v>
      </c>
      <c r="B30" s="9">
        <v>2</v>
      </c>
      <c r="C30">
        <v>8</v>
      </c>
      <c r="D30">
        <v>3</v>
      </c>
      <c r="E30">
        <v>3</v>
      </c>
      <c r="F30">
        <v>7</v>
      </c>
      <c r="G30">
        <v>5</v>
      </c>
      <c r="H30">
        <v>5</v>
      </c>
      <c r="I30">
        <v>5</v>
      </c>
      <c r="J30" s="10">
        <v>7</v>
      </c>
      <c r="R30" s="3" t="s">
        <v>111</v>
      </c>
      <c r="S30" s="3" t="s">
        <v>112</v>
      </c>
      <c r="T30" s="3" t="s">
        <v>113</v>
      </c>
      <c r="U30" s="3" t="s">
        <v>114</v>
      </c>
      <c r="W30">
        <f t="shared" si="1"/>
        <v>27</v>
      </c>
      <c r="X30" s="9">
        <f t="shared" si="0"/>
        <v>-1.349169127354642</v>
      </c>
      <c r="Y30">
        <f t="shared" si="0"/>
        <v>-0.29238417492594532</v>
      </c>
      <c r="Z30">
        <f t="shared" si="0"/>
        <v>-0.27284414885500391</v>
      </c>
      <c r="AA30">
        <f t="shared" si="0"/>
        <v>-0.378023241178091</v>
      </c>
      <c r="AB30">
        <f t="shared" si="0"/>
        <v>0.30504398370210595</v>
      </c>
      <c r="AC30">
        <f t="shared" si="0"/>
        <v>-0.73660266912250705</v>
      </c>
      <c r="AD30">
        <f t="shared" si="0"/>
        <v>6.1142987871620834E-2</v>
      </c>
      <c r="AE30">
        <f t="shared" si="0"/>
        <v>0.2887653941537715</v>
      </c>
      <c r="AF30" s="10">
        <f t="shared" si="0"/>
        <v>-0.50985434813354169</v>
      </c>
    </row>
    <row r="31" spans="1:43" x14ac:dyDescent="0.35">
      <c r="A31">
        <v>28</v>
      </c>
      <c r="B31" s="9">
        <v>2</v>
      </c>
      <c r="C31">
        <v>8</v>
      </c>
      <c r="D31">
        <v>1</v>
      </c>
      <c r="E31">
        <v>5</v>
      </c>
      <c r="F31">
        <v>6</v>
      </c>
      <c r="G31">
        <v>8</v>
      </c>
      <c r="H31">
        <v>7</v>
      </c>
      <c r="I31">
        <v>4</v>
      </c>
      <c r="J31" s="10">
        <v>8</v>
      </c>
      <c r="M31" s="3" t="s">
        <v>11</v>
      </c>
      <c r="N31" s="3" t="s">
        <v>12</v>
      </c>
      <c r="O31" s="3" t="s">
        <v>13</v>
      </c>
      <c r="R31" s="24" t="e">
        <f ca="1">M18</f>
        <v>#NAME?</v>
      </c>
      <c r="S31" s="25" t="e">
        <f ca="1">N18</f>
        <v>#NAME?</v>
      </c>
      <c r="T31" s="25" t="e">
        <f ca="1">O18</f>
        <v>#NAME?</v>
      </c>
      <c r="U31" s="26" t="e">
        <f ca="1">P18</f>
        <v>#NAME?</v>
      </c>
      <c r="W31">
        <f t="shared" si="1"/>
        <v>28</v>
      </c>
      <c r="X31" s="9">
        <f t="shared" si="0"/>
        <v>-1.349169127354642</v>
      </c>
      <c r="Y31">
        <f t="shared" si="0"/>
        <v>-0.29238417492594532</v>
      </c>
      <c r="Z31">
        <f t="shared" si="0"/>
        <v>-1.4854848104327987</v>
      </c>
      <c r="AA31">
        <f t="shared" si="0"/>
        <v>1.5942719301858623</v>
      </c>
      <c r="AB31">
        <f t="shared" si="0"/>
        <v>-0.74082110327654205</v>
      </c>
      <c r="AC31">
        <f t="shared" si="0"/>
        <v>1.4549424621510667</v>
      </c>
      <c r="AD31">
        <f t="shared" si="0"/>
        <v>0.8334754662499898</v>
      </c>
      <c r="AE31">
        <f t="shared" si="0"/>
        <v>-0.76129058458721444</v>
      </c>
      <c r="AF31" s="10">
        <f t="shared" si="0"/>
        <v>1.1896601456449316</v>
      </c>
      <c r="AH31" s="3" t="s">
        <v>11</v>
      </c>
      <c r="AI31" s="3" t="s">
        <v>12</v>
      </c>
      <c r="AJ31" s="3" t="s">
        <v>13</v>
      </c>
      <c r="AM31" s="24" t="e">
        <f t="shared" ref="AM31:AP40" ca="1" si="2">AI18</f>
        <v>#NAME?</v>
      </c>
      <c r="AN31" s="25" t="e">
        <f t="shared" ca="1" si="2"/>
        <v>#NAME?</v>
      </c>
      <c r="AO31" s="25" t="e">
        <f t="shared" ca="1" si="2"/>
        <v>#NAME?</v>
      </c>
      <c r="AP31" s="26" t="e">
        <f t="shared" ca="1" si="2"/>
        <v>#NAME?</v>
      </c>
      <c r="AQ31" s="30" t="s">
        <v>60</v>
      </c>
    </row>
    <row r="32" spans="1:43" x14ac:dyDescent="0.35">
      <c r="A32">
        <v>29</v>
      </c>
      <c r="B32" s="9">
        <v>5</v>
      </c>
      <c r="C32">
        <v>8</v>
      </c>
      <c r="D32">
        <v>3</v>
      </c>
      <c r="E32">
        <v>4</v>
      </c>
      <c r="F32">
        <v>7</v>
      </c>
      <c r="G32">
        <v>7</v>
      </c>
      <c r="H32">
        <v>1</v>
      </c>
      <c r="I32">
        <v>5</v>
      </c>
      <c r="J32" s="10">
        <v>7</v>
      </c>
      <c r="M32" s="6" t="e">
        <f t="array" aca="1" ref="M32:M40" ca="1">TRANSPOSE(M18:U18)</f>
        <v>#NAME?</v>
      </c>
      <c r="N32" s="14" t="e">
        <f t="shared" ref="N32:N40" ca="1" si="3">M32/M$41</f>
        <v>#NAME?</v>
      </c>
      <c r="O32" s="15" t="e">
        <f ca="1">N32</f>
        <v>#NAME?</v>
      </c>
      <c r="Q32" t="str">
        <f t="shared" ref="Q32:Q40" si="4">L4</f>
        <v>Expect</v>
      </c>
      <c r="R32" s="6" t="e">
        <f ca="1">-M19</f>
        <v>#NAME?</v>
      </c>
      <c r="S32" s="7" t="e">
        <f t="shared" ref="S32:U40" ca="1" si="5">N19</f>
        <v>#NAME?</v>
      </c>
      <c r="T32" s="7" t="e">
        <f t="shared" ca="1" si="5"/>
        <v>#NAME?</v>
      </c>
      <c r="U32" s="8" t="e">
        <f t="shared" ca="1" si="5"/>
        <v>#NAME?</v>
      </c>
      <c r="W32">
        <f t="shared" si="1"/>
        <v>29</v>
      </c>
      <c r="X32" s="9">
        <f t="shared" si="0"/>
        <v>1.0201034865364365</v>
      </c>
      <c r="Y32">
        <f t="shared" si="0"/>
        <v>-0.29238417492594532</v>
      </c>
      <c r="Z32">
        <f t="shared" si="0"/>
        <v>-0.27284414885500391</v>
      </c>
      <c r="AA32">
        <f t="shared" ref="AA32:AF63" si="6">STANDARDIZE(E32,E$126,E$127)</f>
        <v>0.60812434450388564</v>
      </c>
      <c r="AB32">
        <f t="shared" si="6"/>
        <v>0.30504398370210595</v>
      </c>
      <c r="AC32">
        <f t="shared" si="6"/>
        <v>0.72442741839320879</v>
      </c>
      <c r="AD32">
        <f t="shared" si="6"/>
        <v>-1.4835219688851171</v>
      </c>
      <c r="AE32">
        <f t="shared" si="6"/>
        <v>0.2887653941537715</v>
      </c>
      <c r="AF32" s="10">
        <f t="shared" si="6"/>
        <v>-0.50985434813354169</v>
      </c>
      <c r="AH32" s="6" t="e">
        <f t="array" aca="1" ref="AH32:AH40" ca="1">TRANSPOSE(AI18:AQ18)</f>
        <v>#NAME?</v>
      </c>
      <c r="AI32" s="14" t="e">
        <f t="shared" ref="AI32:AI40" ca="1" si="7">AH32/AI$41</f>
        <v>#NAME?</v>
      </c>
      <c r="AJ32" s="15" t="e">
        <f ca="1">AI32</f>
        <v>#NAME?</v>
      </c>
      <c r="AL32" t="str">
        <f t="shared" ref="AL32:AL40" si="8">AH4</f>
        <v>Expect</v>
      </c>
      <c r="AM32" s="9" t="e">
        <f t="shared" ca="1" si="2"/>
        <v>#NAME?</v>
      </c>
      <c r="AN32" t="e">
        <f t="shared" ca="1" si="2"/>
        <v>#NAME?</v>
      </c>
      <c r="AO32" t="e">
        <f t="shared" ca="1" si="2"/>
        <v>#NAME?</v>
      </c>
      <c r="AP32" s="10" t="e">
        <f t="shared" ca="1" si="2"/>
        <v>#NAME?</v>
      </c>
      <c r="AQ32" s="16" t="e">
        <f ca="1">SUMSQ(AM32:AP32)</f>
        <v>#NAME?</v>
      </c>
    </row>
    <row r="33" spans="1:43" x14ac:dyDescent="0.35">
      <c r="A33">
        <v>30</v>
      </c>
      <c r="B33" s="9">
        <v>2</v>
      </c>
      <c r="C33">
        <v>8</v>
      </c>
      <c r="D33">
        <v>2</v>
      </c>
      <c r="E33">
        <v>4</v>
      </c>
      <c r="F33">
        <v>6</v>
      </c>
      <c r="G33">
        <v>5</v>
      </c>
      <c r="H33">
        <v>5</v>
      </c>
      <c r="I33">
        <v>5</v>
      </c>
      <c r="J33" s="10">
        <v>8</v>
      </c>
      <c r="M33" s="9" t="e">
        <f ca="1"/>
        <v>#NAME?</v>
      </c>
      <c r="N33" s="18" t="e">
        <f t="shared" ca="1" si="3"/>
        <v>#NAME?</v>
      </c>
      <c r="O33" s="19" t="e">
        <f ca="1">O32+N33</f>
        <v>#NAME?</v>
      </c>
      <c r="Q33" t="str">
        <f t="shared" si="4"/>
        <v>Entertain</v>
      </c>
      <c r="R33" s="9" t="e">
        <f ca="1">-M20</f>
        <v>#NAME?</v>
      </c>
      <c r="S33" t="e">
        <f t="shared" ca="1" si="5"/>
        <v>#NAME?</v>
      </c>
      <c r="T33" t="e">
        <f t="shared" ca="1" si="5"/>
        <v>#NAME?</v>
      </c>
      <c r="U33" s="10" t="e">
        <f t="shared" ca="1" si="5"/>
        <v>#NAME?</v>
      </c>
      <c r="W33">
        <f t="shared" si="1"/>
        <v>30</v>
      </c>
      <c r="X33" s="9">
        <f t="shared" ref="X33:AF64" si="9">STANDARDIZE(B33,B$126,B$127)</f>
        <v>-1.349169127354642</v>
      </c>
      <c r="Y33">
        <f t="shared" si="9"/>
        <v>-0.29238417492594532</v>
      </c>
      <c r="Z33">
        <f t="shared" si="9"/>
        <v>-0.87916447964390132</v>
      </c>
      <c r="AA33">
        <f t="shared" si="6"/>
        <v>0.60812434450388564</v>
      </c>
      <c r="AB33">
        <f t="shared" si="6"/>
        <v>-0.74082110327654205</v>
      </c>
      <c r="AC33">
        <f t="shared" si="6"/>
        <v>-0.73660266912250705</v>
      </c>
      <c r="AD33">
        <f t="shared" si="6"/>
        <v>6.1142987871620834E-2</v>
      </c>
      <c r="AE33">
        <f t="shared" si="6"/>
        <v>0.2887653941537715</v>
      </c>
      <c r="AF33" s="10">
        <f t="shared" si="6"/>
        <v>1.1896601456449316</v>
      </c>
      <c r="AH33" s="9" t="e">
        <f ca="1"/>
        <v>#NAME?</v>
      </c>
      <c r="AI33" s="18" t="e">
        <f t="shared" ca="1" si="7"/>
        <v>#NAME?</v>
      </c>
      <c r="AJ33" s="19" t="e">
        <f ca="1">AJ32+AI33</f>
        <v>#NAME?</v>
      </c>
      <c r="AL33" t="str">
        <f t="shared" si="8"/>
        <v>Entertain</v>
      </c>
      <c r="AM33" s="9" t="e">
        <f t="shared" ca="1" si="2"/>
        <v>#NAME?</v>
      </c>
      <c r="AN33" t="e">
        <f t="shared" ca="1" si="2"/>
        <v>#NAME?</v>
      </c>
      <c r="AO33" t="e">
        <f t="shared" ca="1" si="2"/>
        <v>#NAME?</v>
      </c>
      <c r="AP33" s="10" t="e">
        <f t="shared" ca="1" si="2"/>
        <v>#NAME?</v>
      </c>
      <c r="AQ33" s="16" t="e">
        <f t="shared" ref="AQ33:AQ40" ca="1" si="10">SUMSQ(AM33:AP33)</f>
        <v>#NAME?</v>
      </c>
    </row>
    <row r="34" spans="1:43" x14ac:dyDescent="0.35">
      <c r="A34">
        <v>31</v>
      </c>
      <c r="B34" s="9">
        <v>6</v>
      </c>
      <c r="C34">
        <v>8</v>
      </c>
      <c r="D34">
        <v>3</v>
      </c>
      <c r="E34">
        <v>1</v>
      </c>
      <c r="F34">
        <v>6</v>
      </c>
      <c r="G34">
        <v>8</v>
      </c>
      <c r="H34">
        <v>4</v>
      </c>
      <c r="I34">
        <v>4</v>
      </c>
      <c r="J34" s="10">
        <v>6</v>
      </c>
      <c r="M34" s="9" t="e">
        <f ca="1"/>
        <v>#NAME?</v>
      </c>
      <c r="N34" s="18" t="e">
        <f t="shared" ca="1" si="3"/>
        <v>#NAME?</v>
      </c>
      <c r="O34" s="19" t="e">
        <f t="shared" ref="O34:O40" ca="1" si="11">O33+N34</f>
        <v>#NAME?</v>
      </c>
      <c r="Q34" t="str">
        <f t="shared" si="4"/>
        <v>Comm</v>
      </c>
      <c r="R34" s="9" t="e">
        <f t="shared" ref="R34:R40" ca="1" si="12">-M21</f>
        <v>#NAME?</v>
      </c>
      <c r="S34" t="e">
        <f t="shared" ca="1" si="5"/>
        <v>#NAME?</v>
      </c>
      <c r="T34" t="e">
        <f t="shared" ca="1" si="5"/>
        <v>#NAME?</v>
      </c>
      <c r="U34" s="10" t="e">
        <f t="shared" ca="1" si="5"/>
        <v>#NAME?</v>
      </c>
      <c r="W34">
        <f t="shared" si="1"/>
        <v>31</v>
      </c>
      <c r="X34" s="9">
        <f t="shared" si="9"/>
        <v>1.8098610245001292</v>
      </c>
      <c r="Y34">
        <f t="shared" si="9"/>
        <v>-0.29238417492594532</v>
      </c>
      <c r="Z34">
        <f t="shared" si="9"/>
        <v>-0.27284414885500391</v>
      </c>
      <c r="AA34">
        <f t="shared" si="6"/>
        <v>-2.3503184125420442</v>
      </c>
      <c r="AB34">
        <f t="shared" si="6"/>
        <v>-0.74082110327654205</v>
      </c>
      <c r="AC34">
        <f t="shared" si="6"/>
        <v>1.4549424621510667</v>
      </c>
      <c r="AD34">
        <f t="shared" si="6"/>
        <v>-0.32502325131756366</v>
      </c>
      <c r="AE34">
        <f t="shared" si="6"/>
        <v>-0.76129058458721444</v>
      </c>
      <c r="AF34" s="10">
        <f t="shared" si="6"/>
        <v>-2.2093688419120152</v>
      </c>
      <c r="AH34" s="9" t="e">
        <f ca="1"/>
        <v>#NAME?</v>
      </c>
      <c r="AI34" s="18" t="e">
        <f t="shared" ca="1" si="7"/>
        <v>#NAME?</v>
      </c>
      <c r="AJ34" s="19" t="e">
        <f t="shared" ref="AJ34:AJ40" ca="1" si="13">AJ33+AI34</f>
        <v>#NAME?</v>
      </c>
      <c r="AL34" t="str">
        <f t="shared" si="8"/>
        <v>Comm</v>
      </c>
      <c r="AM34" s="9" t="e">
        <f t="shared" ca="1" si="2"/>
        <v>#NAME?</v>
      </c>
      <c r="AN34" t="e">
        <f t="shared" ca="1" si="2"/>
        <v>#NAME?</v>
      </c>
      <c r="AO34" t="e">
        <f t="shared" ca="1" si="2"/>
        <v>#NAME?</v>
      </c>
      <c r="AP34" s="10" t="e">
        <f t="shared" ca="1" si="2"/>
        <v>#NAME?</v>
      </c>
      <c r="AQ34" s="16" t="e">
        <f t="shared" ca="1" si="10"/>
        <v>#NAME?</v>
      </c>
    </row>
    <row r="35" spans="1:43" x14ac:dyDescent="0.35">
      <c r="A35">
        <v>32</v>
      </c>
      <c r="B35" s="9">
        <v>2</v>
      </c>
      <c r="C35">
        <v>8</v>
      </c>
      <c r="D35">
        <v>1</v>
      </c>
      <c r="E35">
        <v>3</v>
      </c>
      <c r="F35">
        <v>7</v>
      </c>
      <c r="G35">
        <v>7</v>
      </c>
      <c r="H35">
        <v>4</v>
      </c>
      <c r="I35">
        <v>6</v>
      </c>
      <c r="J35" s="10">
        <v>7</v>
      </c>
      <c r="M35" s="9" t="e">
        <f ca="1"/>
        <v>#NAME?</v>
      </c>
      <c r="N35" s="18" t="e">
        <f t="shared" ca="1" si="3"/>
        <v>#NAME?</v>
      </c>
      <c r="O35" s="19" t="e">
        <f t="shared" ca="1" si="11"/>
        <v>#NAME?</v>
      </c>
      <c r="Q35" t="str">
        <f t="shared" si="4"/>
        <v>Expert</v>
      </c>
      <c r="R35" s="9" t="e">
        <f t="shared" ca="1" si="12"/>
        <v>#NAME?</v>
      </c>
      <c r="S35" t="e">
        <f t="shared" ca="1" si="5"/>
        <v>#NAME?</v>
      </c>
      <c r="T35" t="e">
        <f t="shared" ca="1" si="5"/>
        <v>#NAME?</v>
      </c>
      <c r="U35" s="10" t="e">
        <f t="shared" ca="1" si="5"/>
        <v>#NAME?</v>
      </c>
      <c r="W35">
        <f t="shared" si="1"/>
        <v>32</v>
      </c>
      <c r="X35" s="9">
        <f t="shared" si="9"/>
        <v>-1.349169127354642</v>
      </c>
      <c r="Y35">
        <f t="shared" si="9"/>
        <v>-0.29238417492594532</v>
      </c>
      <c r="Z35">
        <f t="shared" si="9"/>
        <v>-1.4854848104327987</v>
      </c>
      <c r="AA35">
        <f t="shared" si="6"/>
        <v>-0.378023241178091</v>
      </c>
      <c r="AB35">
        <f t="shared" si="6"/>
        <v>0.30504398370210595</v>
      </c>
      <c r="AC35">
        <f t="shared" si="6"/>
        <v>0.72442741839320879</v>
      </c>
      <c r="AD35">
        <f t="shared" si="6"/>
        <v>-0.32502325131756366</v>
      </c>
      <c r="AE35">
        <f t="shared" si="6"/>
        <v>1.3388213728947576</v>
      </c>
      <c r="AF35" s="10">
        <f t="shared" si="6"/>
        <v>-0.50985434813354169</v>
      </c>
      <c r="AH35" s="9" t="e">
        <f ca="1"/>
        <v>#NAME?</v>
      </c>
      <c r="AI35" s="18" t="e">
        <f t="shared" ca="1" si="7"/>
        <v>#NAME?</v>
      </c>
      <c r="AJ35" s="19" t="e">
        <f t="shared" ca="1" si="13"/>
        <v>#NAME?</v>
      </c>
      <c r="AL35" t="str">
        <f t="shared" si="8"/>
        <v>Expert</v>
      </c>
      <c r="AM35" s="9" t="e">
        <f t="shared" ca="1" si="2"/>
        <v>#NAME?</v>
      </c>
      <c r="AN35" t="e">
        <f t="shared" ca="1" si="2"/>
        <v>#NAME?</v>
      </c>
      <c r="AO35" t="e">
        <f t="shared" ca="1" si="2"/>
        <v>#NAME?</v>
      </c>
      <c r="AP35" s="10" t="e">
        <f t="shared" ca="1" si="2"/>
        <v>#NAME?</v>
      </c>
      <c r="AQ35" s="16" t="e">
        <f t="shared" ca="1" si="10"/>
        <v>#NAME?</v>
      </c>
    </row>
    <row r="36" spans="1:43" x14ac:dyDescent="0.35">
      <c r="A36">
        <v>33</v>
      </c>
      <c r="B36" s="9">
        <v>4</v>
      </c>
      <c r="C36">
        <v>8</v>
      </c>
      <c r="D36">
        <v>2</v>
      </c>
      <c r="E36">
        <v>4</v>
      </c>
      <c r="F36">
        <v>6</v>
      </c>
      <c r="G36">
        <v>6</v>
      </c>
      <c r="H36">
        <v>1</v>
      </c>
      <c r="I36">
        <v>4</v>
      </c>
      <c r="J36" s="10">
        <v>6</v>
      </c>
      <c r="M36" s="9" t="e">
        <f ca="1"/>
        <v>#NAME?</v>
      </c>
      <c r="N36" s="18" t="e">
        <f t="shared" ca="1" si="3"/>
        <v>#NAME?</v>
      </c>
      <c r="O36" s="19" t="e">
        <f t="shared" ca="1" si="11"/>
        <v>#NAME?</v>
      </c>
      <c r="Q36" t="str">
        <f t="shared" si="4"/>
        <v>Motivate</v>
      </c>
      <c r="R36" s="9" t="e">
        <f t="shared" ca="1" si="12"/>
        <v>#NAME?</v>
      </c>
      <c r="S36" t="e">
        <f t="shared" ca="1" si="5"/>
        <v>#NAME?</v>
      </c>
      <c r="T36" t="e">
        <f t="shared" ca="1" si="5"/>
        <v>#NAME?</v>
      </c>
      <c r="U36" s="10" t="e">
        <f t="shared" ca="1" si="5"/>
        <v>#NAME?</v>
      </c>
      <c r="W36">
        <f t="shared" si="1"/>
        <v>33</v>
      </c>
      <c r="X36" s="9">
        <f t="shared" si="9"/>
        <v>0.23034594857274363</v>
      </c>
      <c r="Y36">
        <f t="shared" si="9"/>
        <v>-0.29238417492594532</v>
      </c>
      <c r="Z36">
        <f t="shared" si="9"/>
        <v>-0.87916447964390132</v>
      </c>
      <c r="AA36">
        <f t="shared" si="6"/>
        <v>0.60812434450388564</v>
      </c>
      <c r="AB36">
        <f t="shared" si="6"/>
        <v>-0.74082110327654205</v>
      </c>
      <c r="AC36">
        <f t="shared" si="6"/>
        <v>-6.0876253646491192E-3</v>
      </c>
      <c r="AD36">
        <f t="shared" si="6"/>
        <v>-1.4835219688851171</v>
      </c>
      <c r="AE36">
        <f t="shared" si="6"/>
        <v>-0.76129058458721444</v>
      </c>
      <c r="AF36" s="10">
        <f t="shared" si="6"/>
        <v>-2.2093688419120152</v>
      </c>
      <c r="AH36" s="9" t="e">
        <f ca="1"/>
        <v>#NAME?</v>
      </c>
      <c r="AI36" s="18" t="e">
        <f t="shared" ca="1" si="7"/>
        <v>#NAME?</v>
      </c>
      <c r="AJ36" s="19" t="e">
        <f t="shared" ca="1" si="13"/>
        <v>#NAME?</v>
      </c>
      <c r="AL36" t="str">
        <f t="shared" si="8"/>
        <v>Motivate</v>
      </c>
      <c r="AM36" s="9" t="e">
        <f t="shared" ca="1" si="2"/>
        <v>#NAME?</v>
      </c>
      <c r="AN36" t="e">
        <f t="shared" ca="1" si="2"/>
        <v>#NAME?</v>
      </c>
      <c r="AO36" t="e">
        <f t="shared" ca="1" si="2"/>
        <v>#NAME?</v>
      </c>
      <c r="AP36" s="10" t="e">
        <f t="shared" ca="1" si="2"/>
        <v>#NAME?</v>
      </c>
      <c r="AQ36" s="16" t="e">
        <f t="shared" ca="1" si="10"/>
        <v>#NAME?</v>
      </c>
    </row>
    <row r="37" spans="1:43" x14ac:dyDescent="0.35">
      <c r="A37">
        <v>34</v>
      </c>
      <c r="B37" s="9">
        <v>3</v>
      </c>
      <c r="C37">
        <v>9</v>
      </c>
      <c r="D37">
        <v>6</v>
      </c>
      <c r="E37">
        <v>3</v>
      </c>
      <c r="F37">
        <v>6</v>
      </c>
      <c r="G37">
        <v>5</v>
      </c>
      <c r="H37">
        <v>9</v>
      </c>
      <c r="I37">
        <v>5</v>
      </c>
      <c r="J37" s="10">
        <v>8</v>
      </c>
      <c r="M37" s="9" t="e">
        <f ca="1"/>
        <v>#NAME?</v>
      </c>
      <c r="N37" s="18" t="e">
        <f t="shared" ca="1" si="3"/>
        <v>#NAME?</v>
      </c>
      <c r="O37" s="19" t="e">
        <f t="shared" ca="1" si="11"/>
        <v>#NAME?</v>
      </c>
      <c r="Q37" t="str">
        <f t="shared" si="4"/>
        <v>Caring</v>
      </c>
      <c r="R37" s="9" t="e">
        <f t="shared" ca="1" si="12"/>
        <v>#NAME?</v>
      </c>
      <c r="S37" t="e">
        <f t="shared" ca="1" si="5"/>
        <v>#NAME?</v>
      </c>
      <c r="T37" t="e">
        <f t="shared" ca="1" si="5"/>
        <v>#NAME?</v>
      </c>
      <c r="U37" s="10" t="e">
        <f t="shared" ca="1" si="5"/>
        <v>#NAME?</v>
      </c>
      <c r="W37">
        <f t="shared" si="1"/>
        <v>34</v>
      </c>
      <c r="X37" s="9">
        <f t="shared" si="9"/>
        <v>-0.55941158939094915</v>
      </c>
      <c r="Y37">
        <f t="shared" si="9"/>
        <v>1.4619208746297327</v>
      </c>
      <c r="Z37">
        <f t="shared" si="9"/>
        <v>1.5461168435116881</v>
      </c>
      <c r="AA37">
        <f t="shared" si="6"/>
        <v>-0.378023241178091</v>
      </c>
      <c r="AB37">
        <f t="shared" si="6"/>
        <v>-0.74082110327654205</v>
      </c>
      <c r="AC37">
        <f t="shared" si="6"/>
        <v>-0.73660266912250705</v>
      </c>
      <c r="AD37">
        <f t="shared" si="6"/>
        <v>1.6058079446283589</v>
      </c>
      <c r="AE37">
        <f t="shared" si="6"/>
        <v>0.2887653941537715</v>
      </c>
      <c r="AF37" s="10">
        <f t="shared" si="6"/>
        <v>1.1896601456449316</v>
      </c>
      <c r="AH37" s="9" t="e">
        <f ca="1"/>
        <v>#NAME?</v>
      </c>
      <c r="AI37" s="18" t="e">
        <f t="shared" ca="1" si="7"/>
        <v>#NAME?</v>
      </c>
      <c r="AJ37" s="19" t="e">
        <f t="shared" ca="1" si="13"/>
        <v>#NAME?</v>
      </c>
      <c r="AL37" t="str">
        <f t="shared" si="8"/>
        <v>Caring</v>
      </c>
      <c r="AM37" s="9" t="e">
        <f t="shared" ca="1" si="2"/>
        <v>#NAME?</v>
      </c>
      <c r="AN37" t="e">
        <f t="shared" ca="1" si="2"/>
        <v>#NAME?</v>
      </c>
      <c r="AO37" t="e">
        <f t="shared" ca="1" si="2"/>
        <v>#NAME?</v>
      </c>
      <c r="AP37" s="10" t="e">
        <f t="shared" ca="1" si="2"/>
        <v>#NAME?</v>
      </c>
      <c r="AQ37" s="16" t="e">
        <f t="shared" ca="1" si="10"/>
        <v>#NAME?</v>
      </c>
    </row>
    <row r="38" spans="1:43" x14ac:dyDescent="0.35">
      <c r="A38">
        <v>35</v>
      </c>
      <c r="B38" s="9">
        <v>2</v>
      </c>
      <c r="C38">
        <v>8</v>
      </c>
      <c r="D38">
        <v>2</v>
      </c>
      <c r="E38">
        <v>3</v>
      </c>
      <c r="F38">
        <v>8</v>
      </c>
      <c r="G38">
        <v>9</v>
      </c>
      <c r="H38">
        <v>3</v>
      </c>
      <c r="I38">
        <v>5</v>
      </c>
      <c r="J38" s="10">
        <v>7</v>
      </c>
      <c r="M38" s="9" t="e">
        <f ca="1"/>
        <v>#NAME?</v>
      </c>
      <c r="N38" s="18" t="e">
        <f t="shared" ca="1" si="3"/>
        <v>#NAME?</v>
      </c>
      <c r="O38" s="19" t="e">
        <f t="shared" ca="1" si="11"/>
        <v>#NAME?</v>
      </c>
      <c r="Q38" t="str">
        <f t="shared" si="4"/>
        <v>Charisma</v>
      </c>
      <c r="R38" s="9" t="e">
        <f t="shared" ca="1" si="12"/>
        <v>#NAME?</v>
      </c>
      <c r="S38" t="e">
        <f t="shared" ca="1" si="5"/>
        <v>#NAME?</v>
      </c>
      <c r="T38" t="e">
        <f t="shared" ca="1" si="5"/>
        <v>#NAME?</v>
      </c>
      <c r="U38" s="10" t="e">
        <f t="shared" ca="1" si="5"/>
        <v>#NAME?</v>
      </c>
      <c r="W38">
        <f t="shared" si="1"/>
        <v>35</v>
      </c>
      <c r="X38" s="9">
        <f t="shared" si="9"/>
        <v>-1.349169127354642</v>
      </c>
      <c r="Y38">
        <f t="shared" si="9"/>
        <v>-0.29238417492594532</v>
      </c>
      <c r="Z38">
        <f t="shared" si="9"/>
        <v>-0.87916447964390132</v>
      </c>
      <c r="AA38">
        <f t="shared" si="6"/>
        <v>-0.378023241178091</v>
      </c>
      <c r="AB38">
        <f t="shared" si="6"/>
        <v>1.3509090706807538</v>
      </c>
      <c r="AC38">
        <f t="shared" si="6"/>
        <v>2.1854575059089245</v>
      </c>
      <c r="AD38">
        <f t="shared" si="6"/>
        <v>-0.71118949050674818</v>
      </c>
      <c r="AE38">
        <f t="shared" si="6"/>
        <v>0.2887653941537715</v>
      </c>
      <c r="AF38" s="10">
        <f t="shared" si="6"/>
        <v>-0.50985434813354169</v>
      </c>
      <c r="AH38" s="9" t="e">
        <f ca="1"/>
        <v>#NAME?</v>
      </c>
      <c r="AI38" s="18" t="e">
        <f t="shared" ca="1" si="7"/>
        <v>#NAME?</v>
      </c>
      <c r="AJ38" s="19" t="e">
        <f t="shared" ca="1" si="13"/>
        <v>#NAME?</v>
      </c>
      <c r="AL38" t="str">
        <f t="shared" si="8"/>
        <v>Charisma</v>
      </c>
      <c r="AM38" s="9" t="e">
        <f t="shared" ca="1" si="2"/>
        <v>#NAME?</v>
      </c>
      <c r="AN38" t="e">
        <f t="shared" ca="1" si="2"/>
        <v>#NAME?</v>
      </c>
      <c r="AO38" t="e">
        <f t="shared" ca="1" si="2"/>
        <v>#NAME?</v>
      </c>
      <c r="AP38" s="10" t="e">
        <f t="shared" ca="1" si="2"/>
        <v>#NAME?</v>
      </c>
      <c r="AQ38" s="16" t="e">
        <f t="shared" ca="1" si="10"/>
        <v>#NAME?</v>
      </c>
    </row>
    <row r="39" spans="1:43" x14ac:dyDescent="0.35">
      <c r="A39">
        <v>36</v>
      </c>
      <c r="B39" s="9">
        <v>2</v>
      </c>
      <c r="C39">
        <v>8</v>
      </c>
      <c r="D39">
        <v>2</v>
      </c>
      <c r="E39">
        <v>3</v>
      </c>
      <c r="F39">
        <v>6</v>
      </c>
      <c r="G39">
        <v>5</v>
      </c>
      <c r="H39">
        <v>3</v>
      </c>
      <c r="I39">
        <v>5</v>
      </c>
      <c r="J39" s="10">
        <v>7</v>
      </c>
      <c r="M39" s="9" t="e">
        <f ca="1"/>
        <v>#NAME?</v>
      </c>
      <c r="N39" s="18" t="e">
        <f t="shared" ca="1" si="3"/>
        <v>#NAME?</v>
      </c>
      <c r="O39" s="19" t="e">
        <f t="shared" ca="1" si="11"/>
        <v>#NAME?</v>
      </c>
      <c r="Q39" t="str">
        <f t="shared" si="4"/>
        <v>Passion</v>
      </c>
      <c r="R39" s="9" t="e">
        <f t="shared" ca="1" si="12"/>
        <v>#NAME?</v>
      </c>
      <c r="S39" t="e">
        <f t="shared" ca="1" si="5"/>
        <v>#NAME?</v>
      </c>
      <c r="T39" t="e">
        <f t="shared" ca="1" si="5"/>
        <v>#NAME?</v>
      </c>
      <c r="U39" s="10" t="e">
        <f t="shared" ca="1" si="5"/>
        <v>#NAME?</v>
      </c>
      <c r="W39">
        <f t="shared" si="1"/>
        <v>36</v>
      </c>
      <c r="X39" s="9">
        <f t="shared" si="9"/>
        <v>-1.349169127354642</v>
      </c>
      <c r="Y39">
        <f t="shared" si="9"/>
        <v>-0.29238417492594532</v>
      </c>
      <c r="Z39">
        <f t="shared" si="9"/>
        <v>-0.87916447964390132</v>
      </c>
      <c r="AA39">
        <f t="shared" si="6"/>
        <v>-0.378023241178091</v>
      </c>
      <c r="AB39">
        <f t="shared" si="6"/>
        <v>-0.74082110327654205</v>
      </c>
      <c r="AC39">
        <f t="shared" si="6"/>
        <v>-0.73660266912250705</v>
      </c>
      <c r="AD39">
        <f t="shared" si="6"/>
        <v>-0.71118949050674818</v>
      </c>
      <c r="AE39">
        <f t="shared" si="6"/>
        <v>0.2887653941537715</v>
      </c>
      <c r="AF39" s="10">
        <f t="shared" si="6"/>
        <v>-0.50985434813354169</v>
      </c>
      <c r="AH39" s="9" t="e">
        <f ca="1"/>
        <v>#NAME?</v>
      </c>
      <c r="AI39" s="18" t="e">
        <f t="shared" ca="1" si="7"/>
        <v>#NAME?</v>
      </c>
      <c r="AJ39" s="19" t="e">
        <f t="shared" ca="1" si="13"/>
        <v>#NAME?</v>
      </c>
      <c r="AL39" t="str">
        <f t="shared" si="8"/>
        <v>Passion</v>
      </c>
      <c r="AM39" s="9" t="e">
        <f t="shared" ca="1" si="2"/>
        <v>#NAME?</v>
      </c>
      <c r="AN39" t="e">
        <f t="shared" ca="1" si="2"/>
        <v>#NAME?</v>
      </c>
      <c r="AO39" t="e">
        <f t="shared" ca="1" si="2"/>
        <v>#NAME?</v>
      </c>
      <c r="AP39" s="10" t="e">
        <f t="shared" ca="1" si="2"/>
        <v>#NAME?</v>
      </c>
      <c r="AQ39" s="16" t="e">
        <f t="shared" ca="1" si="10"/>
        <v>#NAME?</v>
      </c>
    </row>
    <row r="40" spans="1:43" x14ac:dyDescent="0.35">
      <c r="A40">
        <v>37</v>
      </c>
      <c r="B40" s="9">
        <v>2</v>
      </c>
      <c r="C40">
        <v>8</v>
      </c>
      <c r="D40">
        <v>4</v>
      </c>
      <c r="E40">
        <v>2</v>
      </c>
      <c r="F40">
        <v>7</v>
      </c>
      <c r="G40">
        <v>7</v>
      </c>
      <c r="H40">
        <v>5</v>
      </c>
      <c r="I40">
        <v>5</v>
      </c>
      <c r="J40" s="10">
        <v>7</v>
      </c>
      <c r="M40" s="11" t="e">
        <f ca="1"/>
        <v>#NAME?</v>
      </c>
      <c r="N40" s="22" t="e">
        <f t="shared" ca="1" si="3"/>
        <v>#NAME?</v>
      </c>
      <c r="O40" s="23" t="e">
        <f t="shared" ca="1" si="11"/>
        <v>#NAME?</v>
      </c>
      <c r="Q40" t="str">
        <f t="shared" si="4"/>
        <v>Friendly</v>
      </c>
      <c r="R40" s="11" t="e">
        <f t="shared" ca="1" si="12"/>
        <v>#NAME?</v>
      </c>
      <c r="S40" s="12" t="e">
        <f t="shared" ca="1" si="5"/>
        <v>#NAME?</v>
      </c>
      <c r="T40" s="12" t="e">
        <f t="shared" ca="1" si="5"/>
        <v>#NAME?</v>
      </c>
      <c r="U40" s="13" t="e">
        <f t="shared" ca="1" si="5"/>
        <v>#NAME?</v>
      </c>
      <c r="W40">
        <f t="shared" si="1"/>
        <v>37</v>
      </c>
      <c r="X40" s="9">
        <f t="shared" si="9"/>
        <v>-1.349169127354642</v>
      </c>
      <c r="Y40">
        <f t="shared" si="9"/>
        <v>-0.29238417492594532</v>
      </c>
      <c r="Z40">
        <f t="shared" si="9"/>
        <v>0.33347618193389345</v>
      </c>
      <c r="AA40">
        <f t="shared" si="6"/>
        <v>-1.3641708268600676</v>
      </c>
      <c r="AB40">
        <f t="shared" si="6"/>
        <v>0.30504398370210595</v>
      </c>
      <c r="AC40">
        <f t="shared" si="6"/>
        <v>0.72442741839320879</v>
      </c>
      <c r="AD40">
        <f t="shared" si="6"/>
        <v>6.1142987871620834E-2</v>
      </c>
      <c r="AE40">
        <f t="shared" si="6"/>
        <v>0.2887653941537715</v>
      </c>
      <c r="AF40" s="10">
        <f t="shared" si="6"/>
        <v>-0.50985434813354169</v>
      </c>
      <c r="AH40" s="11" t="e">
        <f ca="1"/>
        <v>#NAME?</v>
      </c>
      <c r="AI40" s="22" t="e">
        <f t="shared" ca="1" si="7"/>
        <v>#NAME?</v>
      </c>
      <c r="AJ40" s="23" t="e">
        <f t="shared" ca="1" si="13"/>
        <v>#NAME?</v>
      </c>
      <c r="AL40" t="str">
        <f t="shared" si="8"/>
        <v>Friendly</v>
      </c>
      <c r="AM40" s="11" t="e">
        <f t="shared" ca="1" si="2"/>
        <v>#NAME?</v>
      </c>
      <c r="AN40" s="12" t="e">
        <f t="shared" ca="1" si="2"/>
        <v>#NAME?</v>
      </c>
      <c r="AO40" s="12" t="e">
        <f t="shared" ca="1" si="2"/>
        <v>#NAME?</v>
      </c>
      <c r="AP40" s="13" t="e">
        <f t="shared" ca="1" si="2"/>
        <v>#NAME?</v>
      </c>
      <c r="AQ40" s="17" t="e">
        <f t="shared" ca="1" si="10"/>
        <v>#NAME?</v>
      </c>
    </row>
    <row r="41" spans="1:43" x14ac:dyDescent="0.35">
      <c r="A41">
        <v>38</v>
      </c>
      <c r="B41" s="9">
        <v>5</v>
      </c>
      <c r="C41">
        <v>8</v>
      </c>
      <c r="D41">
        <v>5</v>
      </c>
      <c r="E41">
        <v>4</v>
      </c>
      <c r="F41">
        <v>7</v>
      </c>
      <c r="G41">
        <v>7</v>
      </c>
      <c r="H41">
        <v>7</v>
      </c>
      <c r="I41">
        <v>4</v>
      </c>
      <c r="J41" s="10">
        <v>7</v>
      </c>
      <c r="M41" t="e">
        <f ca="1">SUM(M32:M40)</f>
        <v>#NAME?</v>
      </c>
      <c r="W41">
        <f t="shared" si="1"/>
        <v>38</v>
      </c>
      <c r="X41" s="9">
        <f t="shared" si="9"/>
        <v>1.0201034865364365</v>
      </c>
      <c r="Y41">
        <f t="shared" si="9"/>
        <v>-0.29238417492594532</v>
      </c>
      <c r="Z41">
        <f t="shared" si="9"/>
        <v>0.93979651272279086</v>
      </c>
      <c r="AA41">
        <f t="shared" si="6"/>
        <v>0.60812434450388564</v>
      </c>
      <c r="AB41">
        <f t="shared" si="6"/>
        <v>0.30504398370210595</v>
      </c>
      <c r="AC41">
        <f t="shared" si="6"/>
        <v>0.72442741839320879</v>
      </c>
      <c r="AD41">
        <f t="shared" si="6"/>
        <v>0.8334754662499898</v>
      </c>
      <c r="AE41">
        <f t="shared" si="6"/>
        <v>-0.76129058458721444</v>
      </c>
      <c r="AF41" s="10">
        <f t="shared" si="6"/>
        <v>-0.50985434813354169</v>
      </c>
      <c r="AI41" t="e">
        <f ca="1">SUM(AH32:AH40)</f>
        <v>#NAME?</v>
      </c>
    </row>
    <row r="42" spans="1:43" x14ac:dyDescent="0.35">
      <c r="A42">
        <v>39</v>
      </c>
      <c r="B42" s="9">
        <v>1</v>
      </c>
      <c r="C42">
        <v>8</v>
      </c>
      <c r="D42">
        <v>3</v>
      </c>
      <c r="E42">
        <v>2</v>
      </c>
      <c r="F42">
        <v>7</v>
      </c>
      <c r="G42">
        <v>8</v>
      </c>
      <c r="H42">
        <v>4</v>
      </c>
      <c r="I42">
        <v>5</v>
      </c>
      <c r="J42" s="10">
        <v>8</v>
      </c>
      <c r="W42">
        <f t="shared" si="1"/>
        <v>39</v>
      </c>
      <c r="X42" s="9">
        <f t="shared" si="9"/>
        <v>-2.1389266653183348</v>
      </c>
      <c r="Y42">
        <f t="shared" si="9"/>
        <v>-0.29238417492594532</v>
      </c>
      <c r="Z42">
        <f t="shared" si="9"/>
        <v>-0.27284414885500391</v>
      </c>
      <c r="AA42">
        <f t="shared" si="6"/>
        <v>-1.3641708268600676</v>
      </c>
      <c r="AB42">
        <f t="shared" si="6"/>
        <v>0.30504398370210595</v>
      </c>
      <c r="AC42">
        <f t="shared" si="6"/>
        <v>1.4549424621510667</v>
      </c>
      <c r="AD42">
        <f t="shared" si="6"/>
        <v>-0.32502325131756366</v>
      </c>
      <c r="AE42">
        <f t="shared" si="6"/>
        <v>0.2887653941537715</v>
      </c>
      <c r="AF42" s="10">
        <f t="shared" si="6"/>
        <v>1.1896601456449316</v>
      </c>
    </row>
    <row r="43" spans="1:43" x14ac:dyDescent="0.35">
      <c r="A43">
        <v>40</v>
      </c>
      <c r="B43" s="9">
        <v>6</v>
      </c>
      <c r="C43">
        <v>8</v>
      </c>
      <c r="D43">
        <v>3</v>
      </c>
      <c r="E43">
        <v>3</v>
      </c>
      <c r="F43">
        <v>4</v>
      </c>
      <c r="G43">
        <v>6</v>
      </c>
      <c r="H43">
        <v>5</v>
      </c>
      <c r="I43">
        <v>5</v>
      </c>
      <c r="J43" s="10">
        <v>7</v>
      </c>
      <c r="W43">
        <f t="shared" si="1"/>
        <v>40</v>
      </c>
      <c r="X43" s="9">
        <f t="shared" si="9"/>
        <v>1.8098610245001292</v>
      </c>
      <c r="Y43">
        <f t="shared" si="9"/>
        <v>-0.29238417492594532</v>
      </c>
      <c r="Z43">
        <f t="shared" si="9"/>
        <v>-0.27284414885500391</v>
      </c>
      <c r="AA43">
        <f t="shared" si="6"/>
        <v>-0.378023241178091</v>
      </c>
      <c r="AB43">
        <f t="shared" si="6"/>
        <v>-2.8325512772338381</v>
      </c>
      <c r="AC43">
        <f t="shared" si="6"/>
        <v>-6.0876253646491192E-3</v>
      </c>
      <c r="AD43">
        <f t="shared" si="6"/>
        <v>6.1142987871620834E-2</v>
      </c>
      <c r="AE43">
        <f t="shared" si="6"/>
        <v>0.2887653941537715</v>
      </c>
      <c r="AF43" s="10">
        <f t="shared" si="6"/>
        <v>-0.50985434813354169</v>
      </c>
    </row>
    <row r="44" spans="1:43" x14ac:dyDescent="0.35">
      <c r="A44">
        <v>41</v>
      </c>
      <c r="B44" s="9">
        <v>4</v>
      </c>
      <c r="C44">
        <v>8</v>
      </c>
      <c r="D44">
        <v>3</v>
      </c>
      <c r="E44">
        <v>3</v>
      </c>
      <c r="F44">
        <v>9</v>
      </c>
      <c r="G44">
        <v>6</v>
      </c>
      <c r="H44">
        <v>4</v>
      </c>
      <c r="I44">
        <v>4</v>
      </c>
      <c r="J44" s="10">
        <v>7</v>
      </c>
      <c r="W44">
        <f t="shared" si="1"/>
        <v>41</v>
      </c>
      <c r="X44" s="9">
        <f t="shared" si="9"/>
        <v>0.23034594857274363</v>
      </c>
      <c r="Y44">
        <f t="shared" si="9"/>
        <v>-0.29238417492594532</v>
      </c>
      <c r="Z44">
        <f t="shared" si="9"/>
        <v>-0.27284414885500391</v>
      </c>
      <c r="AA44">
        <f t="shared" si="6"/>
        <v>-0.378023241178091</v>
      </c>
      <c r="AB44">
        <f t="shared" si="6"/>
        <v>2.3967741576594017</v>
      </c>
      <c r="AC44">
        <f t="shared" si="6"/>
        <v>-6.0876253646491192E-3</v>
      </c>
      <c r="AD44">
        <f t="shared" si="6"/>
        <v>-0.32502325131756366</v>
      </c>
      <c r="AE44">
        <f t="shared" si="6"/>
        <v>-0.76129058458721444</v>
      </c>
      <c r="AF44" s="10">
        <f t="shared" si="6"/>
        <v>-0.50985434813354169</v>
      </c>
    </row>
    <row r="45" spans="1:43" x14ac:dyDescent="0.35">
      <c r="A45">
        <v>42</v>
      </c>
      <c r="B45" s="9">
        <v>4</v>
      </c>
      <c r="C45">
        <v>8</v>
      </c>
      <c r="D45">
        <v>2</v>
      </c>
      <c r="E45">
        <v>3</v>
      </c>
      <c r="F45">
        <v>8</v>
      </c>
      <c r="G45">
        <v>5</v>
      </c>
      <c r="H45">
        <v>5</v>
      </c>
      <c r="I45">
        <v>5</v>
      </c>
      <c r="J45" s="10">
        <v>7</v>
      </c>
      <c r="W45">
        <f t="shared" si="1"/>
        <v>42</v>
      </c>
      <c r="X45" s="9">
        <f t="shared" si="9"/>
        <v>0.23034594857274363</v>
      </c>
      <c r="Y45">
        <f t="shared" si="9"/>
        <v>-0.29238417492594532</v>
      </c>
      <c r="Z45">
        <f t="shared" si="9"/>
        <v>-0.87916447964390132</v>
      </c>
      <c r="AA45">
        <f t="shared" si="6"/>
        <v>-0.378023241178091</v>
      </c>
      <c r="AB45">
        <f t="shared" si="6"/>
        <v>1.3509090706807538</v>
      </c>
      <c r="AC45">
        <f t="shared" si="6"/>
        <v>-0.73660266912250705</v>
      </c>
      <c r="AD45">
        <f t="shared" si="6"/>
        <v>6.1142987871620834E-2</v>
      </c>
      <c r="AE45">
        <f t="shared" si="6"/>
        <v>0.2887653941537715</v>
      </c>
      <c r="AF45" s="10">
        <f t="shared" si="6"/>
        <v>-0.50985434813354169</v>
      </c>
    </row>
    <row r="46" spans="1:43" x14ac:dyDescent="0.35">
      <c r="A46">
        <v>43</v>
      </c>
      <c r="B46" s="9">
        <v>3</v>
      </c>
      <c r="C46">
        <v>9</v>
      </c>
      <c r="D46">
        <v>7</v>
      </c>
      <c r="E46">
        <v>4</v>
      </c>
      <c r="F46">
        <v>8</v>
      </c>
      <c r="G46">
        <v>6</v>
      </c>
      <c r="H46">
        <v>10</v>
      </c>
      <c r="I46">
        <v>6</v>
      </c>
      <c r="J46" s="10">
        <v>8</v>
      </c>
      <c r="W46">
        <f t="shared" si="1"/>
        <v>43</v>
      </c>
      <c r="X46" s="9">
        <f t="shared" si="9"/>
        <v>-0.55941158939094915</v>
      </c>
      <c r="Y46">
        <f t="shared" si="9"/>
        <v>1.4619208746297327</v>
      </c>
      <c r="Z46">
        <f t="shared" si="9"/>
        <v>2.1524371743005855</v>
      </c>
      <c r="AA46">
        <f t="shared" si="6"/>
        <v>0.60812434450388564</v>
      </c>
      <c r="AB46">
        <f t="shared" si="6"/>
        <v>1.3509090706807538</v>
      </c>
      <c r="AC46">
        <f t="shared" si="6"/>
        <v>-6.0876253646491192E-3</v>
      </c>
      <c r="AD46">
        <f t="shared" si="6"/>
        <v>1.9919741838175433</v>
      </c>
      <c r="AE46">
        <f t="shared" si="6"/>
        <v>1.3388213728947576</v>
      </c>
      <c r="AF46" s="10">
        <f t="shared" si="6"/>
        <v>1.1896601456449316</v>
      </c>
    </row>
    <row r="47" spans="1:43" x14ac:dyDescent="0.35">
      <c r="A47">
        <v>44</v>
      </c>
      <c r="B47" s="9">
        <v>2</v>
      </c>
      <c r="C47">
        <v>9</v>
      </c>
      <c r="D47">
        <v>3</v>
      </c>
      <c r="E47">
        <v>4</v>
      </c>
      <c r="F47">
        <v>8</v>
      </c>
      <c r="G47">
        <v>8</v>
      </c>
      <c r="H47">
        <v>6</v>
      </c>
      <c r="I47">
        <v>7</v>
      </c>
      <c r="J47" s="10">
        <v>8</v>
      </c>
      <c r="W47">
        <f t="shared" si="1"/>
        <v>44</v>
      </c>
      <c r="X47" s="9">
        <f t="shared" si="9"/>
        <v>-1.349169127354642</v>
      </c>
      <c r="Y47">
        <f t="shared" si="9"/>
        <v>1.4619208746297327</v>
      </c>
      <c r="Z47">
        <f t="shared" si="9"/>
        <v>-0.27284414885500391</v>
      </c>
      <c r="AA47">
        <f t="shared" si="6"/>
        <v>0.60812434450388564</v>
      </c>
      <c r="AB47">
        <f t="shared" si="6"/>
        <v>1.3509090706807538</v>
      </c>
      <c r="AC47">
        <f t="shared" si="6"/>
        <v>1.4549424621510667</v>
      </c>
      <c r="AD47">
        <f t="shared" si="6"/>
        <v>0.44730922706080534</v>
      </c>
      <c r="AE47">
        <f t="shared" si="6"/>
        <v>2.3888773516357436</v>
      </c>
      <c r="AF47" s="10">
        <f t="shared" si="6"/>
        <v>1.1896601456449316</v>
      </c>
    </row>
    <row r="48" spans="1:43" x14ac:dyDescent="0.35">
      <c r="A48">
        <v>45</v>
      </c>
      <c r="B48" s="9">
        <v>5</v>
      </c>
      <c r="C48">
        <v>8</v>
      </c>
      <c r="D48">
        <v>1</v>
      </c>
      <c r="E48">
        <v>4</v>
      </c>
      <c r="F48">
        <v>7</v>
      </c>
      <c r="G48">
        <v>7</v>
      </c>
      <c r="H48">
        <v>1</v>
      </c>
      <c r="I48">
        <v>4</v>
      </c>
      <c r="J48" s="10">
        <v>8</v>
      </c>
      <c r="W48">
        <f t="shared" si="1"/>
        <v>45</v>
      </c>
      <c r="X48" s="9">
        <f t="shared" si="9"/>
        <v>1.0201034865364365</v>
      </c>
      <c r="Y48">
        <f t="shared" si="9"/>
        <v>-0.29238417492594532</v>
      </c>
      <c r="Z48">
        <f t="shared" si="9"/>
        <v>-1.4854848104327987</v>
      </c>
      <c r="AA48">
        <f t="shared" si="6"/>
        <v>0.60812434450388564</v>
      </c>
      <c r="AB48">
        <f t="shared" si="6"/>
        <v>0.30504398370210595</v>
      </c>
      <c r="AC48">
        <f t="shared" si="6"/>
        <v>0.72442741839320879</v>
      </c>
      <c r="AD48">
        <f t="shared" si="6"/>
        <v>-1.4835219688851171</v>
      </c>
      <c r="AE48">
        <f t="shared" si="6"/>
        <v>-0.76129058458721444</v>
      </c>
      <c r="AF48" s="10">
        <f t="shared" si="6"/>
        <v>1.1896601456449316</v>
      </c>
    </row>
    <row r="49" spans="1:49" x14ac:dyDescent="0.35">
      <c r="A49">
        <v>46</v>
      </c>
      <c r="B49" s="9">
        <v>5</v>
      </c>
      <c r="C49">
        <v>8</v>
      </c>
      <c r="D49">
        <v>2</v>
      </c>
      <c r="E49">
        <v>3</v>
      </c>
      <c r="F49">
        <v>6</v>
      </c>
      <c r="G49">
        <v>7</v>
      </c>
      <c r="H49">
        <v>4</v>
      </c>
      <c r="I49">
        <v>4</v>
      </c>
      <c r="J49" s="10">
        <v>8</v>
      </c>
      <c r="W49">
        <f t="shared" si="1"/>
        <v>46</v>
      </c>
      <c r="X49" s="9">
        <f t="shared" si="9"/>
        <v>1.0201034865364365</v>
      </c>
      <c r="Y49">
        <f t="shared" si="9"/>
        <v>-0.29238417492594532</v>
      </c>
      <c r="Z49">
        <f t="shared" si="9"/>
        <v>-0.87916447964390132</v>
      </c>
      <c r="AA49">
        <f t="shared" si="6"/>
        <v>-0.378023241178091</v>
      </c>
      <c r="AB49">
        <f t="shared" si="6"/>
        <v>-0.74082110327654205</v>
      </c>
      <c r="AC49">
        <f t="shared" si="6"/>
        <v>0.72442741839320879</v>
      </c>
      <c r="AD49">
        <f t="shared" si="6"/>
        <v>-0.32502325131756366</v>
      </c>
      <c r="AE49">
        <f t="shared" si="6"/>
        <v>-0.76129058458721444</v>
      </c>
      <c r="AF49" s="10">
        <f t="shared" si="6"/>
        <v>1.1896601456449316</v>
      </c>
    </row>
    <row r="50" spans="1:49" x14ac:dyDescent="0.35">
      <c r="A50">
        <v>47</v>
      </c>
      <c r="B50" s="9">
        <v>3</v>
      </c>
      <c r="C50">
        <v>8</v>
      </c>
      <c r="D50">
        <v>1</v>
      </c>
      <c r="E50">
        <v>3</v>
      </c>
      <c r="F50">
        <v>5</v>
      </c>
      <c r="G50">
        <v>5</v>
      </c>
      <c r="H50">
        <v>1</v>
      </c>
      <c r="I50">
        <v>5</v>
      </c>
      <c r="J50" s="10">
        <v>7</v>
      </c>
      <c r="W50">
        <f t="shared" si="1"/>
        <v>47</v>
      </c>
      <c r="X50" s="9">
        <f t="shared" si="9"/>
        <v>-0.55941158939094915</v>
      </c>
      <c r="Y50">
        <f t="shared" si="9"/>
        <v>-0.29238417492594532</v>
      </c>
      <c r="Z50">
        <f t="shared" si="9"/>
        <v>-1.4854848104327987</v>
      </c>
      <c r="AA50">
        <f t="shared" si="6"/>
        <v>-0.378023241178091</v>
      </c>
      <c r="AB50">
        <f t="shared" si="6"/>
        <v>-1.78668619025519</v>
      </c>
      <c r="AC50">
        <f t="shared" si="6"/>
        <v>-0.73660266912250705</v>
      </c>
      <c r="AD50">
        <f t="shared" si="6"/>
        <v>-1.4835219688851171</v>
      </c>
      <c r="AE50">
        <f t="shared" si="6"/>
        <v>0.2887653941537715</v>
      </c>
      <c r="AF50" s="10">
        <f t="shared" si="6"/>
        <v>-0.50985434813354169</v>
      </c>
    </row>
    <row r="51" spans="1:49" x14ac:dyDescent="0.35">
      <c r="A51">
        <v>48</v>
      </c>
      <c r="B51" s="9">
        <v>4</v>
      </c>
      <c r="C51">
        <v>9</v>
      </c>
      <c r="D51">
        <v>6</v>
      </c>
      <c r="E51">
        <v>3</v>
      </c>
      <c r="F51">
        <v>6</v>
      </c>
      <c r="G51">
        <v>4</v>
      </c>
      <c r="H51">
        <v>8</v>
      </c>
      <c r="I51">
        <v>5</v>
      </c>
      <c r="J51" s="10">
        <v>8</v>
      </c>
      <c r="W51">
        <f t="shared" si="1"/>
        <v>48</v>
      </c>
      <c r="X51" s="9">
        <f t="shared" si="9"/>
        <v>0.23034594857274363</v>
      </c>
      <c r="Y51">
        <f t="shared" si="9"/>
        <v>1.4619208746297327</v>
      </c>
      <c r="Z51">
        <f t="shared" si="9"/>
        <v>1.5461168435116881</v>
      </c>
      <c r="AA51">
        <f t="shared" si="6"/>
        <v>-0.378023241178091</v>
      </c>
      <c r="AB51">
        <f t="shared" si="6"/>
        <v>-0.74082110327654205</v>
      </c>
      <c r="AC51">
        <f t="shared" si="6"/>
        <v>-1.467117712880365</v>
      </c>
      <c r="AD51">
        <f t="shared" si="6"/>
        <v>1.2196417054391744</v>
      </c>
      <c r="AE51">
        <f t="shared" si="6"/>
        <v>0.2887653941537715</v>
      </c>
      <c r="AF51" s="10">
        <f t="shared" si="6"/>
        <v>1.1896601456449316</v>
      </c>
    </row>
    <row r="52" spans="1:49" x14ac:dyDescent="0.35">
      <c r="A52">
        <v>49</v>
      </c>
      <c r="B52" s="9">
        <v>3</v>
      </c>
      <c r="C52">
        <v>9</v>
      </c>
      <c r="D52">
        <v>4</v>
      </c>
      <c r="E52">
        <v>2</v>
      </c>
      <c r="F52">
        <v>7</v>
      </c>
      <c r="G52">
        <v>7</v>
      </c>
      <c r="H52">
        <v>2</v>
      </c>
      <c r="I52">
        <v>3</v>
      </c>
      <c r="J52" s="10">
        <v>8</v>
      </c>
      <c r="W52">
        <f t="shared" si="1"/>
        <v>49</v>
      </c>
      <c r="X52" s="9">
        <f t="shared" si="9"/>
        <v>-0.55941158939094915</v>
      </c>
      <c r="Y52">
        <f t="shared" si="9"/>
        <v>1.4619208746297327</v>
      </c>
      <c r="Z52">
        <f t="shared" si="9"/>
        <v>0.33347618193389345</v>
      </c>
      <c r="AA52">
        <f t="shared" si="6"/>
        <v>-1.3641708268600676</v>
      </c>
      <c r="AB52">
        <f t="shared" si="6"/>
        <v>0.30504398370210595</v>
      </c>
      <c r="AC52">
        <f t="shared" si="6"/>
        <v>0.72442741839320879</v>
      </c>
      <c r="AD52">
        <f t="shared" si="6"/>
        <v>-1.0973557296959326</v>
      </c>
      <c r="AE52">
        <f t="shared" si="6"/>
        <v>-1.8113465633282004</v>
      </c>
      <c r="AF52" s="10">
        <f t="shared" si="6"/>
        <v>1.1896601456449316</v>
      </c>
    </row>
    <row r="53" spans="1:49" x14ac:dyDescent="0.35">
      <c r="A53">
        <v>50</v>
      </c>
      <c r="B53" s="9">
        <v>3</v>
      </c>
      <c r="C53">
        <v>8</v>
      </c>
      <c r="D53">
        <v>3</v>
      </c>
      <c r="E53">
        <v>4</v>
      </c>
      <c r="F53">
        <v>7</v>
      </c>
      <c r="G53">
        <v>7</v>
      </c>
      <c r="H53">
        <v>5</v>
      </c>
      <c r="I53">
        <v>4</v>
      </c>
      <c r="J53" s="10">
        <v>8</v>
      </c>
      <c r="W53">
        <f t="shared" si="1"/>
        <v>50</v>
      </c>
      <c r="X53" s="9">
        <f t="shared" si="9"/>
        <v>-0.55941158939094915</v>
      </c>
      <c r="Y53">
        <f t="shared" si="9"/>
        <v>-0.29238417492594532</v>
      </c>
      <c r="Z53">
        <f t="shared" si="9"/>
        <v>-0.27284414885500391</v>
      </c>
      <c r="AA53">
        <f t="shared" si="6"/>
        <v>0.60812434450388564</v>
      </c>
      <c r="AB53">
        <f t="shared" si="6"/>
        <v>0.30504398370210595</v>
      </c>
      <c r="AC53">
        <f t="shared" si="6"/>
        <v>0.72442741839320879</v>
      </c>
      <c r="AD53">
        <f t="shared" si="6"/>
        <v>6.1142987871620834E-2</v>
      </c>
      <c r="AE53">
        <f t="shared" si="6"/>
        <v>-0.76129058458721444</v>
      </c>
      <c r="AF53" s="10">
        <f t="shared" si="6"/>
        <v>1.1896601456449316</v>
      </c>
    </row>
    <row r="54" spans="1:49" x14ac:dyDescent="0.35">
      <c r="A54">
        <v>51</v>
      </c>
      <c r="B54" s="9">
        <v>3</v>
      </c>
      <c r="C54">
        <v>7</v>
      </c>
      <c r="D54">
        <v>1</v>
      </c>
      <c r="E54">
        <v>4</v>
      </c>
      <c r="F54">
        <v>6</v>
      </c>
      <c r="G54">
        <v>4</v>
      </c>
      <c r="H54">
        <v>1</v>
      </c>
      <c r="I54">
        <v>6</v>
      </c>
      <c r="J54" s="10">
        <v>7</v>
      </c>
      <c r="W54">
        <f t="shared" si="1"/>
        <v>51</v>
      </c>
      <c r="X54" s="9">
        <f t="shared" si="9"/>
        <v>-0.55941158939094915</v>
      </c>
      <c r="Y54">
        <f t="shared" si="9"/>
        <v>-2.0466892244816233</v>
      </c>
      <c r="Z54">
        <f t="shared" si="9"/>
        <v>-1.4854848104327987</v>
      </c>
      <c r="AA54">
        <f t="shared" si="6"/>
        <v>0.60812434450388564</v>
      </c>
      <c r="AB54">
        <f t="shared" si="6"/>
        <v>-0.74082110327654205</v>
      </c>
      <c r="AC54">
        <f t="shared" si="6"/>
        <v>-1.467117712880365</v>
      </c>
      <c r="AD54">
        <f t="shared" si="6"/>
        <v>-1.4835219688851171</v>
      </c>
      <c r="AE54">
        <f t="shared" si="6"/>
        <v>1.3388213728947576</v>
      </c>
      <c r="AF54" s="10">
        <f t="shared" si="6"/>
        <v>-0.50985434813354169</v>
      </c>
    </row>
    <row r="55" spans="1:49" x14ac:dyDescent="0.35">
      <c r="A55">
        <v>52</v>
      </c>
      <c r="B55" s="9">
        <v>1</v>
      </c>
      <c r="C55">
        <v>8</v>
      </c>
      <c r="D55">
        <v>3</v>
      </c>
      <c r="E55">
        <v>4</v>
      </c>
      <c r="F55">
        <v>6</v>
      </c>
      <c r="G55">
        <v>3</v>
      </c>
      <c r="H55">
        <v>5</v>
      </c>
      <c r="I55">
        <v>4</v>
      </c>
      <c r="J55" s="10">
        <v>8</v>
      </c>
      <c r="W55">
        <f t="shared" si="1"/>
        <v>52</v>
      </c>
      <c r="X55" s="9">
        <f t="shared" si="9"/>
        <v>-2.1389266653183348</v>
      </c>
      <c r="Y55">
        <f t="shared" si="9"/>
        <v>-0.29238417492594532</v>
      </c>
      <c r="Z55">
        <f t="shared" si="9"/>
        <v>-0.27284414885500391</v>
      </c>
      <c r="AA55">
        <f t="shared" si="6"/>
        <v>0.60812434450388564</v>
      </c>
      <c r="AB55">
        <f t="shared" si="6"/>
        <v>-0.74082110327654205</v>
      </c>
      <c r="AC55">
        <f t="shared" si="6"/>
        <v>-2.1976327566382228</v>
      </c>
      <c r="AD55">
        <f t="shared" si="6"/>
        <v>6.1142987871620834E-2</v>
      </c>
      <c r="AE55">
        <f t="shared" si="6"/>
        <v>-0.76129058458721444</v>
      </c>
      <c r="AF55" s="10">
        <f t="shared" si="6"/>
        <v>1.1896601456449316</v>
      </c>
    </row>
    <row r="56" spans="1:49" x14ac:dyDescent="0.35">
      <c r="A56">
        <v>53</v>
      </c>
      <c r="B56" s="9">
        <v>4</v>
      </c>
      <c r="C56">
        <v>8</v>
      </c>
      <c r="D56">
        <v>6</v>
      </c>
      <c r="E56">
        <v>3</v>
      </c>
      <c r="F56">
        <v>7</v>
      </c>
      <c r="G56">
        <v>7</v>
      </c>
      <c r="H56">
        <v>8</v>
      </c>
      <c r="I56">
        <v>6</v>
      </c>
      <c r="J56" s="10">
        <v>7</v>
      </c>
      <c r="W56">
        <f t="shared" si="1"/>
        <v>53</v>
      </c>
      <c r="X56" s="9">
        <f t="shared" si="9"/>
        <v>0.23034594857274363</v>
      </c>
      <c r="Y56">
        <f t="shared" si="9"/>
        <v>-0.29238417492594532</v>
      </c>
      <c r="Z56">
        <f t="shared" si="9"/>
        <v>1.5461168435116881</v>
      </c>
      <c r="AA56">
        <f t="shared" si="6"/>
        <v>-0.378023241178091</v>
      </c>
      <c r="AB56">
        <f t="shared" si="6"/>
        <v>0.30504398370210595</v>
      </c>
      <c r="AC56">
        <f t="shared" si="6"/>
        <v>0.72442741839320879</v>
      </c>
      <c r="AD56">
        <f t="shared" si="6"/>
        <v>1.2196417054391744</v>
      </c>
      <c r="AE56">
        <f t="shared" si="6"/>
        <v>1.3388213728947576</v>
      </c>
      <c r="AF56" s="10">
        <f t="shared" si="6"/>
        <v>-0.50985434813354169</v>
      </c>
    </row>
    <row r="57" spans="1:49" x14ac:dyDescent="0.35">
      <c r="A57">
        <v>54</v>
      </c>
      <c r="B57" s="9">
        <v>3</v>
      </c>
      <c r="C57">
        <v>8</v>
      </c>
      <c r="D57">
        <v>4</v>
      </c>
      <c r="E57">
        <v>3</v>
      </c>
      <c r="F57">
        <v>5</v>
      </c>
      <c r="G57">
        <v>8</v>
      </c>
      <c r="H57">
        <v>1</v>
      </c>
      <c r="I57">
        <v>3</v>
      </c>
      <c r="J57" s="10">
        <v>7</v>
      </c>
      <c r="W57">
        <f t="shared" si="1"/>
        <v>54</v>
      </c>
      <c r="X57" s="9">
        <f t="shared" si="9"/>
        <v>-0.55941158939094915</v>
      </c>
      <c r="Y57">
        <f t="shared" si="9"/>
        <v>-0.29238417492594532</v>
      </c>
      <c r="Z57">
        <f t="shared" si="9"/>
        <v>0.33347618193389345</v>
      </c>
      <c r="AA57">
        <f t="shared" si="6"/>
        <v>-0.378023241178091</v>
      </c>
      <c r="AB57">
        <f t="shared" si="6"/>
        <v>-1.78668619025519</v>
      </c>
      <c r="AC57">
        <f t="shared" si="6"/>
        <v>1.4549424621510667</v>
      </c>
      <c r="AD57">
        <f t="shared" si="6"/>
        <v>-1.4835219688851171</v>
      </c>
      <c r="AE57">
        <f t="shared" si="6"/>
        <v>-1.8113465633282004</v>
      </c>
      <c r="AF57" s="10">
        <f t="shared" si="6"/>
        <v>-0.50985434813354169</v>
      </c>
    </row>
    <row r="58" spans="1:49" x14ac:dyDescent="0.35">
      <c r="A58">
        <v>55</v>
      </c>
      <c r="B58" s="9">
        <v>2</v>
      </c>
      <c r="C58">
        <v>9</v>
      </c>
      <c r="D58">
        <v>5</v>
      </c>
      <c r="E58">
        <v>2</v>
      </c>
      <c r="F58">
        <v>8</v>
      </c>
      <c r="G58">
        <v>4</v>
      </c>
      <c r="H58">
        <v>5</v>
      </c>
      <c r="I58">
        <v>6</v>
      </c>
      <c r="J58" s="10">
        <v>8</v>
      </c>
      <c r="M58">
        <v>1</v>
      </c>
      <c r="N58">
        <v>2</v>
      </c>
      <c r="O58">
        <v>3</v>
      </c>
      <c r="P58">
        <v>4</v>
      </c>
      <c r="W58">
        <f t="shared" si="1"/>
        <v>55</v>
      </c>
      <c r="X58" s="9">
        <f t="shared" si="9"/>
        <v>-1.349169127354642</v>
      </c>
      <c r="Y58">
        <f t="shared" si="9"/>
        <v>1.4619208746297327</v>
      </c>
      <c r="Z58">
        <f t="shared" si="9"/>
        <v>0.93979651272279086</v>
      </c>
      <c r="AA58">
        <f t="shared" si="6"/>
        <v>-1.3641708268600676</v>
      </c>
      <c r="AB58">
        <f t="shared" si="6"/>
        <v>1.3509090706807538</v>
      </c>
      <c r="AC58">
        <f t="shared" si="6"/>
        <v>-1.467117712880365</v>
      </c>
      <c r="AD58">
        <f t="shared" si="6"/>
        <v>6.1142987871620834E-2</v>
      </c>
      <c r="AE58">
        <f t="shared" si="6"/>
        <v>1.3388213728947576</v>
      </c>
      <c r="AF58" s="10">
        <f t="shared" si="6"/>
        <v>1.1896601456449316</v>
      </c>
    </row>
    <row r="59" spans="1:49" x14ac:dyDescent="0.35">
      <c r="A59">
        <v>56</v>
      </c>
      <c r="B59" s="9">
        <v>4</v>
      </c>
      <c r="C59">
        <v>8</v>
      </c>
      <c r="D59">
        <v>2</v>
      </c>
      <c r="E59">
        <v>3</v>
      </c>
      <c r="F59">
        <v>7</v>
      </c>
      <c r="G59">
        <v>4</v>
      </c>
      <c r="H59">
        <v>4</v>
      </c>
      <c r="I59">
        <v>4</v>
      </c>
      <c r="J59" s="10">
        <v>7</v>
      </c>
      <c r="L59" t="str">
        <f t="array" ref="L59:L67">L4:L12</f>
        <v>Expect</v>
      </c>
      <c r="M59" s="6" t="e">
        <f t="shared" ref="M59:P67" ca="1" si="14">M19</f>
        <v>#NAME?</v>
      </c>
      <c r="N59" s="7" t="e">
        <f t="shared" ca="1" si="14"/>
        <v>#NAME?</v>
      </c>
      <c r="O59" s="7" t="e">
        <f t="shared" ca="1" si="14"/>
        <v>#NAME?</v>
      </c>
      <c r="P59" s="8" t="e">
        <f t="shared" ca="1" si="14"/>
        <v>#NAME?</v>
      </c>
      <c r="W59">
        <f t="shared" si="1"/>
        <v>56</v>
      </c>
      <c r="X59" s="9">
        <f t="shared" si="9"/>
        <v>0.23034594857274363</v>
      </c>
      <c r="Y59">
        <f t="shared" si="9"/>
        <v>-0.29238417492594532</v>
      </c>
      <c r="Z59">
        <f t="shared" si="9"/>
        <v>-0.87916447964390132</v>
      </c>
      <c r="AA59">
        <f t="shared" si="6"/>
        <v>-0.378023241178091</v>
      </c>
      <c r="AB59">
        <f t="shared" si="6"/>
        <v>0.30504398370210595</v>
      </c>
      <c r="AC59">
        <f t="shared" si="6"/>
        <v>-1.467117712880365</v>
      </c>
      <c r="AD59">
        <f t="shared" si="6"/>
        <v>-0.32502325131756366</v>
      </c>
      <c r="AE59">
        <f t="shared" si="6"/>
        <v>-0.76129058458721444</v>
      </c>
      <c r="AF59" s="10">
        <f t="shared" si="6"/>
        <v>-0.50985434813354169</v>
      </c>
    </row>
    <row r="60" spans="1:49" x14ac:dyDescent="0.35">
      <c r="A60">
        <v>57</v>
      </c>
      <c r="B60" s="9">
        <v>4</v>
      </c>
      <c r="C60">
        <v>9</v>
      </c>
      <c r="D60">
        <v>1</v>
      </c>
      <c r="E60">
        <v>4</v>
      </c>
      <c r="F60">
        <v>7</v>
      </c>
      <c r="G60">
        <v>7</v>
      </c>
      <c r="H60">
        <v>1</v>
      </c>
      <c r="I60">
        <v>4</v>
      </c>
      <c r="J60" s="10">
        <v>8</v>
      </c>
      <c r="L60" t="str">
        <v>Entertain</v>
      </c>
      <c r="M60" s="9" t="e">
        <f t="shared" ca="1" si="14"/>
        <v>#NAME?</v>
      </c>
      <c r="N60" t="e">
        <f t="shared" ca="1" si="14"/>
        <v>#NAME?</v>
      </c>
      <c r="O60" t="e">
        <f t="shared" ca="1" si="14"/>
        <v>#NAME?</v>
      </c>
      <c r="P60" s="10" t="e">
        <f t="shared" ca="1" si="14"/>
        <v>#NAME?</v>
      </c>
      <c r="W60">
        <f t="shared" si="1"/>
        <v>57</v>
      </c>
      <c r="X60" s="9">
        <f t="shared" si="9"/>
        <v>0.23034594857274363</v>
      </c>
      <c r="Y60">
        <f t="shared" si="9"/>
        <v>1.4619208746297327</v>
      </c>
      <c r="Z60">
        <f t="shared" si="9"/>
        <v>-1.4854848104327987</v>
      </c>
      <c r="AA60">
        <f t="shared" si="6"/>
        <v>0.60812434450388564</v>
      </c>
      <c r="AB60">
        <f t="shared" si="6"/>
        <v>0.30504398370210595</v>
      </c>
      <c r="AC60">
        <f t="shared" si="6"/>
        <v>0.72442741839320879</v>
      </c>
      <c r="AD60">
        <f t="shared" si="6"/>
        <v>-1.4835219688851171</v>
      </c>
      <c r="AE60">
        <f t="shared" si="6"/>
        <v>-0.76129058458721444</v>
      </c>
      <c r="AF60" s="10">
        <f t="shared" si="6"/>
        <v>1.1896601456449316</v>
      </c>
      <c r="AI60" t="s">
        <v>115</v>
      </c>
      <c r="AS60" s="3" t="s">
        <v>16</v>
      </c>
      <c r="AU60" s="3" t="s">
        <v>17</v>
      </c>
      <c r="AW60" s="3" t="s">
        <v>18</v>
      </c>
    </row>
    <row r="61" spans="1:49" x14ac:dyDescent="0.35">
      <c r="A61">
        <v>58</v>
      </c>
      <c r="B61" s="9">
        <v>4</v>
      </c>
      <c r="C61">
        <v>8</v>
      </c>
      <c r="D61">
        <v>3</v>
      </c>
      <c r="E61">
        <v>3</v>
      </c>
      <c r="F61">
        <v>7</v>
      </c>
      <c r="G61">
        <v>6</v>
      </c>
      <c r="H61">
        <v>3</v>
      </c>
      <c r="I61">
        <v>4</v>
      </c>
      <c r="J61" s="10">
        <v>7</v>
      </c>
      <c r="L61" t="str">
        <v>Comm</v>
      </c>
      <c r="M61" s="9" t="e">
        <f t="shared" ca="1" si="14"/>
        <v>#NAME?</v>
      </c>
      <c r="N61" t="e">
        <f t="shared" ca="1" si="14"/>
        <v>#NAME?</v>
      </c>
      <c r="O61" t="e">
        <f t="shared" ca="1" si="14"/>
        <v>#NAME?</v>
      </c>
      <c r="P61" s="10" t="e">
        <f t="shared" ca="1" si="14"/>
        <v>#NAME?</v>
      </c>
      <c r="W61">
        <f t="shared" si="1"/>
        <v>58</v>
      </c>
      <c r="X61" s="9">
        <f t="shared" si="9"/>
        <v>0.23034594857274363</v>
      </c>
      <c r="Y61">
        <f t="shared" si="9"/>
        <v>-0.29238417492594532</v>
      </c>
      <c r="Z61">
        <f t="shared" si="9"/>
        <v>-0.27284414885500391</v>
      </c>
      <c r="AA61">
        <f t="shared" si="6"/>
        <v>-0.378023241178091</v>
      </c>
      <c r="AB61">
        <f t="shared" si="6"/>
        <v>0.30504398370210595</v>
      </c>
      <c r="AC61">
        <f t="shared" si="6"/>
        <v>-6.0876253646491192E-3</v>
      </c>
      <c r="AD61">
        <f t="shared" si="6"/>
        <v>-0.71118949050674818</v>
      </c>
      <c r="AE61">
        <f t="shared" si="6"/>
        <v>-0.76129058458721444</v>
      </c>
      <c r="AF61" s="10">
        <f t="shared" si="6"/>
        <v>-0.50985434813354169</v>
      </c>
      <c r="AI61" s="6" t="e">
        <f t="array" aca="1" ref="AI61:AQ69" ca="1">M19:U27</f>
        <v>#NAME?</v>
      </c>
      <c r="AJ61" s="7" t="e">
        <f ca="1"/>
        <v>#NAME?</v>
      </c>
      <c r="AK61" s="7" t="e">
        <f ca="1"/>
        <v>#NAME?</v>
      </c>
      <c r="AL61" s="7" t="e">
        <f ca="1"/>
        <v>#NAME?</v>
      </c>
      <c r="AM61" s="7" t="e">
        <f ca="1"/>
        <v>#NAME?</v>
      </c>
      <c r="AN61" s="7" t="e">
        <f ca="1"/>
        <v>#NAME?</v>
      </c>
      <c r="AO61" s="7" t="e">
        <f ca="1"/>
        <v>#NAME?</v>
      </c>
      <c r="AP61" s="7" t="e">
        <f ca="1"/>
        <v>#NAME?</v>
      </c>
      <c r="AQ61" s="8" t="e">
        <f ca="1"/>
        <v>#NAME?</v>
      </c>
      <c r="AS61" s="4">
        <f t="array" ref="AS61:AS69">TRANSPOSE(B4:AS69)</f>
        <v>2</v>
      </c>
      <c r="AU61" s="4">
        <f t="array" ref="AU61:AU69">STANDARDIZE(AS61:AS69,TRANSPOSE(B126:J126),TRANSPOSE(B127:J127))</f>
        <v>-1.349169127354642</v>
      </c>
      <c r="AW61" s="4" t="e">
        <f t="array" aca="1" ref="AW61:AW69" ca="1">MMULT(TRANSPOSE(AI61:AQ69),AU61:AU69)</f>
        <v>#NAME?</v>
      </c>
    </row>
    <row r="62" spans="1:49" x14ac:dyDescent="0.35">
      <c r="A62">
        <v>59</v>
      </c>
      <c r="B62" s="9">
        <v>5</v>
      </c>
      <c r="C62">
        <v>8</v>
      </c>
      <c r="D62">
        <v>3</v>
      </c>
      <c r="E62">
        <v>4</v>
      </c>
      <c r="F62">
        <v>8</v>
      </c>
      <c r="G62">
        <v>6</v>
      </c>
      <c r="H62">
        <v>5</v>
      </c>
      <c r="I62">
        <v>5</v>
      </c>
      <c r="J62" s="10">
        <v>7</v>
      </c>
      <c r="L62" t="str">
        <v>Expert</v>
      </c>
      <c r="M62" s="9" t="e">
        <f t="shared" ca="1" si="14"/>
        <v>#NAME?</v>
      </c>
      <c r="N62" t="e">
        <f t="shared" ca="1" si="14"/>
        <v>#NAME?</v>
      </c>
      <c r="O62" t="e">
        <f t="shared" ca="1" si="14"/>
        <v>#NAME?</v>
      </c>
      <c r="P62" s="10" t="e">
        <f t="shared" ca="1" si="14"/>
        <v>#NAME?</v>
      </c>
      <c r="W62">
        <f t="shared" si="1"/>
        <v>59</v>
      </c>
      <c r="X62" s="9">
        <f t="shared" si="9"/>
        <v>1.0201034865364365</v>
      </c>
      <c r="Y62">
        <f t="shared" si="9"/>
        <v>-0.29238417492594532</v>
      </c>
      <c r="Z62">
        <f t="shared" si="9"/>
        <v>-0.27284414885500391</v>
      </c>
      <c r="AA62">
        <f t="shared" si="6"/>
        <v>0.60812434450388564</v>
      </c>
      <c r="AB62">
        <f t="shared" si="6"/>
        <v>1.3509090706807538</v>
      </c>
      <c r="AC62">
        <f t="shared" si="6"/>
        <v>-6.0876253646491192E-3</v>
      </c>
      <c r="AD62">
        <f t="shared" si="6"/>
        <v>6.1142987871620834E-2</v>
      </c>
      <c r="AE62">
        <f t="shared" si="6"/>
        <v>0.2887653941537715</v>
      </c>
      <c r="AF62" s="10">
        <f t="shared" si="6"/>
        <v>-0.50985434813354169</v>
      </c>
      <c r="AI62" s="9" t="e">
        <f ca="1"/>
        <v>#NAME?</v>
      </c>
      <c r="AJ62" t="e">
        <f ca="1"/>
        <v>#NAME?</v>
      </c>
      <c r="AK62" t="e">
        <f ca="1"/>
        <v>#NAME?</v>
      </c>
      <c r="AL62" t="e">
        <f ca="1"/>
        <v>#NAME?</v>
      </c>
      <c r="AM62" t="e">
        <f ca="1"/>
        <v>#NAME?</v>
      </c>
      <c r="AN62" t="e">
        <f ca="1"/>
        <v>#NAME?</v>
      </c>
      <c r="AO62" t="e">
        <f ca="1"/>
        <v>#NAME?</v>
      </c>
      <c r="AP62" t="e">
        <f ca="1"/>
        <v>#NAME?</v>
      </c>
      <c r="AQ62" s="10" t="e">
        <f ca="1"/>
        <v>#NAME?</v>
      </c>
      <c r="AS62" s="16">
        <v>8</v>
      </c>
      <c r="AU62" s="16">
        <v>-0.29238417492594532</v>
      </c>
      <c r="AW62" s="16" t="e">
        <f ca="1"/>
        <v>#NAME?</v>
      </c>
    </row>
    <row r="63" spans="1:49" x14ac:dyDescent="0.35">
      <c r="A63">
        <v>60</v>
      </c>
      <c r="B63" s="9">
        <v>7</v>
      </c>
      <c r="C63">
        <v>8</v>
      </c>
      <c r="D63">
        <v>4</v>
      </c>
      <c r="E63">
        <v>4</v>
      </c>
      <c r="F63">
        <v>7</v>
      </c>
      <c r="G63">
        <v>7</v>
      </c>
      <c r="H63">
        <v>6</v>
      </c>
      <c r="I63">
        <v>6</v>
      </c>
      <c r="J63" s="10">
        <v>7</v>
      </c>
      <c r="L63" t="str">
        <v>Motivate</v>
      </c>
      <c r="M63" s="9" t="e">
        <f t="shared" ca="1" si="14"/>
        <v>#NAME?</v>
      </c>
      <c r="N63" t="e">
        <f t="shared" ca="1" si="14"/>
        <v>#NAME?</v>
      </c>
      <c r="O63" t="e">
        <f t="shared" ca="1" si="14"/>
        <v>#NAME?</v>
      </c>
      <c r="P63" s="10" t="e">
        <f t="shared" ca="1" si="14"/>
        <v>#NAME?</v>
      </c>
      <c r="W63">
        <f t="shared" si="1"/>
        <v>60</v>
      </c>
      <c r="X63" s="9">
        <f t="shared" si="9"/>
        <v>2.5996185624638222</v>
      </c>
      <c r="Y63">
        <f t="shared" si="9"/>
        <v>-0.29238417492594532</v>
      </c>
      <c r="Z63">
        <f t="shared" si="9"/>
        <v>0.33347618193389345</v>
      </c>
      <c r="AA63">
        <f t="shared" si="6"/>
        <v>0.60812434450388564</v>
      </c>
      <c r="AB63">
        <f t="shared" si="6"/>
        <v>0.30504398370210595</v>
      </c>
      <c r="AC63">
        <f t="shared" si="6"/>
        <v>0.72442741839320879</v>
      </c>
      <c r="AD63">
        <f t="shared" si="6"/>
        <v>0.44730922706080534</v>
      </c>
      <c r="AE63">
        <f t="shared" si="6"/>
        <v>1.3388213728947576</v>
      </c>
      <c r="AF63" s="10">
        <f t="shared" si="6"/>
        <v>-0.50985434813354169</v>
      </c>
      <c r="AI63" s="9" t="e">
        <f ca="1"/>
        <v>#NAME?</v>
      </c>
      <c r="AJ63" t="e">
        <f ca="1"/>
        <v>#NAME?</v>
      </c>
      <c r="AK63" t="e">
        <f ca="1"/>
        <v>#NAME?</v>
      </c>
      <c r="AL63" t="e">
        <f ca="1"/>
        <v>#NAME?</v>
      </c>
      <c r="AM63" t="e">
        <f ca="1"/>
        <v>#NAME?</v>
      </c>
      <c r="AN63" t="e">
        <f ca="1"/>
        <v>#NAME?</v>
      </c>
      <c r="AO63" t="e">
        <f ca="1"/>
        <v>#NAME?</v>
      </c>
      <c r="AP63" t="e">
        <f ca="1"/>
        <v>#NAME?</v>
      </c>
      <c r="AQ63" s="10" t="e">
        <f ca="1"/>
        <v>#NAME?</v>
      </c>
      <c r="AS63" s="16">
        <v>1</v>
      </c>
      <c r="AU63" s="16">
        <v>-1.4854848104327987</v>
      </c>
      <c r="AW63" s="16" t="e">
        <f ca="1"/>
        <v>#NAME?</v>
      </c>
    </row>
    <row r="64" spans="1:49" x14ac:dyDescent="0.35">
      <c r="A64">
        <v>61</v>
      </c>
      <c r="B64" s="9">
        <v>4</v>
      </c>
      <c r="C64">
        <v>8</v>
      </c>
      <c r="D64">
        <v>3</v>
      </c>
      <c r="E64">
        <v>3</v>
      </c>
      <c r="F64">
        <v>7</v>
      </c>
      <c r="G64">
        <v>5</v>
      </c>
      <c r="H64">
        <v>6</v>
      </c>
      <c r="I64">
        <v>3</v>
      </c>
      <c r="J64" s="10">
        <v>7</v>
      </c>
      <c r="L64" t="str">
        <v>Caring</v>
      </c>
      <c r="M64" s="9" t="e">
        <f t="shared" ca="1" si="14"/>
        <v>#NAME?</v>
      </c>
      <c r="N64" t="e">
        <f t="shared" ca="1" si="14"/>
        <v>#NAME?</v>
      </c>
      <c r="O64" t="e">
        <f t="shared" ca="1" si="14"/>
        <v>#NAME?</v>
      </c>
      <c r="P64" s="10" t="e">
        <f t="shared" ca="1" si="14"/>
        <v>#NAME?</v>
      </c>
      <c r="W64">
        <f t="shared" si="1"/>
        <v>61</v>
      </c>
      <c r="X64" s="9">
        <f t="shared" si="9"/>
        <v>0.23034594857274363</v>
      </c>
      <c r="Y64">
        <f t="shared" si="9"/>
        <v>-0.29238417492594532</v>
      </c>
      <c r="Z64">
        <f t="shared" si="9"/>
        <v>-0.27284414885500391</v>
      </c>
      <c r="AA64">
        <f t="shared" si="9"/>
        <v>-0.378023241178091</v>
      </c>
      <c r="AB64">
        <f t="shared" si="9"/>
        <v>0.30504398370210595</v>
      </c>
      <c r="AC64">
        <f t="shared" si="9"/>
        <v>-0.73660266912250705</v>
      </c>
      <c r="AD64">
        <f t="shared" si="9"/>
        <v>0.44730922706080534</v>
      </c>
      <c r="AE64">
        <f t="shared" si="9"/>
        <v>-1.8113465633282004</v>
      </c>
      <c r="AF64" s="10">
        <f t="shared" si="9"/>
        <v>-0.50985434813354169</v>
      </c>
      <c r="AI64" s="9" t="e">
        <f ca="1"/>
        <v>#NAME?</v>
      </c>
      <c r="AJ64" t="e">
        <f ca="1"/>
        <v>#NAME?</v>
      </c>
      <c r="AK64" t="e">
        <f ca="1"/>
        <v>#NAME?</v>
      </c>
      <c r="AL64" t="e">
        <f ca="1"/>
        <v>#NAME?</v>
      </c>
      <c r="AM64" t="e">
        <f ca="1"/>
        <v>#NAME?</v>
      </c>
      <c r="AN64" t="e">
        <f ca="1"/>
        <v>#NAME?</v>
      </c>
      <c r="AO64" t="e">
        <f ca="1"/>
        <v>#NAME?</v>
      </c>
      <c r="AP64" t="e">
        <f ca="1"/>
        <v>#NAME?</v>
      </c>
      <c r="AQ64" s="10" t="e">
        <f ca="1"/>
        <v>#NAME?</v>
      </c>
      <c r="AS64" s="16">
        <v>4</v>
      </c>
      <c r="AU64" s="16">
        <v>0.60812434450388564</v>
      </c>
      <c r="AW64" s="16" t="e">
        <f ca="1"/>
        <v>#NAME?</v>
      </c>
    </row>
    <row r="65" spans="1:49" x14ac:dyDescent="0.35">
      <c r="A65">
        <v>62</v>
      </c>
      <c r="B65" s="9">
        <v>4</v>
      </c>
      <c r="C65">
        <v>8</v>
      </c>
      <c r="D65">
        <v>4</v>
      </c>
      <c r="E65">
        <v>4</v>
      </c>
      <c r="F65">
        <v>8</v>
      </c>
      <c r="G65">
        <v>5</v>
      </c>
      <c r="H65">
        <v>7</v>
      </c>
      <c r="I65">
        <v>4</v>
      </c>
      <c r="J65" s="10">
        <v>7</v>
      </c>
      <c r="L65" t="str">
        <v>Charisma</v>
      </c>
      <c r="M65" s="9" t="e">
        <f t="shared" ca="1" si="14"/>
        <v>#NAME?</v>
      </c>
      <c r="N65" t="e">
        <f t="shared" ca="1" si="14"/>
        <v>#NAME?</v>
      </c>
      <c r="O65" t="e">
        <f t="shared" ca="1" si="14"/>
        <v>#NAME?</v>
      </c>
      <c r="P65" s="10" t="e">
        <f t="shared" ca="1" si="14"/>
        <v>#NAME?</v>
      </c>
      <c r="W65">
        <f t="shared" si="1"/>
        <v>62</v>
      </c>
      <c r="X65" s="9">
        <f t="shared" ref="X65:AF93" si="15">STANDARDIZE(B65,B$126,B$127)</f>
        <v>0.23034594857274363</v>
      </c>
      <c r="Y65">
        <f t="shared" si="15"/>
        <v>-0.29238417492594532</v>
      </c>
      <c r="Z65">
        <f t="shared" si="15"/>
        <v>0.33347618193389345</v>
      </c>
      <c r="AA65">
        <f t="shared" si="15"/>
        <v>0.60812434450388564</v>
      </c>
      <c r="AB65">
        <f t="shared" si="15"/>
        <v>1.3509090706807538</v>
      </c>
      <c r="AC65">
        <f t="shared" si="15"/>
        <v>-0.73660266912250705</v>
      </c>
      <c r="AD65">
        <f t="shared" si="15"/>
        <v>0.8334754662499898</v>
      </c>
      <c r="AE65">
        <f t="shared" si="15"/>
        <v>-0.76129058458721444</v>
      </c>
      <c r="AF65" s="10">
        <f t="shared" si="15"/>
        <v>-0.50985434813354169</v>
      </c>
      <c r="AI65" s="9" t="e">
        <f ca="1"/>
        <v>#NAME?</v>
      </c>
      <c r="AJ65" t="e">
        <f ca="1"/>
        <v>#NAME?</v>
      </c>
      <c r="AK65" t="e">
        <f ca="1"/>
        <v>#NAME?</v>
      </c>
      <c r="AL65" t="e">
        <f ca="1"/>
        <v>#NAME?</v>
      </c>
      <c r="AM65" t="e">
        <f ca="1"/>
        <v>#NAME?</v>
      </c>
      <c r="AN65" t="e">
        <f ca="1"/>
        <v>#NAME?</v>
      </c>
      <c r="AO65" t="e">
        <f ca="1"/>
        <v>#NAME?</v>
      </c>
      <c r="AP65" t="e">
        <f ca="1"/>
        <v>#NAME?</v>
      </c>
      <c r="AQ65" s="10" t="e">
        <f ca="1"/>
        <v>#NAME?</v>
      </c>
      <c r="AS65" s="16">
        <v>7</v>
      </c>
      <c r="AU65" s="16">
        <v>0.30504398370210595</v>
      </c>
      <c r="AW65" s="16" t="e">
        <f ca="1"/>
        <v>#NAME?</v>
      </c>
    </row>
    <row r="66" spans="1:49" x14ac:dyDescent="0.35">
      <c r="A66">
        <v>63</v>
      </c>
      <c r="B66" s="9">
        <v>3</v>
      </c>
      <c r="C66">
        <v>9</v>
      </c>
      <c r="D66">
        <v>4</v>
      </c>
      <c r="E66">
        <v>3</v>
      </c>
      <c r="F66">
        <v>8</v>
      </c>
      <c r="G66">
        <v>6</v>
      </c>
      <c r="H66">
        <v>4</v>
      </c>
      <c r="I66">
        <v>5</v>
      </c>
      <c r="J66" s="10">
        <v>8</v>
      </c>
      <c r="L66" t="str">
        <v>Passion</v>
      </c>
      <c r="M66" s="9" t="e">
        <f t="shared" ca="1" si="14"/>
        <v>#NAME?</v>
      </c>
      <c r="N66" t="e">
        <f t="shared" ca="1" si="14"/>
        <v>#NAME?</v>
      </c>
      <c r="O66" t="e">
        <f t="shared" ca="1" si="14"/>
        <v>#NAME?</v>
      </c>
      <c r="P66" s="10" t="e">
        <f t="shared" ca="1" si="14"/>
        <v>#NAME?</v>
      </c>
      <c r="W66">
        <f t="shared" si="1"/>
        <v>63</v>
      </c>
      <c r="X66" s="9">
        <f t="shared" si="15"/>
        <v>-0.55941158939094915</v>
      </c>
      <c r="Y66">
        <f t="shared" si="15"/>
        <v>1.4619208746297327</v>
      </c>
      <c r="Z66">
        <f t="shared" si="15"/>
        <v>0.33347618193389345</v>
      </c>
      <c r="AA66">
        <f t="shared" si="15"/>
        <v>-0.378023241178091</v>
      </c>
      <c r="AB66">
        <f t="shared" si="15"/>
        <v>1.3509090706807538</v>
      </c>
      <c r="AC66">
        <f t="shared" si="15"/>
        <v>-6.0876253646491192E-3</v>
      </c>
      <c r="AD66">
        <f t="shared" si="15"/>
        <v>-0.32502325131756366</v>
      </c>
      <c r="AE66">
        <f t="shared" si="15"/>
        <v>0.2887653941537715</v>
      </c>
      <c r="AF66" s="10">
        <f t="shared" si="15"/>
        <v>1.1896601456449316</v>
      </c>
      <c r="AI66" s="9" t="e">
        <f ca="1"/>
        <v>#NAME?</v>
      </c>
      <c r="AJ66" t="e">
        <f ca="1"/>
        <v>#NAME?</v>
      </c>
      <c r="AK66" t="e">
        <f ca="1"/>
        <v>#NAME?</v>
      </c>
      <c r="AL66" t="e">
        <f ca="1"/>
        <v>#NAME?</v>
      </c>
      <c r="AM66" t="e">
        <f ca="1"/>
        <v>#NAME?</v>
      </c>
      <c r="AN66" t="e">
        <f ca="1"/>
        <v>#NAME?</v>
      </c>
      <c r="AO66" t="e">
        <f ca="1"/>
        <v>#NAME?</v>
      </c>
      <c r="AP66" t="e">
        <f ca="1"/>
        <v>#NAME?</v>
      </c>
      <c r="AQ66" s="10" t="e">
        <f ca="1"/>
        <v>#NAME?</v>
      </c>
      <c r="AS66" s="16">
        <v>5</v>
      </c>
      <c r="AU66" s="16">
        <v>-0.73660266912250705</v>
      </c>
      <c r="AW66" s="16" t="e">
        <f ca="1"/>
        <v>#NAME?</v>
      </c>
    </row>
    <row r="67" spans="1:49" x14ac:dyDescent="0.35">
      <c r="A67">
        <v>64</v>
      </c>
      <c r="B67" s="9">
        <v>5</v>
      </c>
      <c r="C67">
        <v>8</v>
      </c>
      <c r="D67">
        <v>2</v>
      </c>
      <c r="E67">
        <v>3</v>
      </c>
      <c r="F67">
        <v>6</v>
      </c>
      <c r="G67">
        <v>4</v>
      </c>
      <c r="H67">
        <v>6</v>
      </c>
      <c r="I67">
        <v>4</v>
      </c>
      <c r="J67" s="10">
        <v>7</v>
      </c>
      <c r="L67" t="str">
        <v>Friendly</v>
      </c>
      <c r="M67" s="11" t="e">
        <f t="shared" ca="1" si="14"/>
        <v>#NAME?</v>
      </c>
      <c r="N67" s="12" t="e">
        <f t="shared" ca="1" si="14"/>
        <v>#NAME?</v>
      </c>
      <c r="O67" s="12" t="e">
        <f t="shared" ca="1" si="14"/>
        <v>#NAME?</v>
      </c>
      <c r="P67" s="13" t="e">
        <f t="shared" ca="1" si="14"/>
        <v>#NAME?</v>
      </c>
      <c r="W67">
        <f t="shared" si="1"/>
        <v>64</v>
      </c>
      <c r="X67" s="9">
        <f t="shared" si="15"/>
        <v>1.0201034865364365</v>
      </c>
      <c r="Y67">
        <f t="shared" si="15"/>
        <v>-0.29238417492594532</v>
      </c>
      <c r="Z67">
        <f t="shared" si="15"/>
        <v>-0.87916447964390132</v>
      </c>
      <c r="AA67">
        <f t="shared" si="15"/>
        <v>-0.378023241178091</v>
      </c>
      <c r="AB67">
        <f t="shared" si="15"/>
        <v>-0.74082110327654205</v>
      </c>
      <c r="AC67">
        <f t="shared" si="15"/>
        <v>-1.467117712880365</v>
      </c>
      <c r="AD67">
        <f t="shared" si="15"/>
        <v>0.44730922706080534</v>
      </c>
      <c r="AE67">
        <f t="shared" si="15"/>
        <v>-0.76129058458721444</v>
      </c>
      <c r="AF67" s="10">
        <f t="shared" si="15"/>
        <v>-0.50985434813354169</v>
      </c>
      <c r="AI67" s="9" t="e">
        <f ca="1"/>
        <v>#NAME?</v>
      </c>
      <c r="AJ67" t="e">
        <f ca="1"/>
        <v>#NAME?</v>
      </c>
      <c r="AK67" t="e">
        <f ca="1"/>
        <v>#NAME?</v>
      </c>
      <c r="AL67" t="e">
        <f ca="1"/>
        <v>#NAME?</v>
      </c>
      <c r="AM67" t="e">
        <f ca="1"/>
        <v>#NAME?</v>
      </c>
      <c r="AN67" t="e">
        <f ca="1"/>
        <v>#NAME?</v>
      </c>
      <c r="AO67" t="e">
        <f ca="1"/>
        <v>#NAME?</v>
      </c>
      <c r="AP67" t="e">
        <f ca="1"/>
        <v>#NAME?</v>
      </c>
      <c r="AQ67" s="10" t="e">
        <f ca="1"/>
        <v>#NAME?</v>
      </c>
      <c r="AS67" s="16">
        <v>4</v>
      </c>
      <c r="AU67" s="16">
        <v>-0.32502325131756366</v>
      </c>
      <c r="AW67" s="16" t="e">
        <f ca="1"/>
        <v>#NAME?</v>
      </c>
    </row>
    <row r="68" spans="1:49" x14ac:dyDescent="0.35">
      <c r="A68">
        <v>65</v>
      </c>
      <c r="B68" s="9">
        <v>7</v>
      </c>
      <c r="C68">
        <v>9</v>
      </c>
      <c r="D68">
        <v>7</v>
      </c>
      <c r="E68">
        <v>4</v>
      </c>
      <c r="F68">
        <v>8</v>
      </c>
      <c r="G68">
        <v>6</v>
      </c>
      <c r="H68">
        <v>10</v>
      </c>
      <c r="I68">
        <v>6</v>
      </c>
      <c r="J68" s="10">
        <v>7</v>
      </c>
      <c r="W68">
        <f t="shared" si="1"/>
        <v>65</v>
      </c>
      <c r="X68" s="9">
        <f t="shared" si="15"/>
        <v>2.5996185624638222</v>
      </c>
      <c r="Y68">
        <f t="shared" si="15"/>
        <v>1.4619208746297327</v>
      </c>
      <c r="Z68">
        <f t="shared" si="15"/>
        <v>2.1524371743005855</v>
      </c>
      <c r="AA68">
        <f t="shared" si="15"/>
        <v>0.60812434450388564</v>
      </c>
      <c r="AB68">
        <f t="shared" si="15"/>
        <v>1.3509090706807538</v>
      </c>
      <c r="AC68">
        <f t="shared" si="15"/>
        <v>-6.0876253646491192E-3</v>
      </c>
      <c r="AD68">
        <f t="shared" si="15"/>
        <v>1.9919741838175433</v>
      </c>
      <c r="AE68">
        <f t="shared" si="15"/>
        <v>1.3388213728947576</v>
      </c>
      <c r="AF68" s="10">
        <f t="shared" si="15"/>
        <v>-0.50985434813354169</v>
      </c>
      <c r="AI68" s="9" t="e">
        <f ca="1"/>
        <v>#NAME?</v>
      </c>
      <c r="AJ68" t="e">
        <f ca="1"/>
        <v>#NAME?</v>
      </c>
      <c r="AK68" t="e">
        <f ca="1"/>
        <v>#NAME?</v>
      </c>
      <c r="AL68" t="e">
        <f ca="1"/>
        <v>#NAME?</v>
      </c>
      <c r="AM68" t="e">
        <f ca="1"/>
        <v>#NAME?</v>
      </c>
      <c r="AN68" t="e">
        <f ca="1"/>
        <v>#NAME?</v>
      </c>
      <c r="AO68" t="e">
        <f ca="1"/>
        <v>#NAME?</v>
      </c>
      <c r="AP68" t="e">
        <f ca="1"/>
        <v>#NAME?</v>
      </c>
      <c r="AQ68" s="10" t="e">
        <f ca="1"/>
        <v>#NAME?</v>
      </c>
      <c r="AS68" s="16">
        <v>4</v>
      </c>
      <c r="AU68" s="16">
        <v>-0.76129058458721444</v>
      </c>
      <c r="AW68" s="16" t="e">
        <f ca="1"/>
        <v>#NAME?</v>
      </c>
    </row>
    <row r="69" spans="1:49" x14ac:dyDescent="0.35">
      <c r="A69">
        <v>66</v>
      </c>
      <c r="B69" s="9">
        <v>3</v>
      </c>
      <c r="C69">
        <v>8</v>
      </c>
      <c r="D69">
        <v>1</v>
      </c>
      <c r="E69">
        <v>3</v>
      </c>
      <c r="F69">
        <v>7</v>
      </c>
      <c r="G69">
        <v>6</v>
      </c>
      <c r="H69">
        <v>5</v>
      </c>
      <c r="I69">
        <v>5</v>
      </c>
      <c r="J69" s="10">
        <v>7</v>
      </c>
      <c r="W69">
        <f t="shared" si="1"/>
        <v>66</v>
      </c>
      <c r="X69" s="9">
        <f t="shared" si="15"/>
        <v>-0.55941158939094915</v>
      </c>
      <c r="Y69">
        <f t="shared" si="15"/>
        <v>-0.29238417492594532</v>
      </c>
      <c r="Z69">
        <f t="shared" si="15"/>
        <v>-1.4854848104327987</v>
      </c>
      <c r="AA69">
        <f t="shared" si="15"/>
        <v>-0.378023241178091</v>
      </c>
      <c r="AB69">
        <f t="shared" si="15"/>
        <v>0.30504398370210595</v>
      </c>
      <c r="AC69">
        <f t="shared" si="15"/>
        <v>-6.0876253646491192E-3</v>
      </c>
      <c r="AD69">
        <f t="shared" si="15"/>
        <v>6.1142987871620834E-2</v>
      </c>
      <c r="AE69">
        <f t="shared" si="15"/>
        <v>0.2887653941537715</v>
      </c>
      <c r="AF69" s="10">
        <f t="shared" si="15"/>
        <v>-0.50985434813354169</v>
      </c>
      <c r="AI69" s="11" t="e">
        <f ca="1"/>
        <v>#NAME?</v>
      </c>
      <c r="AJ69" s="12" t="e">
        <f ca="1"/>
        <v>#NAME?</v>
      </c>
      <c r="AK69" s="12" t="e">
        <f ca="1"/>
        <v>#NAME?</v>
      </c>
      <c r="AL69" s="12" t="e">
        <f ca="1"/>
        <v>#NAME?</v>
      </c>
      <c r="AM69" s="12" t="e">
        <f ca="1"/>
        <v>#NAME?</v>
      </c>
      <c r="AN69" s="12" t="e">
        <f ca="1"/>
        <v>#NAME?</v>
      </c>
      <c r="AO69" s="12" t="e">
        <f ca="1"/>
        <v>#NAME?</v>
      </c>
      <c r="AP69" s="12" t="e">
        <f ca="1"/>
        <v>#NAME?</v>
      </c>
      <c r="AQ69" s="13" t="e">
        <f ca="1"/>
        <v>#NAME?</v>
      </c>
      <c r="AS69" s="17">
        <v>8</v>
      </c>
      <c r="AU69" s="17">
        <v>1.1896601456449316</v>
      </c>
      <c r="AW69" s="17" t="e">
        <f ca="1"/>
        <v>#NAME?</v>
      </c>
    </row>
    <row r="70" spans="1:49" x14ac:dyDescent="0.35">
      <c r="A70">
        <v>67</v>
      </c>
      <c r="B70" s="9">
        <v>4</v>
      </c>
      <c r="C70">
        <v>8</v>
      </c>
      <c r="D70">
        <v>5</v>
      </c>
      <c r="E70">
        <v>4</v>
      </c>
      <c r="F70">
        <v>7</v>
      </c>
      <c r="G70">
        <v>6</v>
      </c>
      <c r="H70">
        <v>9</v>
      </c>
      <c r="I70">
        <v>6</v>
      </c>
      <c r="J70" s="10">
        <v>7</v>
      </c>
      <c r="W70">
        <f t="shared" ref="W70:W123" si="16">W69+1</f>
        <v>67</v>
      </c>
      <c r="X70" s="9">
        <f t="shared" si="15"/>
        <v>0.23034594857274363</v>
      </c>
      <c r="Y70">
        <f t="shared" si="15"/>
        <v>-0.29238417492594532</v>
      </c>
      <c r="Z70">
        <f t="shared" si="15"/>
        <v>0.93979651272279086</v>
      </c>
      <c r="AA70">
        <f t="shared" si="15"/>
        <v>0.60812434450388564</v>
      </c>
      <c r="AB70">
        <f t="shared" si="15"/>
        <v>0.30504398370210595</v>
      </c>
      <c r="AC70">
        <f t="shared" si="15"/>
        <v>-6.0876253646491192E-3</v>
      </c>
      <c r="AD70">
        <f t="shared" si="15"/>
        <v>1.6058079446283589</v>
      </c>
      <c r="AE70">
        <f t="shared" si="15"/>
        <v>1.3388213728947576</v>
      </c>
      <c r="AF70" s="10">
        <f t="shared" si="15"/>
        <v>-0.50985434813354169</v>
      </c>
    </row>
    <row r="71" spans="1:49" x14ac:dyDescent="0.35">
      <c r="A71">
        <v>68</v>
      </c>
      <c r="B71" s="9">
        <v>5</v>
      </c>
      <c r="C71">
        <v>8</v>
      </c>
      <c r="D71">
        <v>2</v>
      </c>
      <c r="E71">
        <v>3</v>
      </c>
      <c r="F71">
        <v>5</v>
      </c>
      <c r="G71">
        <v>7</v>
      </c>
      <c r="H71">
        <v>1</v>
      </c>
      <c r="I71">
        <v>5</v>
      </c>
      <c r="J71" s="10">
        <v>7</v>
      </c>
      <c r="W71">
        <f t="shared" si="16"/>
        <v>68</v>
      </c>
      <c r="X71" s="9">
        <f t="shared" si="15"/>
        <v>1.0201034865364365</v>
      </c>
      <c r="Y71">
        <f t="shared" si="15"/>
        <v>-0.29238417492594532</v>
      </c>
      <c r="Z71">
        <f t="shared" si="15"/>
        <v>-0.87916447964390132</v>
      </c>
      <c r="AA71">
        <f t="shared" si="15"/>
        <v>-0.378023241178091</v>
      </c>
      <c r="AB71">
        <f t="shared" si="15"/>
        <v>-1.78668619025519</v>
      </c>
      <c r="AC71">
        <f t="shared" si="15"/>
        <v>0.72442741839320879</v>
      </c>
      <c r="AD71">
        <f t="shared" si="15"/>
        <v>-1.4835219688851171</v>
      </c>
      <c r="AE71">
        <f t="shared" si="15"/>
        <v>0.2887653941537715</v>
      </c>
      <c r="AF71" s="10">
        <f t="shared" si="15"/>
        <v>-0.50985434813354169</v>
      </c>
      <c r="AN71" t="s">
        <v>110</v>
      </c>
    </row>
    <row r="72" spans="1:49" x14ac:dyDescent="0.35">
      <c r="A72">
        <v>69</v>
      </c>
      <c r="B72" s="9">
        <v>4</v>
      </c>
      <c r="C72">
        <v>8</v>
      </c>
      <c r="D72">
        <v>6</v>
      </c>
      <c r="E72">
        <v>4</v>
      </c>
      <c r="F72">
        <v>8</v>
      </c>
      <c r="G72">
        <v>8</v>
      </c>
      <c r="H72">
        <v>9</v>
      </c>
      <c r="I72">
        <v>6</v>
      </c>
      <c r="J72" s="10">
        <v>7</v>
      </c>
      <c r="W72">
        <f t="shared" si="16"/>
        <v>69</v>
      </c>
      <c r="X72" s="9">
        <f t="shared" si="15"/>
        <v>0.23034594857274363</v>
      </c>
      <c r="Y72">
        <f t="shared" si="15"/>
        <v>-0.29238417492594532</v>
      </c>
      <c r="Z72">
        <f t="shared" si="15"/>
        <v>1.5461168435116881</v>
      </c>
      <c r="AA72">
        <f t="shared" si="15"/>
        <v>0.60812434450388564</v>
      </c>
      <c r="AB72">
        <f t="shared" si="15"/>
        <v>1.3509090706807538</v>
      </c>
      <c r="AC72">
        <f t="shared" si="15"/>
        <v>1.4549424621510667</v>
      </c>
      <c r="AD72">
        <f t="shared" si="15"/>
        <v>1.6058079446283589</v>
      </c>
      <c r="AE72">
        <f t="shared" si="15"/>
        <v>1.3388213728947576</v>
      </c>
      <c r="AF72" s="10">
        <f t="shared" si="15"/>
        <v>-0.50985434813354169</v>
      </c>
    </row>
    <row r="73" spans="1:49" x14ac:dyDescent="0.35">
      <c r="A73">
        <v>70</v>
      </c>
      <c r="B73" s="9">
        <v>3</v>
      </c>
      <c r="C73">
        <v>8</v>
      </c>
      <c r="D73">
        <v>3</v>
      </c>
      <c r="E73">
        <v>4</v>
      </c>
      <c r="F73">
        <v>6</v>
      </c>
      <c r="G73">
        <v>4</v>
      </c>
      <c r="H73">
        <v>5</v>
      </c>
      <c r="I73">
        <v>5</v>
      </c>
      <c r="J73" s="10">
        <v>8</v>
      </c>
      <c r="W73">
        <f t="shared" si="16"/>
        <v>70</v>
      </c>
      <c r="X73" s="9">
        <f t="shared" si="15"/>
        <v>-0.55941158939094915</v>
      </c>
      <c r="Y73">
        <f t="shared" si="15"/>
        <v>-0.29238417492594532</v>
      </c>
      <c r="Z73">
        <f t="shared" si="15"/>
        <v>-0.27284414885500391</v>
      </c>
      <c r="AA73">
        <f t="shared" si="15"/>
        <v>0.60812434450388564</v>
      </c>
      <c r="AB73">
        <f t="shared" si="15"/>
        <v>-0.74082110327654205</v>
      </c>
      <c r="AC73">
        <f t="shared" si="15"/>
        <v>-1.467117712880365</v>
      </c>
      <c r="AD73">
        <f t="shared" si="15"/>
        <v>6.1142987871620834E-2</v>
      </c>
      <c r="AE73">
        <f t="shared" si="15"/>
        <v>0.2887653941537715</v>
      </c>
      <c r="AF73" s="10">
        <f t="shared" si="15"/>
        <v>1.1896601456449316</v>
      </c>
      <c r="AN73" t="s">
        <v>115</v>
      </c>
      <c r="AS73" s="3" t="s">
        <v>18</v>
      </c>
      <c r="AT73" s="3"/>
      <c r="AU73" s="3" t="s">
        <v>17</v>
      </c>
      <c r="AV73" s="3"/>
      <c r="AW73" s="3" t="s">
        <v>16</v>
      </c>
    </row>
    <row r="74" spans="1:49" x14ac:dyDescent="0.35">
      <c r="A74">
        <v>71</v>
      </c>
      <c r="B74" s="9">
        <v>6</v>
      </c>
      <c r="C74">
        <v>8</v>
      </c>
      <c r="D74">
        <v>5</v>
      </c>
      <c r="E74">
        <v>4</v>
      </c>
      <c r="F74">
        <v>7</v>
      </c>
      <c r="G74">
        <v>5</v>
      </c>
      <c r="H74">
        <v>6</v>
      </c>
      <c r="I74">
        <v>4</v>
      </c>
      <c r="J74" s="10">
        <v>7</v>
      </c>
      <c r="W74">
        <f t="shared" si="16"/>
        <v>71</v>
      </c>
      <c r="X74" s="9">
        <f t="shared" si="15"/>
        <v>1.8098610245001292</v>
      </c>
      <c r="Y74">
        <f t="shared" si="15"/>
        <v>-0.29238417492594532</v>
      </c>
      <c r="Z74">
        <f t="shared" si="15"/>
        <v>0.93979651272279086</v>
      </c>
      <c r="AA74">
        <f t="shared" si="15"/>
        <v>0.60812434450388564</v>
      </c>
      <c r="AB74">
        <f t="shared" si="15"/>
        <v>0.30504398370210595</v>
      </c>
      <c r="AC74">
        <f t="shared" si="15"/>
        <v>-0.73660266912250705</v>
      </c>
      <c r="AD74">
        <f t="shared" si="15"/>
        <v>0.44730922706080534</v>
      </c>
      <c r="AE74">
        <f t="shared" si="15"/>
        <v>-0.76129058458721444</v>
      </c>
      <c r="AF74" s="10">
        <f t="shared" si="15"/>
        <v>-0.50985434813354169</v>
      </c>
      <c r="AN74" s="6" t="e">
        <f t="array" aca="1" ref="AN74:AQ82" ca="1">AI61:AL69</f>
        <v>#NAME?</v>
      </c>
      <c r="AO74" s="7" t="e">
        <f ca="1"/>
        <v>#NAME?</v>
      </c>
      <c r="AP74" s="7" t="e">
        <f ca="1"/>
        <v>#NAME?</v>
      </c>
      <c r="AQ74" s="8" t="e">
        <f ca="1"/>
        <v>#NAME?</v>
      </c>
      <c r="AS74" s="4" t="e">
        <f t="array" aca="1" ref="AS74:AS77" ca="1">AW61:AW64</f>
        <v>#NAME?</v>
      </c>
      <c r="AU74" s="4" t="e">
        <f t="array" aca="1" ref="AU74:AU82" ca="1">MMULT(AN74:AQ82,AS74:AS77)</f>
        <v>#NAME?</v>
      </c>
      <c r="AW74" s="4" t="e">
        <f t="array" aca="1" ref="AW74:AW82" ca="1">AU74:AU82*TRANSPOSE(B127:J127)+TRANSPOSE(B126:J126)</f>
        <v>#NAME?</v>
      </c>
    </row>
    <row r="75" spans="1:49" x14ac:dyDescent="0.35">
      <c r="A75">
        <v>72</v>
      </c>
      <c r="B75" s="9">
        <v>4</v>
      </c>
      <c r="C75">
        <v>8</v>
      </c>
      <c r="D75">
        <v>4</v>
      </c>
      <c r="E75">
        <v>4</v>
      </c>
      <c r="F75">
        <v>7</v>
      </c>
      <c r="G75">
        <v>7</v>
      </c>
      <c r="H75">
        <v>6</v>
      </c>
      <c r="I75">
        <v>4</v>
      </c>
      <c r="J75" s="10">
        <v>7</v>
      </c>
      <c r="W75">
        <f t="shared" si="16"/>
        <v>72</v>
      </c>
      <c r="X75" s="9">
        <f t="shared" si="15"/>
        <v>0.23034594857274363</v>
      </c>
      <c r="Y75">
        <f t="shared" si="15"/>
        <v>-0.29238417492594532</v>
      </c>
      <c r="Z75">
        <f t="shared" si="15"/>
        <v>0.33347618193389345</v>
      </c>
      <c r="AA75">
        <f t="shared" si="15"/>
        <v>0.60812434450388564</v>
      </c>
      <c r="AB75">
        <f t="shared" si="15"/>
        <v>0.30504398370210595</v>
      </c>
      <c r="AC75">
        <f t="shared" si="15"/>
        <v>0.72442741839320879</v>
      </c>
      <c r="AD75">
        <f t="shared" si="15"/>
        <v>0.44730922706080534</v>
      </c>
      <c r="AE75">
        <f t="shared" si="15"/>
        <v>-0.76129058458721444</v>
      </c>
      <c r="AF75" s="10">
        <f t="shared" si="15"/>
        <v>-0.50985434813354169</v>
      </c>
      <c r="AN75" s="9" t="e">
        <f ca="1"/>
        <v>#NAME?</v>
      </c>
      <c r="AO75" t="e">
        <f ca="1"/>
        <v>#NAME?</v>
      </c>
      <c r="AP75" t="e">
        <f ca="1"/>
        <v>#NAME?</v>
      </c>
      <c r="AQ75" s="10" t="e">
        <f ca="1"/>
        <v>#NAME?</v>
      </c>
      <c r="AS75" s="16" t="e">
        <f ca="1"/>
        <v>#NAME?</v>
      </c>
      <c r="AU75" s="16" t="e">
        <f ca="1"/>
        <v>#NAME?</v>
      </c>
      <c r="AW75" s="16" t="e">
        <f ca="1"/>
        <v>#NAME?</v>
      </c>
    </row>
    <row r="76" spans="1:49" x14ac:dyDescent="0.35">
      <c r="A76">
        <v>73</v>
      </c>
      <c r="B76" s="9">
        <v>4</v>
      </c>
      <c r="C76">
        <v>7</v>
      </c>
      <c r="D76">
        <v>3</v>
      </c>
      <c r="E76">
        <v>3</v>
      </c>
      <c r="F76">
        <v>6</v>
      </c>
      <c r="G76">
        <v>5</v>
      </c>
      <c r="H76">
        <v>5</v>
      </c>
      <c r="I76">
        <v>4</v>
      </c>
      <c r="J76" s="10">
        <v>7</v>
      </c>
      <c r="W76">
        <f t="shared" si="16"/>
        <v>73</v>
      </c>
      <c r="X76" s="9">
        <f t="shared" si="15"/>
        <v>0.23034594857274363</v>
      </c>
      <c r="Y76">
        <f t="shared" si="15"/>
        <v>-2.0466892244816233</v>
      </c>
      <c r="Z76">
        <f t="shared" si="15"/>
        <v>-0.27284414885500391</v>
      </c>
      <c r="AA76">
        <f t="shared" si="15"/>
        <v>-0.378023241178091</v>
      </c>
      <c r="AB76">
        <f t="shared" si="15"/>
        <v>-0.74082110327654205</v>
      </c>
      <c r="AC76">
        <f t="shared" si="15"/>
        <v>-0.73660266912250705</v>
      </c>
      <c r="AD76">
        <f t="shared" si="15"/>
        <v>6.1142987871620834E-2</v>
      </c>
      <c r="AE76">
        <f t="shared" si="15"/>
        <v>-0.76129058458721444</v>
      </c>
      <c r="AF76" s="10">
        <f t="shared" si="15"/>
        <v>-0.50985434813354169</v>
      </c>
      <c r="AN76" s="9" t="e">
        <f ca="1"/>
        <v>#NAME?</v>
      </c>
      <c r="AO76" t="e">
        <f ca="1"/>
        <v>#NAME?</v>
      </c>
      <c r="AP76" t="e">
        <f ca="1"/>
        <v>#NAME?</v>
      </c>
      <c r="AQ76" s="10" t="e">
        <f ca="1"/>
        <v>#NAME?</v>
      </c>
      <c r="AS76" s="16" t="e">
        <f ca="1"/>
        <v>#NAME?</v>
      </c>
      <c r="AU76" s="16" t="e">
        <f ca="1"/>
        <v>#NAME?</v>
      </c>
      <c r="AW76" s="16" t="e">
        <f ca="1"/>
        <v>#NAME?</v>
      </c>
    </row>
    <row r="77" spans="1:49" x14ac:dyDescent="0.35">
      <c r="A77">
        <v>74</v>
      </c>
      <c r="B77" s="9">
        <v>4</v>
      </c>
      <c r="C77">
        <v>8</v>
      </c>
      <c r="D77">
        <v>5</v>
      </c>
      <c r="E77">
        <v>4</v>
      </c>
      <c r="F77">
        <v>7</v>
      </c>
      <c r="G77">
        <v>8</v>
      </c>
      <c r="H77">
        <v>8</v>
      </c>
      <c r="I77">
        <v>5</v>
      </c>
      <c r="J77" s="10">
        <v>7</v>
      </c>
      <c r="W77">
        <f t="shared" si="16"/>
        <v>74</v>
      </c>
      <c r="X77" s="9">
        <f t="shared" si="15"/>
        <v>0.23034594857274363</v>
      </c>
      <c r="Y77">
        <f t="shared" si="15"/>
        <v>-0.29238417492594532</v>
      </c>
      <c r="Z77">
        <f t="shared" si="15"/>
        <v>0.93979651272279086</v>
      </c>
      <c r="AA77">
        <f t="shared" si="15"/>
        <v>0.60812434450388564</v>
      </c>
      <c r="AB77">
        <f t="shared" si="15"/>
        <v>0.30504398370210595</v>
      </c>
      <c r="AC77">
        <f t="shared" si="15"/>
        <v>1.4549424621510667</v>
      </c>
      <c r="AD77">
        <f t="shared" si="15"/>
        <v>1.2196417054391744</v>
      </c>
      <c r="AE77">
        <f t="shared" si="15"/>
        <v>0.2887653941537715</v>
      </c>
      <c r="AF77" s="10">
        <f t="shared" si="15"/>
        <v>-0.50985434813354169</v>
      </c>
      <c r="AN77" s="9" t="e">
        <f ca="1"/>
        <v>#NAME?</v>
      </c>
      <c r="AO77" t="e">
        <f ca="1"/>
        <v>#NAME?</v>
      </c>
      <c r="AP77" t="e">
        <f ca="1"/>
        <v>#NAME?</v>
      </c>
      <c r="AQ77" s="10" t="e">
        <f ca="1"/>
        <v>#NAME?</v>
      </c>
      <c r="AS77" s="17" t="e">
        <f ca="1"/>
        <v>#NAME?</v>
      </c>
      <c r="AU77" s="16" t="e">
        <f ca="1"/>
        <v>#NAME?</v>
      </c>
      <c r="AW77" s="16" t="e">
        <f ca="1"/>
        <v>#NAME?</v>
      </c>
    </row>
    <row r="78" spans="1:49" x14ac:dyDescent="0.35">
      <c r="A78">
        <v>75</v>
      </c>
      <c r="B78" s="9">
        <v>3</v>
      </c>
      <c r="C78">
        <v>8</v>
      </c>
      <c r="D78">
        <v>2</v>
      </c>
      <c r="E78">
        <v>4</v>
      </c>
      <c r="F78">
        <v>6</v>
      </c>
      <c r="G78">
        <v>5</v>
      </c>
      <c r="H78">
        <v>5</v>
      </c>
      <c r="I78">
        <v>5</v>
      </c>
      <c r="J78" s="10">
        <v>8</v>
      </c>
      <c r="W78">
        <f t="shared" si="16"/>
        <v>75</v>
      </c>
      <c r="X78" s="9">
        <f t="shared" si="15"/>
        <v>-0.55941158939094915</v>
      </c>
      <c r="Y78">
        <f t="shared" si="15"/>
        <v>-0.29238417492594532</v>
      </c>
      <c r="Z78">
        <f t="shared" si="15"/>
        <v>-0.87916447964390132</v>
      </c>
      <c r="AA78">
        <f t="shared" si="15"/>
        <v>0.60812434450388564</v>
      </c>
      <c r="AB78">
        <f t="shared" si="15"/>
        <v>-0.74082110327654205</v>
      </c>
      <c r="AC78">
        <f t="shared" si="15"/>
        <v>-0.73660266912250705</v>
      </c>
      <c r="AD78">
        <f t="shared" si="15"/>
        <v>6.1142987871620834E-2</v>
      </c>
      <c r="AE78">
        <f t="shared" si="15"/>
        <v>0.2887653941537715</v>
      </c>
      <c r="AF78" s="10">
        <f t="shared" si="15"/>
        <v>1.1896601456449316</v>
      </c>
      <c r="AN78" s="9" t="e">
        <f ca="1"/>
        <v>#NAME?</v>
      </c>
      <c r="AO78" t="e">
        <f ca="1"/>
        <v>#NAME?</v>
      </c>
      <c r="AP78" t="e">
        <f ca="1"/>
        <v>#NAME?</v>
      </c>
      <c r="AQ78" s="10" t="e">
        <f ca="1"/>
        <v>#NAME?</v>
      </c>
      <c r="AU78" s="16" t="e">
        <f ca="1"/>
        <v>#NAME?</v>
      </c>
      <c r="AW78" s="16" t="e">
        <f ca="1"/>
        <v>#NAME?</v>
      </c>
    </row>
    <row r="79" spans="1:49" x14ac:dyDescent="0.35">
      <c r="A79">
        <v>76</v>
      </c>
      <c r="B79" s="9">
        <v>4</v>
      </c>
      <c r="C79">
        <v>8</v>
      </c>
      <c r="D79">
        <v>3</v>
      </c>
      <c r="E79">
        <v>1</v>
      </c>
      <c r="F79">
        <v>6</v>
      </c>
      <c r="G79">
        <v>4</v>
      </c>
      <c r="H79">
        <v>1</v>
      </c>
      <c r="I79">
        <v>4</v>
      </c>
      <c r="J79" s="10">
        <v>7</v>
      </c>
      <c r="W79">
        <f t="shared" si="16"/>
        <v>76</v>
      </c>
      <c r="X79" s="9">
        <f t="shared" si="15"/>
        <v>0.23034594857274363</v>
      </c>
      <c r="Y79">
        <f t="shared" si="15"/>
        <v>-0.29238417492594532</v>
      </c>
      <c r="Z79">
        <f t="shared" si="15"/>
        <v>-0.27284414885500391</v>
      </c>
      <c r="AA79">
        <f t="shared" si="15"/>
        <v>-2.3503184125420442</v>
      </c>
      <c r="AB79">
        <f t="shared" si="15"/>
        <v>-0.74082110327654205</v>
      </c>
      <c r="AC79">
        <f t="shared" si="15"/>
        <v>-1.467117712880365</v>
      </c>
      <c r="AD79">
        <f t="shared" si="15"/>
        <v>-1.4835219688851171</v>
      </c>
      <c r="AE79">
        <f t="shared" si="15"/>
        <v>-0.76129058458721444</v>
      </c>
      <c r="AF79" s="10">
        <f t="shared" si="15"/>
        <v>-0.50985434813354169</v>
      </c>
      <c r="AN79" s="9" t="e">
        <f ca="1"/>
        <v>#NAME?</v>
      </c>
      <c r="AO79" t="e">
        <f ca="1"/>
        <v>#NAME?</v>
      </c>
      <c r="AP79" t="e">
        <f ca="1"/>
        <v>#NAME?</v>
      </c>
      <c r="AQ79" s="10" t="e">
        <f ca="1"/>
        <v>#NAME?</v>
      </c>
      <c r="AU79" s="16" t="e">
        <f ca="1"/>
        <v>#NAME?</v>
      </c>
      <c r="AW79" s="16" t="e">
        <f ca="1"/>
        <v>#NAME?</v>
      </c>
    </row>
    <row r="80" spans="1:49" x14ac:dyDescent="0.35">
      <c r="A80">
        <v>77</v>
      </c>
      <c r="B80" s="9">
        <v>4</v>
      </c>
      <c r="C80">
        <v>9</v>
      </c>
      <c r="D80">
        <v>6</v>
      </c>
      <c r="E80">
        <v>5</v>
      </c>
      <c r="F80">
        <v>8</v>
      </c>
      <c r="G80">
        <v>5</v>
      </c>
      <c r="H80">
        <v>9</v>
      </c>
      <c r="I80">
        <v>5</v>
      </c>
      <c r="J80" s="10">
        <v>8</v>
      </c>
      <c r="W80">
        <f t="shared" si="16"/>
        <v>77</v>
      </c>
      <c r="X80" s="9">
        <f t="shared" si="15"/>
        <v>0.23034594857274363</v>
      </c>
      <c r="Y80">
        <f t="shared" si="15"/>
        <v>1.4619208746297327</v>
      </c>
      <c r="Z80">
        <f t="shared" si="15"/>
        <v>1.5461168435116881</v>
      </c>
      <c r="AA80">
        <f t="shared" si="15"/>
        <v>1.5942719301858623</v>
      </c>
      <c r="AB80">
        <f t="shared" si="15"/>
        <v>1.3509090706807538</v>
      </c>
      <c r="AC80">
        <f t="shared" si="15"/>
        <v>-0.73660266912250705</v>
      </c>
      <c r="AD80">
        <f t="shared" si="15"/>
        <v>1.6058079446283589</v>
      </c>
      <c r="AE80">
        <f t="shared" si="15"/>
        <v>0.2887653941537715</v>
      </c>
      <c r="AF80" s="10">
        <f t="shared" si="15"/>
        <v>1.1896601456449316</v>
      </c>
      <c r="AN80" s="9" t="e">
        <f ca="1"/>
        <v>#NAME?</v>
      </c>
      <c r="AO80" t="e">
        <f ca="1"/>
        <v>#NAME?</v>
      </c>
      <c r="AP80" t="e">
        <f ca="1"/>
        <v>#NAME?</v>
      </c>
      <c r="AQ80" s="10" t="e">
        <f ca="1"/>
        <v>#NAME?</v>
      </c>
      <c r="AU80" s="16" t="e">
        <f ca="1"/>
        <v>#NAME?</v>
      </c>
      <c r="AW80" s="16" t="e">
        <f ca="1"/>
        <v>#NAME?</v>
      </c>
    </row>
    <row r="81" spans="1:49" x14ac:dyDescent="0.35">
      <c r="A81">
        <v>78</v>
      </c>
      <c r="B81" s="9">
        <v>2</v>
      </c>
      <c r="C81">
        <v>9</v>
      </c>
      <c r="D81">
        <v>5</v>
      </c>
      <c r="E81">
        <v>2</v>
      </c>
      <c r="F81">
        <v>6</v>
      </c>
      <c r="G81">
        <v>7</v>
      </c>
      <c r="H81">
        <v>8</v>
      </c>
      <c r="I81">
        <v>5</v>
      </c>
      <c r="J81" s="10">
        <v>8</v>
      </c>
      <c r="W81">
        <f t="shared" si="16"/>
        <v>78</v>
      </c>
      <c r="X81" s="9">
        <f t="shared" si="15"/>
        <v>-1.349169127354642</v>
      </c>
      <c r="Y81">
        <f t="shared" si="15"/>
        <v>1.4619208746297327</v>
      </c>
      <c r="Z81">
        <f t="shared" si="15"/>
        <v>0.93979651272279086</v>
      </c>
      <c r="AA81">
        <f t="shared" si="15"/>
        <v>-1.3641708268600676</v>
      </c>
      <c r="AB81">
        <f t="shared" si="15"/>
        <v>-0.74082110327654205</v>
      </c>
      <c r="AC81">
        <f t="shared" si="15"/>
        <v>0.72442741839320879</v>
      </c>
      <c r="AD81">
        <f t="shared" si="15"/>
        <v>1.2196417054391744</v>
      </c>
      <c r="AE81">
        <f t="shared" si="15"/>
        <v>0.2887653941537715</v>
      </c>
      <c r="AF81" s="10">
        <f t="shared" si="15"/>
        <v>1.1896601456449316</v>
      </c>
      <c r="AN81" s="9" t="e">
        <f ca="1"/>
        <v>#NAME?</v>
      </c>
      <c r="AO81" t="e">
        <f ca="1"/>
        <v>#NAME?</v>
      </c>
      <c r="AP81" t="e">
        <f ca="1"/>
        <v>#NAME?</v>
      </c>
      <c r="AQ81" s="10" t="e">
        <f ca="1"/>
        <v>#NAME?</v>
      </c>
      <c r="AU81" s="16" t="e">
        <f ca="1"/>
        <v>#NAME?</v>
      </c>
      <c r="AW81" s="16" t="e">
        <f ca="1"/>
        <v>#NAME?</v>
      </c>
    </row>
    <row r="82" spans="1:49" x14ac:dyDescent="0.35">
      <c r="A82">
        <v>79</v>
      </c>
      <c r="B82" s="9">
        <v>4</v>
      </c>
      <c r="C82">
        <v>7</v>
      </c>
      <c r="D82">
        <v>2</v>
      </c>
      <c r="E82">
        <v>1</v>
      </c>
      <c r="F82">
        <v>6</v>
      </c>
      <c r="G82">
        <v>3</v>
      </c>
      <c r="H82">
        <v>1</v>
      </c>
      <c r="I82">
        <v>2</v>
      </c>
      <c r="J82" s="10">
        <v>7</v>
      </c>
      <c r="W82">
        <f t="shared" si="16"/>
        <v>79</v>
      </c>
      <c r="X82" s="9">
        <f t="shared" si="15"/>
        <v>0.23034594857274363</v>
      </c>
      <c r="Y82">
        <f t="shared" si="15"/>
        <v>-2.0466892244816233</v>
      </c>
      <c r="Z82">
        <f t="shared" si="15"/>
        <v>-0.87916447964390132</v>
      </c>
      <c r="AA82">
        <f t="shared" si="15"/>
        <v>-2.3503184125420442</v>
      </c>
      <c r="AB82">
        <f t="shared" si="15"/>
        <v>-0.74082110327654205</v>
      </c>
      <c r="AC82">
        <f t="shared" si="15"/>
        <v>-2.1976327566382228</v>
      </c>
      <c r="AD82">
        <f t="shared" si="15"/>
        <v>-1.4835219688851171</v>
      </c>
      <c r="AE82">
        <f t="shared" si="15"/>
        <v>-2.8614025420691864</v>
      </c>
      <c r="AF82" s="10">
        <f t="shared" si="15"/>
        <v>-0.50985434813354169</v>
      </c>
      <c r="AN82" s="11" t="e">
        <f ca="1"/>
        <v>#NAME?</v>
      </c>
      <c r="AO82" s="12" t="e">
        <f ca="1"/>
        <v>#NAME?</v>
      </c>
      <c r="AP82" s="12" t="e">
        <f ca="1"/>
        <v>#NAME?</v>
      </c>
      <c r="AQ82" s="13" t="e">
        <f ca="1"/>
        <v>#NAME?</v>
      </c>
      <c r="AU82" s="17" t="e">
        <f ca="1"/>
        <v>#NAME?</v>
      </c>
      <c r="AW82" s="17" t="e">
        <f ca="1"/>
        <v>#NAME?</v>
      </c>
    </row>
    <row r="83" spans="1:49" x14ac:dyDescent="0.35">
      <c r="A83">
        <v>80</v>
      </c>
      <c r="B83" s="9">
        <v>5</v>
      </c>
      <c r="C83">
        <v>8</v>
      </c>
      <c r="D83">
        <v>4</v>
      </c>
      <c r="E83">
        <v>3</v>
      </c>
      <c r="F83">
        <v>7</v>
      </c>
      <c r="G83">
        <v>5</v>
      </c>
      <c r="H83">
        <v>4</v>
      </c>
      <c r="I83">
        <v>5</v>
      </c>
      <c r="J83" s="10">
        <v>7</v>
      </c>
      <c r="W83">
        <f t="shared" si="16"/>
        <v>80</v>
      </c>
      <c r="X83" s="9">
        <f t="shared" si="15"/>
        <v>1.0201034865364365</v>
      </c>
      <c r="Y83">
        <f t="shared" si="15"/>
        <v>-0.29238417492594532</v>
      </c>
      <c r="Z83">
        <f t="shared" si="15"/>
        <v>0.33347618193389345</v>
      </c>
      <c r="AA83">
        <f t="shared" si="15"/>
        <v>-0.378023241178091</v>
      </c>
      <c r="AB83">
        <f t="shared" si="15"/>
        <v>0.30504398370210595</v>
      </c>
      <c r="AC83">
        <f t="shared" si="15"/>
        <v>-0.73660266912250705</v>
      </c>
      <c r="AD83">
        <f t="shared" si="15"/>
        <v>-0.32502325131756366</v>
      </c>
      <c r="AE83">
        <f t="shared" si="15"/>
        <v>0.2887653941537715</v>
      </c>
      <c r="AF83" s="10">
        <f t="shared" si="15"/>
        <v>-0.50985434813354169</v>
      </c>
    </row>
    <row r="84" spans="1:49" x14ac:dyDescent="0.35">
      <c r="A84">
        <v>81</v>
      </c>
      <c r="B84" s="9">
        <v>4</v>
      </c>
      <c r="C84">
        <v>8</v>
      </c>
      <c r="D84">
        <v>5</v>
      </c>
      <c r="E84">
        <v>4</v>
      </c>
      <c r="F84">
        <v>7</v>
      </c>
      <c r="G84">
        <v>6</v>
      </c>
      <c r="H84">
        <v>8</v>
      </c>
      <c r="I84">
        <v>4</v>
      </c>
      <c r="J84" s="10">
        <v>7</v>
      </c>
      <c r="W84">
        <f t="shared" si="16"/>
        <v>81</v>
      </c>
      <c r="X84" s="9">
        <f t="shared" si="15"/>
        <v>0.23034594857274363</v>
      </c>
      <c r="Y84">
        <f t="shared" si="15"/>
        <v>-0.29238417492594532</v>
      </c>
      <c r="Z84">
        <f t="shared" si="15"/>
        <v>0.93979651272279086</v>
      </c>
      <c r="AA84">
        <f t="shared" si="15"/>
        <v>0.60812434450388564</v>
      </c>
      <c r="AB84">
        <f t="shared" si="15"/>
        <v>0.30504398370210595</v>
      </c>
      <c r="AC84">
        <f t="shared" si="15"/>
        <v>-6.0876253646491192E-3</v>
      </c>
      <c r="AD84">
        <f t="shared" si="15"/>
        <v>1.2196417054391744</v>
      </c>
      <c r="AE84">
        <f t="shared" si="15"/>
        <v>-0.76129058458721444</v>
      </c>
      <c r="AF84" s="10">
        <f t="shared" si="15"/>
        <v>-0.50985434813354169</v>
      </c>
      <c r="AI84" t="s">
        <v>116</v>
      </c>
    </row>
    <row r="85" spans="1:49" x14ac:dyDescent="0.35">
      <c r="A85">
        <v>82</v>
      </c>
      <c r="B85" s="9">
        <v>4</v>
      </c>
      <c r="C85">
        <v>8</v>
      </c>
      <c r="D85">
        <v>3</v>
      </c>
      <c r="E85">
        <v>4</v>
      </c>
      <c r="F85">
        <v>7</v>
      </c>
      <c r="G85">
        <v>6</v>
      </c>
      <c r="H85">
        <v>3</v>
      </c>
      <c r="I85">
        <v>7</v>
      </c>
      <c r="J85" s="10">
        <v>8</v>
      </c>
      <c r="W85">
        <f t="shared" si="16"/>
        <v>82</v>
      </c>
      <c r="X85" s="9">
        <f t="shared" si="15"/>
        <v>0.23034594857274363</v>
      </c>
      <c r="Y85">
        <f t="shared" si="15"/>
        <v>-0.29238417492594532</v>
      </c>
      <c r="Z85">
        <f t="shared" si="15"/>
        <v>-0.27284414885500391</v>
      </c>
      <c r="AA85">
        <f t="shared" si="15"/>
        <v>0.60812434450388564</v>
      </c>
      <c r="AB85">
        <f t="shared" si="15"/>
        <v>0.30504398370210595</v>
      </c>
      <c r="AC85">
        <f t="shared" si="15"/>
        <v>-6.0876253646491192E-3</v>
      </c>
      <c r="AD85">
        <f t="shared" si="15"/>
        <v>-0.71118949050674818</v>
      </c>
      <c r="AE85">
        <f t="shared" si="15"/>
        <v>2.3888773516357436</v>
      </c>
      <c r="AF85" s="10">
        <f t="shared" si="15"/>
        <v>1.1896601456449316</v>
      </c>
    </row>
    <row r="86" spans="1:49" x14ac:dyDescent="0.35">
      <c r="A86">
        <v>83</v>
      </c>
      <c r="B86" s="9">
        <v>5</v>
      </c>
      <c r="C86">
        <v>8</v>
      </c>
      <c r="D86">
        <v>3</v>
      </c>
      <c r="E86">
        <v>3</v>
      </c>
      <c r="F86">
        <v>7</v>
      </c>
      <c r="G86">
        <v>6</v>
      </c>
      <c r="H86">
        <v>1</v>
      </c>
      <c r="I86">
        <v>4</v>
      </c>
      <c r="J86" s="10">
        <v>7</v>
      </c>
      <c r="W86">
        <f t="shared" si="16"/>
        <v>83</v>
      </c>
      <c r="X86" s="9">
        <f t="shared" si="15"/>
        <v>1.0201034865364365</v>
      </c>
      <c r="Y86">
        <f t="shared" si="15"/>
        <v>-0.29238417492594532</v>
      </c>
      <c r="Z86">
        <f t="shared" si="15"/>
        <v>-0.27284414885500391</v>
      </c>
      <c r="AA86">
        <f t="shared" si="15"/>
        <v>-0.378023241178091</v>
      </c>
      <c r="AB86">
        <f t="shared" si="15"/>
        <v>0.30504398370210595</v>
      </c>
      <c r="AC86">
        <f t="shared" si="15"/>
        <v>-6.0876253646491192E-3</v>
      </c>
      <c r="AD86">
        <f t="shared" si="15"/>
        <v>-1.4835219688851171</v>
      </c>
      <c r="AE86">
        <f t="shared" si="15"/>
        <v>-0.76129058458721444</v>
      </c>
      <c r="AF86" s="10">
        <f t="shared" si="15"/>
        <v>-0.50985434813354169</v>
      </c>
      <c r="AI86" t="s">
        <v>115</v>
      </c>
      <c r="AS86" s="3" t="s">
        <v>18</v>
      </c>
      <c r="AT86" s="3"/>
      <c r="AU86" s="3" t="s">
        <v>17</v>
      </c>
      <c r="AV86" s="3"/>
      <c r="AW86" s="3" t="s">
        <v>16</v>
      </c>
    </row>
    <row r="87" spans="1:49" x14ac:dyDescent="0.35">
      <c r="A87">
        <v>84</v>
      </c>
      <c r="B87" s="9">
        <v>2</v>
      </c>
      <c r="C87">
        <v>9</v>
      </c>
      <c r="D87">
        <v>6</v>
      </c>
      <c r="E87">
        <v>4</v>
      </c>
      <c r="F87">
        <v>8</v>
      </c>
      <c r="G87">
        <v>6</v>
      </c>
      <c r="H87">
        <v>8</v>
      </c>
      <c r="I87">
        <v>5</v>
      </c>
      <c r="J87" s="10">
        <v>8</v>
      </c>
      <c r="W87">
        <f t="shared" si="16"/>
        <v>84</v>
      </c>
      <c r="X87" s="9">
        <f t="shared" si="15"/>
        <v>-1.349169127354642</v>
      </c>
      <c r="Y87">
        <f t="shared" si="15"/>
        <v>1.4619208746297327</v>
      </c>
      <c r="Z87">
        <f t="shared" si="15"/>
        <v>1.5461168435116881</v>
      </c>
      <c r="AA87">
        <f t="shared" si="15"/>
        <v>0.60812434450388564</v>
      </c>
      <c r="AB87">
        <f t="shared" si="15"/>
        <v>1.3509090706807538</v>
      </c>
      <c r="AC87">
        <f t="shared" si="15"/>
        <v>-6.0876253646491192E-3</v>
      </c>
      <c r="AD87">
        <f t="shared" si="15"/>
        <v>1.2196417054391744</v>
      </c>
      <c r="AE87">
        <f t="shared" si="15"/>
        <v>0.2887653941537715</v>
      </c>
      <c r="AF87" s="10">
        <f t="shared" si="15"/>
        <v>1.1896601456449316</v>
      </c>
      <c r="AI87" s="6" t="e">
        <f t="array" aca="1" ref="AI87:AQ95" ca="1">AI61:AQ69</f>
        <v>#NAME?</v>
      </c>
      <c r="AJ87" s="7" t="e">
        <f ca="1"/>
        <v>#NAME?</v>
      </c>
      <c r="AK87" s="7" t="e">
        <f ca="1"/>
        <v>#NAME?</v>
      </c>
      <c r="AL87" s="7" t="e">
        <f ca="1"/>
        <v>#NAME?</v>
      </c>
      <c r="AM87" s="7" t="e">
        <f ca="1"/>
        <v>#NAME?</v>
      </c>
      <c r="AN87" s="7" t="e">
        <f ca="1"/>
        <v>#NAME?</v>
      </c>
      <c r="AO87" s="7" t="e">
        <f ca="1"/>
        <v>#NAME?</v>
      </c>
      <c r="AP87" s="7" t="e">
        <f ca="1"/>
        <v>#NAME?</v>
      </c>
      <c r="AQ87" s="8" t="e">
        <f ca="1"/>
        <v>#NAME?</v>
      </c>
      <c r="AS87" s="4" t="e">
        <f t="array" aca="1" ref="AS87:AS95" ca="1">AW61:AW69</f>
        <v>#NAME?</v>
      </c>
      <c r="AU87" s="4" t="e">
        <f t="array" aca="1" ref="AU87:AU95" ca="1">MMULT(AI87:AQ95,AS87:AS95)</f>
        <v>#NAME?</v>
      </c>
      <c r="AW87" s="4" t="e">
        <f t="array" aca="1" ref="AW87:AW95" ca="1">AU87:AU95*TRANSPOSE(B127:J127)+TRANSPOSE(B126:J126)</f>
        <v>#NAME?</v>
      </c>
    </row>
    <row r="88" spans="1:49" x14ac:dyDescent="0.35">
      <c r="A88">
        <v>85</v>
      </c>
      <c r="B88" s="9">
        <v>5</v>
      </c>
      <c r="C88">
        <v>8</v>
      </c>
      <c r="D88">
        <v>4</v>
      </c>
      <c r="E88">
        <v>4</v>
      </c>
      <c r="F88">
        <v>7</v>
      </c>
      <c r="G88">
        <v>6</v>
      </c>
      <c r="H88">
        <v>5</v>
      </c>
      <c r="I88">
        <v>5</v>
      </c>
      <c r="J88" s="10">
        <v>7</v>
      </c>
      <c r="W88">
        <f t="shared" si="16"/>
        <v>85</v>
      </c>
      <c r="X88" s="9">
        <f t="shared" si="15"/>
        <v>1.0201034865364365</v>
      </c>
      <c r="Y88">
        <f t="shared" si="15"/>
        <v>-0.29238417492594532</v>
      </c>
      <c r="Z88">
        <f t="shared" si="15"/>
        <v>0.33347618193389345</v>
      </c>
      <c r="AA88">
        <f t="shared" si="15"/>
        <v>0.60812434450388564</v>
      </c>
      <c r="AB88">
        <f t="shared" si="15"/>
        <v>0.30504398370210595</v>
      </c>
      <c r="AC88">
        <f t="shared" si="15"/>
        <v>-6.0876253646491192E-3</v>
      </c>
      <c r="AD88">
        <f t="shared" si="15"/>
        <v>6.1142987871620834E-2</v>
      </c>
      <c r="AE88">
        <f t="shared" si="15"/>
        <v>0.2887653941537715</v>
      </c>
      <c r="AF88" s="10">
        <f t="shared" si="15"/>
        <v>-0.50985434813354169</v>
      </c>
      <c r="AI88" s="9" t="e">
        <f ca="1"/>
        <v>#NAME?</v>
      </c>
      <c r="AJ88" t="e">
        <f ca="1"/>
        <v>#NAME?</v>
      </c>
      <c r="AK88" t="e">
        <f ca="1"/>
        <v>#NAME?</v>
      </c>
      <c r="AL88" t="e">
        <f ca="1"/>
        <v>#NAME?</v>
      </c>
      <c r="AM88" t="e">
        <f ca="1"/>
        <v>#NAME?</v>
      </c>
      <c r="AN88" t="e">
        <f ca="1"/>
        <v>#NAME?</v>
      </c>
      <c r="AO88" t="e">
        <f ca="1"/>
        <v>#NAME?</v>
      </c>
      <c r="AP88" t="e">
        <f ca="1"/>
        <v>#NAME?</v>
      </c>
      <c r="AQ88" s="10" t="e">
        <f ca="1"/>
        <v>#NAME?</v>
      </c>
      <c r="AS88" s="16" t="e">
        <f ca="1"/>
        <v>#NAME?</v>
      </c>
      <c r="AU88" s="16" t="e">
        <f ca="1"/>
        <v>#NAME?</v>
      </c>
      <c r="AW88" s="16" t="e">
        <f ca="1"/>
        <v>#NAME?</v>
      </c>
    </row>
    <row r="89" spans="1:49" x14ac:dyDescent="0.35">
      <c r="A89">
        <v>86</v>
      </c>
      <c r="B89" s="9">
        <v>4</v>
      </c>
      <c r="C89">
        <v>8</v>
      </c>
      <c r="D89">
        <v>7</v>
      </c>
      <c r="E89">
        <v>5</v>
      </c>
      <c r="F89">
        <v>7</v>
      </c>
      <c r="G89">
        <v>6</v>
      </c>
      <c r="H89">
        <v>9</v>
      </c>
      <c r="I89">
        <v>6</v>
      </c>
      <c r="J89" s="10">
        <v>7</v>
      </c>
      <c r="W89">
        <f t="shared" si="16"/>
        <v>86</v>
      </c>
      <c r="X89" s="9">
        <f t="shared" si="15"/>
        <v>0.23034594857274363</v>
      </c>
      <c r="Y89">
        <f t="shared" si="15"/>
        <v>-0.29238417492594532</v>
      </c>
      <c r="Z89">
        <f t="shared" si="15"/>
        <v>2.1524371743005855</v>
      </c>
      <c r="AA89">
        <f t="shared" si="15"/>
        <v>1.5942719301858623</v>
      </c>
      <c r="AB89">
        <f t="shared" si="15"/>
        <v>0.30504398370210595</v>
      </c>
      <c r="AC89">
        <f t="shared" si="15"/>
        <v>-6.0876253646491192E-3</v>
      </c>
      <c r="AD89">
        <f t="shared" si="15"/>
        <v>1.6058079446283589</v>
      </c>
      <c r="AE89">
        <f t="shared" si="15"/>
        <v>1.3388213728947576</v>
      </c>
      <c r="AF89" s="10">
        <f t="shared" si="15"/>
        <v>-0.50985434813354169</v>
      </c>
      <c r="AI89" s="9" t="e">
        <f ca="1"/>
        <v>#NAME?</v>
      </c>
      <c r="AJ89" t="e">
        <f ca="1"/>
        <v>#NAME?</v>
      </c>
      <c r="AK89" t="e">
        <f ca="1"/>
        <v>#NAME?</v>
      </c>
      <c r="AL89" t="e">
        <f ca="1"/>
        <v>#NAME?</v>
      </c>
      <c r="AM89" t="e">
        <f ca="1"/>
        <v>#NAME?</v>
      </c>
      <c r="AN89" t="e">
        <f ca="1"/>
        <v>#NAME?</v>
      </c>
      <c r="AO89" t="e">
        <f ca="1"/>
        <v>#NAME?</v>
      </c>
      <c r="AP89" t="e">
        <f ca="1"/>
        <v>#NAME?</v>
      </c>
      <c r="AQ89" s="10" t="e">
        <f ca="1"/>
        <v>#NAME?</v>
      </c>
      <c r="AS89" s="16" t="e">
        <f ca="1"/>
        <v>#NAME?</v>
      </c>
      <c r="AU89" s="16" t="e">
        <f ca="1"/>
        <v>#NAME?</v>
      </c>
      <c r="AW89" s="16" t="e">
        <f ca="1"/>
        <v>#NAME?</v>
      </c>
    </row>
    <row r="90" spans="1:49" x14ac:dyDescent="0.35">
      <c r="A90">
        <v>87</v>
      </c>
      <c r="B90" s="9">
        <v>5</v>
      </c>
      <c r="C90">
        <v>7</v>
      </c>
      <c r="D90">
        <v>2</v>
      </c>
      <c r="E90">
        <v>3</v>
      </c>
      <c r="F90">
        <v>5</v>
      </c>
      <c r="G90">
        <v>5</v>
      </c>
      <c r="H90">
        <v>1</v>
      </c>
      <c r="I90">
        <v>3</v>
      </c>
      <c r="J90" s="10">
        <v>7</v>
      </c>
      <c r="W90">
        <f t="shared" si="16"/>
        <v>87</v>
      </c>
      <c r="X90" s="9">
        <f t="shared" si="15"/>
        <v>1.0201034865364365</v>
      </c>
      <c r="Y90">
        <f t="shared" si="15"/>
        <v>-2.0466892244816233</v>
      </c>
      <c r="Z90">
        <f t="shared" si="15"/>
        <v>-0.87916447964390132</v>
      </c>
      <c r="AA90">
        <f t="shared" si="15"/>
        <v>-0.378023241178091</v>
      </c>
      <c r="AB90">
        <f t="shared" si="15"/>
        <v>-1.78668619025519</v>
      </c>
      <c r="AC90">
        <f t="shared" si="15"/>
        <v>-0.73660266912250705</v>
      </c>
      <c r="AD90">
        <f t="shared" si="15"/>
        <v>-1.4835219688851171</v>
      </c>
      <c r="AE90">
        <f t="shared" si="15"/>
        <v>-1.8113465633282004</v>
      </c>
      <c r="AF90" s="10">
        <f t="shared" si="15"/>
        <v>-0.50985434813354169</v>
      </c>
      <c r="AI90" s="9" t="e">
        <f ca="1"/>
        <v>#NAME?</v>
      </c>
      <c r="AJ90" t="e">
        <f ca="1"/>
        <v>#NAME?</v>
      </c>
      <c r="AK90" t="e">
        <f ca="1"/>
        <v>#NAME?</v>
      </c>
      <c r="AL90" t="e">
        <f ca="1"/>
        <v>#NAME?</v>
      </c>
      <c r="AM90" t="e">
        <f ca="1"/>
        <v>#NAME?</v>
      </c>
      <c r="AN90" t="e">
        <f ca="1"/>
        <v>#NAME?</v>
      </c>
      <c r="AO90" t="e">
        <f ca="1"/>
        <v>#NAME?</v>
      </c>
      <c r="AP90" t="e">
        <f ca="1"/>
        <v>#NAME?</v>
      </c>
      <c r="AQ90" s="10" t="e">
        <f ca="1"/>
        <v>#NAME?</v>
      </c>
      <c r="AS90" s="16" t="e">
        <f ca="1"/>
        <v>#NAME?</v>
      </c>
      <c r="AU90" s="16" t="e">
        <f ca="1"/>
        <v>#NAME?</v>
      </c>
      <c r="AW90" s="16" t="e">
        <f ca="1"/>
        <v>#NAME?</v>
      </c>
    </row>
    <row r="91" spans="1:49" x14ac:dyDescent="0.35">
      <c r="A91">
        <v>88</v>
      </c>
      <c r="B91" s="9">
        <v>3</v>
      </c>
      <c r="C91">
        <v>8</v>
      </c>
      <c r="D91">
        <v>3</v>
      </c>
      <c r="E91">
        <v>2</v>
      </c>
      <c r="F91">
        <v>6</v>
      </c>
      <c r="G91">
        <v>6</v>
      </c>
      <c r="H91">
        <v>1</v>
      </c>
      <c r="I91">
        <v>5</v>
      </c>
      <c r="J91" s="10">
        <v>7</v>
      </c>
      <c r="W91">
        <f t="shared" si="16"/>
        <v>88</v>
      </c>
      <c r="X91" s="9">
        <f t="shared" si="15"/>
        <v>-0.55941158939094915</v>
      </c>
      <c r="Y91">
        <f t="shared" si="15"/>
        <v>-0.29238417492594532</v>
      </c>
      <c r="Z91">
        <f t="shared" si="15"/>
        <v>-0.27284414885500391</v>
      </c>
      <c r="AA91">
        <f t="shared" si="15"/>
        <v>-1.3641708268600676</v>
      </c>
      <c r="AB91">
        <f t="shared" si="15"/>
        <v>-0.74082110327654205</v>
      </c>
      <c r="AC91">
        <f t="shared" si="15"/>
        <v>-6.0876253646491192E-3</v>
      </c>
      <c r="AD91">
        <f t="shared" si="15"/>
        <v>-1.4835219688851171</v>
      </c>
      <c r="AE91">
        <f t="shared" si="15"/>
        <v>0.2887653941537715</v>
      </c>
      <c r="AF91" s="10">
        <f t="shared" si="15"/>
        <v>-0.50985434813354169</v>
      </c>
      <c r="AI91" s="9" t="e">
        <f ca="1"/>
        <v>#NAME?</v>
      </c>
      <c r="AJ91" t="e">
        <f ca="1"/>
        <v>#NAME?</v>
      </c>
      <c r="AK91" t="e">
        <f ca="1"/>
        <v>#NAME?</v>
      </c>
      <c r="AL91" t="e">
        <f ca="1"/>
        <v>#NAME?</v>
      </c>
      <c r="AM91" t="e">
        <f ca="1"/>
        <v>#NAME?</v>
      </c>
      <c r="AN91" t="e">
        <f ca="1"/>
        <v>#NAME?</v>
      </c>
      <c r="AO91" t="e">
        <f ca="1"/>
        <v>#NAME?</v>
      </c>
      <c r="AP91" t="e">
        <f ca="1"/>
        <v>#NAME?</v>
      </c>
      <c r="AQ91" s="10" t="e">
        <f ca="1"/>
        <v>#NAME?</v>
      </c>
      <c r="AS91" s="16" t="e">
        <f ca="1"/>
        <v>#NAME?</v>
      </c>
      <c r="AU91" s="16" t="e">
        <f ca="1"/>
        <v>#NAME?</v>
      </c>
      <c r="AW91" s="16" t="e">
        <f ca="1"/>
        <v>#NAME?</v>
      </c>
    </row>
    <row r="92" spans="1:49" x14ac:dyDescent="0.35">
      <c r="A92">
        <v>89</v>
      </c>
      <c r="B92" s="9">
        <v>2</v>
      </c>
      <c r="C92">
        <v>8</v>
      </c>
      <c r="D92">
        <v>4</v>
      </c>
      <c r="E92">
        <v>2</v>
      </c>
      <c r="F92">
        <v>7</v>
      </c>
      <c r="G92">
        <v>6</v>
      </c>
      <c r="H92">
        <v>5</v>
      </c>
      <c r="I92">
        <v>6</v>
      </c>
      <c r="J92" s="10">
        <v>7</v>
      </c>
      <c r="W92">
        <f t="shared" si="16"/>
        <v>89</v>
      </c>
      <c r="X92" s="9">
        <f t="shared" si="15"/>
        <v>-1.349169127354642</v>
      </c>
      <c r="Y92">
        <f t="shared" si="15"/>
        <v>-0.29238417492594532</v>
      </c>
      <c r="Z92">
        <f t="shared" si="15"/>
        <v>0.33347618193389345</v>
      </c>
      <c r="AA92">
        <f t="shared" si="15"/>
        <v>-1.3641708268600676</v>
      </c>
      <c r="AB92">
        <f t="shared" si="15"/>
        <v>0.30504398370210595</v>
      </c>
      <c r="AC92">
        <f t="shared" si="15"/>
        <v>-6.0876253646491192E-3</v>
      </c>
      <c r="AD92">
        <f t="shared" si="15"/>
        <v>6.1142987871620834E-2</v>
      </c>
      <c r="AE92">
        <f t="shared" si="15"/>
        <v>1.3388213728947576</v>
      </c>
      <c r="AF92" s="10">
        <f t="shared" si="15"/>
        <v>-0.50985434813354169</v>
      </c>
      <c r="AI92" s="9" t="e">
        <f ca="1"/>
        <v>#NAME?</v>
      </c>
      <c r="AJ92" t="e">
        <f ca="1"/>
        <v>#NAME?</v>
      </c>
      <c r="AK92" t="e">
        <f ca="1"/>
        <v>#NAME?</v>
      </c>
      <c r="AL92" t="e">
        <f ca="1"/>
        <v>#NAME?</v>
      </c>
      <c r="AM92" t="e">
        <f ca="1"/>
        <v>#NAME?</v>
      </c>
      <c r="AN92" t="e">
        <f ca="1"/>
        <v>#NAME?</v>
      </c>
      <c r="AO92" t="e">
        <f ca="1"/>
        <v>#NAME?</v>
      </c>
      <c r="AP92" t="e">
        <f ca="1"/>
        <v>#NAME?</v>
      </c>
      <c r="AQ92" s="10" t="e">
        <f ca="1"/>
        <v>#NAME?</v>
      </c>
      <c r="AS92" s="16" t="e">
        <f ca="1"/>
        <v>#NAME?</v>
      </c>
      <c r="AU92" s="16" t="e">
        <f ca="1"/>
        <v>#NAME?</v>
      </c>
      <c r="AW92" s="16" t="e">
        <f ca="1"/>
        <v>#NAME?</v>
      </c>
    </row>
    <row r="93" spans="1:49" x14ac:dyDescent="0.35">
      <c r="A93">
        <v>90</v>
      </c>
      <c r="B93" s="31">
        <v>3</v>
      </c>
      <c r="C93" s="3">
        <v>8</v>
      </c>
      <c r="D93" s="3">
        <v>2</v>
      </c>
      <c r="E93" s="3">
        <v>4</v>
      </c>
      <c r="F93" s="3">
        <v>8</v>
      </c>
      <c r="G93" s="3">
        <v>7</v>
      </c>
      <c r="H93" s="3">
        <v>3</v>
      </c>
      <c r="I93" s="3">
        <v>5</v>
      </c>
      <c r="J93" s="32">
        <v>8</v>
      </c>
      <c r="W93">
        <f t="shared" si="16"/>
        <v>90</v>
      </c>
      <c r="X93" s="9">
        <f t="shared" si="15"/>
        <v>-0.55941158939094915</v>
      </c>
      <c r="Y93">
        <f t="shared" si="15"/>
        <v>-0.29238417492594532</v>
      </c>
      <c r="Z93">
        <f t="shared" si="15"/>
        <v>-0.87916447964390132</v>
      </c>
      <c r="AA93">
        <f t="shared" ref="AA93:AF123" si="17">STANDARDIZE(E93,E$126,E$127)</f>
        <v>0.60812434450388564</v>
      </c>
      <c r="AB93">
        <f t="shared" si="17"/>
        <v>1.3509090706807538</v>
      </c>
      <c r="AC93">
        <f t="shared" si="17"/>
        <v>0.72442741839320879</v>
      </c>
      <c r="AD93">
        <f t="shared" si="17"/>
        <v>-0.71118949050674818</v>
      </c>
      <c r="AE93">
        <f t="shared" si="17"/>
        <v>0.2887653941537715</v>
      </c>
      <c r="AF93" s="10">
        <f t="shared" si="17"/>
        <v>1.1896601456449316</v>
      </c>
      <c r="AI93" s="9" t="e">
        <f ca="1"/>
        <v>#NAME?</v>
      </c>
      <c r="AJ93" t="e">
        <f ca="1"/>
        <v>#NAME?</v>
      </c>
      <c r="AK93" t="e">
        <f ca="1"/>
        <v>#NAME?</v>
      </c>
      <c r="AL93" t="e">
        <f ca="1"/>
        <v>#NAME?</v>
      </c>
      <c r="AM93" t="e">
        <f ca="1"/>
        <v>#NAME?</v>
      </c>
      <c r="AN93" t="e">
        <f ca="1"/>
        <v>#NAME?</v>
      </c>
      <c r="AO93" t="e">
        <f ca="1"/>
        <v>#NAME?</v>
      </c>
      <c r="AP93" t="e">
        <f ca="1"/>
        <v>#NAME?</v>
      </c>
      <c r="AQ93" s="10" t="e">
        <f ca="1"/>
        <v>#NAME?</v>
      </c>
      <c r="AS93" s="16" t="e">
        <f ca="1"/>
        <v>#NAME?</v>
      </c>
      <c r="AU93" s="16" t="e">
        <f ca="1"/>
        <v>#NAME?</v>
      </c>
      <c r="AW93" s="16" t="e">
        <f ca="1"/>
        <v>#NAME?</v>
      </c>
    </row>
    <row r="94" spans="1:49" x14ac:dyDescent="0.35">
      <c r="A94">
        <v>91</v>
      </c>
      <c r="B94" s="9">
        <v>5</v>
      </c>
      <c r="C94">
        <v>8</v>
      </c>
      <c r="D94">
        <v>3</v>
      </c>
      <c r="E94">
        <v>2</v>
      </c>
      <c r="F94">
        <v>5</v>
      </c>
      <c r="G94">
        <v>5</v>
      </c>
      <c r="H94">
        <v>5</v>
      </c>
      <c r="I94">
        <v>4</v>
      </c>
      <c r="J94" s="10">
        <v>7</v>
      </c>
      <c r="W94">
        <f t="shared" si="16"/>
        <v>91</v>
      </c>
      <c r="X94" s="9">
        <f t="shared" ref="X94:Z123" si="18">STANDARDIZE(B94,B$126,B$127)</f>
        <v>1.0201034865364365</v>
      </c>
      <c r="Y94">
        <f t="shared" si="18"/>
        <v>-0.29238417492594532</v>
      </c>
      <c r="Z94">
        <f t="shared" si="18"/>
        <v>-0.27284414885500391</v>
      </c>
      <c r="AA94">
        <f t="shared" si="17"/>
        <v>-1.3641708268600676</v>
      </c>
      <c r="AB94">
        <f t="shared" si="17"/>
        <v>-1.78668619025519</v>
      </c>
      <c r="AC94">
        <f t="shared" si="17"/>
        <v>-0.73660266912250705</v>
      </c>
      <c r="AD94">
        <f t="shared" si="17"/>
        <v>6.1142987871620834E-2</v>
      </c>
      <c r="AE94">
        <f t="shared" si="17"/>
        <v>-0.76129058458721444</v>
      </c>
      <c r="AF94" s="10">
        <f t="shared" si="17"/>
        <v>-0.50985434813354169</v>
      </c>
      <c r="AI94" s="9" t="e">
        <f ca="1"/>
        <v>#NAME?</v>
      </c>
      <c r="AJ94" t="e">
        <f ca="1"/>
        <v>#NAME?</v>
      </c>
      <c r="AK94" t="e">
        <f ca="1"/>
        <v>#NAME?</v>
      </c>
      <c r="AL94" t="e">
        <f ca="1"/>
        <v>#NAME?</v>
      </c>
      <c r="AM94" t="e">
        <f ca="1"/>
        <v>#NAME?</v>
      </c>
      <c r="AN94" t="e">
        <f ca="1"/>
        <v>#NAME?</v>
      </c>
      <c r="AO94" t="e">
        <f ca="1"/>
        <v>#NAME?</v>
      </c>
      <c r="AP94" t="e">
        <f ca="1"/>
        <v>#NAME?</v>
      </c>
      <c r="AQ94" s="10" t="e">
        <f ca="1"/>
        <v>#NAME?</v>
      </c>
      <c r="AS94" s="16" t="e">
        <f ca="1"/>
        <v>#NAME?</v>
      </c>
      <c r="AU94" s="16" t="e">
        <f ca="1"/>
        <v>#NAME?</v>
      </c>
      <c r="AW94" s="16" t="e">
        <f ca="1"/>
        <v>#NAME?</v>
      </c>
    </row>
    <row r="95" spans="1:49" x14ac:dyDescent="0.35">
      <c r="A95">
        <v>92</v>
      </c>
      <c r="B95" s="9">
        <v>3</v>
      </c>
      <c r="C95">
        <v>8</v>
      </c>
      <c r="D95">
        <v>2</v>
      </c>
      <c r="E95">
        <v>4</v>
      </c>
      <c r="F95">
        <v>6</v>
      </c>
      <c r="G95">
        <v>6</v>
      </c>
      <c r="H95">
        <v>7</v>
      </c>
      <c r="I95">
        <v>4</v>
      </c>
      <c r="J95" s="10">
        <v>7</v>
      </c>
      <c r="W95">
        <f t="shared" si="16"/>
        <v>92</v>
      </c>
      <c r="X95" s="9">
        <f t="shared" si="18"/>
        <v>-0.55941158939094915</v>
      </c>
      <c r="Y95">
        <f t="shared" si="18"/>
        <v>-0.29238417492594532</v>
      </c>
      <c r="Z95">
        <f t="shared" si="18"/>
        <v>-0.87916447964390132</v>
      </c>
      <c r="AA95">
        <f t="shared" si="17"/>
        <v>0.60812434450388564</v>
      </c>
      <c r="AB95">
        <f t="shared" si="17"/>
        <v>-0.74082110327654205</v>
      </c>
      <c r="AC95">
        <f t="shared" si="17"/>
        <v>-6.0876253646491192E-3</v>
      </c>
      <c r="AD95">
        <f t="shared" si="17"/>
        <v>0.8334754662499898</v>
      </c>
      <c r="AE95">
        <f t="shared" si="17"/>
        <v>-0.76129058458721444</v>
      </c>
      <c r="AF95" s="10">
        <f t="shared" si="17"/>
        <v>-0.50985434813354169</v>
      </c>
      <c r="AI95" s="11" t="e">
        <f ca="1"/>
        <v>#NAME?</v>
      </c>
      <c r="AJ95" s="12" t="e">
        <f ca="1"/>
        <v>#NAME?</v>
      </c>
      <c r="AK95" s="12" t="e">
        <f ca="1"/>
        <v>#NAME?</v>
      </c>
      <c r="AL95" s="12" t="e">
        <f ca="1"/>
        <v>#NAME?</v>
      </c>
      <c r="AM95" s="12" t="e">
        <f ca="1"/>
        <v>#NAME?</v>
      </c>
      <c r="AN95" s="12" t="e">
        <f ca="1"/>
        <v>#NAME?</v>
      </c>
      <c r="AO95" s="12" t="e">
        <f ca="1"/>
        <v>#NAME?</v>
      </c>
      <c r="AP95" s="12" t="e">
        <f ca="1"/>
        <v>#NAME?</v>
      </c>
      <c r="AQ95" s="13" t="e">
        <f ca="1"/>
        <v>#NAME?</v>
      </c>
      <c r="AS95" s="17" t="e">
        <f ca="1"/>
        <v>#NAME?</v>
      </c>
      <c r="AU95" s="17" t="e">
        <f ca="1"/>
        <v>#NAME?</v>
      </c>
      <c r="AW95" s="17" t="e">
        <f ca="1"/>
        <v>#NAME?</v>
      </c>
    </row>
    <row r="96" spans="1:49" x14ac:dyDescent="0.35">
      <c r="A96">
        <v>93</v>
      </c>
      <c r="B96" s="9">
        <v>3</v>
      </c>
      <c r="C96">
        <v>8</v>
      </c>
      <c r="D96">
        <v>2</v>
      </c>
      <c r="E96">
        <v>2</v>
      </c>
      <c r="F96">
        <v>7</v>
      </c>
      <c r="G96">
        <v>8</v>
      </c>
      <c r="H96">
        <v>1</v>
      </c>
      <c r="I96">
        <v>4</v>
      </c>
      <c r="J96" s="10">
        <v>7</v>
      </c>
      <c r="W96">
        <f t="shared" si="16"/>
        <v>93</v>
      </c>
      <c r="X96" s="9">
        <f t="shared" si="18"/>
        <v>-0.55941158939094915</v>
      </c>
      <c r="Y96">
        <f t="shared" si="18"/>
        <v>-0.29238417492594532</v>
      </c>
      <c r="Z96">
        <f t="shared" si="18"/>
        <v>-0.87916447964390132</v>
      </c>
      <c r="AA96">
        <f t="shared" si="17"/>
        <v>-1.3641708268600676</v>
      </c>
      <c r="AB96">
        <f t="shared" si="17"/>
        <v>0.30504398370210595</v>
      </c>
      <c r="AC96">
        <f t="shared" si="17"/>
        <v>1.4549424621510667</v>
      </c>
      <c r="AD96">
        <f t="shared" si="17"/>
        <v>-1.4835219688851171</v>
      </c>
      <c r="AE96">
        <f t="shared" si="17"/>
        <v>-0.76129058458721444</v>
      </c>
      <c r="AF96" s="10">
        <f t="shared" si="17"/>
        <v>-0.50985434813354169</v>
      </c>
    </row>
    <row r="97" spans="1:32" x14ac:dyDescent="0.35">
      <c r="A97">
        <v>94</v>
      </c>
      <c r="B97" s="9">
        <v>3</v>
      </c>
      <c r="C97">
        <v>8</v>
      </c>
      <c r="D97">
        <v>2</v>
      </c>
      <c r="E97">
        <v>2</v>
      </c>
      <c r="F97">
        <v>6</v>
      </c>
      <c r="G97">
        <v>4</v>
      </c>
      <c r="H97">
        <v>4</v>
      </c>
      <c r="I97">
        <v>5</v>
      </c>
      <c r="J97" s="10">
        <v>7</v>
      </c>
      <c r="W97">
        <f t="shared" si="16"/>
        <v>94</v>
      </c>
      <c r="X97" s="9">
        <f t="shared" si="18"/>
        <v>-0.55941158939094915</v>
      </c>
      <c r="Y97">
        <f t="shared" si="18"/>
        <v>-0.29238417492594532</v>
      </c>
      <c r="Z97">
        <f t="shared" si="18"/>
        <v>-0.87916447964390132</v>
      </c>
      <c r="AA97">
        <f t="shared" si="17"/>
        <v>-1.3641708268600676</v>
      </c>
      <c r="AB97">
        <f t="shared" si="17"/>
        <v>-0.74082110327654205</v>
      </c>
      <c r="AC97">
        <f t="shared" si="17"/>
        <v>-1.467117712880365</v>
      </c>
      <c r="AD97">
        <f t="shared" si="17"/>
        <v>-0.32502325131756366</v>
      </c>
      <c r="AE97">
        <f t="shared" si="17"/>
        <v>0.2887653941537715</v>
      </c>
      <c r="AF97" s="10">
        <f t="shared" si="17"/>
        <v>-0.50985434813354169</v>
      </c>
    </row>
    <row r="98" spans="1:32" x14ac:dyDescent="0.35">
      <c r="A98">
        <v>95</v>
      </c>
      <c r="B98" s="9">
        <v>4</v>
      </c>
      <c r="C98">
        <v>8</v>
      </c>
      <c r="D98">
        <v>3</v>
      </c>
      <c r="E98">
        <v>3</v>
      </c>
      <c r="F98">
        <v>5</v>
      </c>
      <c r="G98">
        <v>5</v>
      </c>
      <c r="H98">
        <v>1</v>
      </c>
      <c r="I98">
        <v>4</v>
      </c>
      <c r="J98" s="10">
        <v>8</v>
      </c>
      <c r="W98">
        <f t="shared" si="16"/>
        <v>95</v>
      </c>
      <c r="X98" s="9">
        <f t="shared" si="18"/>
        <v>0.23034594857274363</v>
      </c>
      <c r="Y98">
        <f t="shared" si="18"/>
        <v>-0.29238417492594532</v>
      </c>
      <c r="Z98">
        <f t="shared" si="18"/>
        <v>-0.27284414885500391</v>
      </c>
      <c r="AA98">
        <f t="shared" si="17"/>
        <v>-0.378023241178091</v>
      </c>
      <c r="AB98">
        <f t="shared" si="17"/>
        <v>-1.78668619025519</v>
      </c>
      <c r="AC98">
        <f t="shared" si="17"/>
        <v>-0.73660266912250705</v>
      </c>
      <c r="AD98">
        <f t="shared" si="17"/>
        <v>-1.4835219688851171</v>
      </c>
      <c r="AE98">
        <f t="shared" si="17"/>
        <v>-0.76129058458721444</v>
      </c>
      <c r="AF98" s="10">
        <f t="shared" si="17"/>
        <v>1.1896601456449316</v>
      </c>
    </row>
    <row r="99" spans="1:32" x14ac:dyDescent="0.35">
      <c r="A99">
        <v>96</v>
      </c>
      <c r="B99" s="9">
        <v>5</v>
      </c>
      <c r="C99">
        <v>8</v>
      </c>
      <c r="D99">
        <v>2</v>
      </c>
      <c r="E99">
        <v>3</v>
      </c>
      <c r="F99">
        <v>7</v>
      </c>
      <c r="G99">
        <v>6</v>
      </c>
      <c r="H99">
        <v>5</v>
      </c>
      <c r="I99">
        <v>4</v>
      </c>
      <c r="J99" s="10">
        <v>7</v>
      </c>
      <c r="W99">
        <f t="shared" si="16"/>
        <v>96</v>
      </c>
      <c r="X99" s="9">
        <f t="shared" si="18"/>
        <v>1.0201034865364365</v>
      </c>
      <c r="Y99">
        <f t="shared" si="18"/>
        <v>-0.29238417492594532</v>
      </c>
      <c r="Z99">
        <f t="shared" si="18"/>
        <v>-0.87916447964390132</v>
      </c>
      <c r="AA99">
        <f t="shared" si="17"/>
        <v>-0.378023241178091</v>
      </c>
      <c r="AB99">
        <f t="shared" si="17"/>
        <v>0.30504398370210595</v>
      </c>
      <c r="AC99">
        <f t="shared" si="17"/>
        <v>-6.0876253646491192E-3</v>
      </c>
      <c r="AD99">
        <f t="shared" si="17"/>
        <v>6.1142987871620834E-2</v>
      </c>
      <c r="AE99">
        <f t="shared" si="17"/>
        <v>-0.76129058458721444</v>
      </c>
      <c r="AF99" s="10">
        <f t="shared" si="17"/>
        <v>-0.50985434813354169</v>
      </c>
    </row>
    <row r="100" spans="1:32" x14ac:dyDescent="0.35">
      <c r="A100">
        <v>97</v>
      </c>
      <c r="B100" s="9">
        <v>4</v>
      </c>
      <c r="C100">
        <v>9</v>
      </c>
      <c r="D100">
        <v>2</v>
      </c>
      <c r="E100">
        <v>3</v>
      </c>
      <c r="F100">
        <v>7</v>
      </c>
      <c r="G100">
        <v>7</v>
      </c>
      <c r="H100">
        <v>6</v>
      </c>
      <c r="I100">
        <v>6</v>
      </c>
      <c r="J100" s="10">
        <v>6</v>
      </c>
      <c r="W100">
        <f t="shared" si="16"/>
        <v>97</v>
      </c>
      <c r="X100" s="9">
        <f t="shared" si="18"/>
        <v>0.23034594857274363</v>
      </c>
      <c r="Y100">
        <f t="shared" si="18"/>
        <v>1.4619208746297327</v>
      </c>
      <c r="Z100">
        <f t="shared" si="18"/>
        <v>-0.87916447964390132</v>
      </c>
      <c r="AA100">
        <f t="shared" si="17"/>
        <v>-0.378023241178091</v>
      </c>
      <c r="AB100">
        <f t="shared" si="17"/>
        <v>0.30504398370210595</v>
      </c>
      <c r="AC100">
        <f t="shared" si="17"/>
        <v>0.72442741839320879</v>
      </c>
      <c r="AD100">
        <f t="shared" si="17"/>
        <v>0.44730922706080534</v>
      </c>
      <c r="AE100">
        <f t="shared" si="17"/>
        <v>1.3388213728947576</v>
      </c>
      <c r="AF100" s="10">
        <f t="shared" si="17"/>
        <v>-2.2093688419120152</v>
      </c>
    </row>
    <row r="101" spans="1:32" x14ac:dyDescent="0.35">
      <c r="A101">
        <v>98</v>
      </c>
      <c r="B101" s="9">
        <v>4</v>
      </c>
      <c r="C101">
        <v>8</v>
      </c>
      <c r="D101">
        <v>3</v>
      </c>
      <c r="E101">
        <v>3</v>
      </c>
      <c r="F101">
        <v>6</v>
      </c>
      <c r="G101">
        <v>6</v>
      </c>
      <c r="H101">
        <v>5</v>
      </c>
      <c r="I101">
        <v>5</v>
      </c>
      <c r="J101" s="10">
        <v>7</v>
      </c>
      <c r="W101">
        <f t="shared" si="16"/>
        <v>98</v>
      </c>
      <c r="X101" s="9">
        <f t="shared" si="18"/>
        <v>0.23034594857274363</v>
      </c>
      <c r="Y101">
        <f t="shared" si="18"/>
        <v>-0.29238417492594532</v>
      </c>
      <c r="Z101">
        <f t="shared" si="18"/>
        <v>-0.27284414885500391</v>
      </c>
      <c r="AA101">
        <f t="shared" si="17"/>
        <v>-0.378023241178091</v>
      </c>
      <c r="AB101">
        <f t="shared" si="17"/>
        <v>-0.74082110327654205</v>
      </c>
      <c r="AC101">
        <f t="shared" si="17"/>
        <v>-6.0876253646491192E-3</v>
      </c>
      <c r="AD101">
        <f t="shared" si="17"/>
        <v>6.1142987871620834E-2</v>
      </c>
      <c r="AE101">
        <f t="shared" si="17"/>
        <v>0.2887653941537715</v>
      </c>
      <c r="AF101" s="10">
        <f t="shared" si="17"/>
        <v>-0.50985434813354169</v>
      </c>
    </row>
    <row r="102" spans="1:32" x14ac:dyDescent="0.35">
      <c r="A102">
        <v>99</v>
      </c>
      <c r="B102" s="9">
        <v>3</v>
      </c>
      <c r="C102">
        <v>8</v>
      </c>
      <c r="D102">
        <v>3</v>
      </c>
      <c r="E102">
        <v>3</v>
      </c>
      <c r="F102">
        <v>7</v>
      </c>
      <c r="G102">
        <v>5</v>
      </c>
      <c r="H102">
        <v>3</v>
      </c>
      <c r="I102">
        <v>5</v>
      </c>
      <c r="J102" s="10">
        <v>7</v>
      </c>
      <c r="W102">
        <f t="shared" si="16"/>
        <v>99</v>
      </c>
      <c r="X102" s="9">
        <f t="shared" si="18"/>
        <v>-0.55941158939094915</v>
      </c>
      <c r="Y102">
        <f t="shared" si="18"/>
        <v>-0.29238417492594532</v>
      </c>
      <c r="Z102">
        <f t="shared" si="18"/>
        <v>-0.27284414885500391</v>
      </c>
      <c r="AA102">
        <f t="shared" si="17"/>
        <v>-0.378023241178091</v>
      </c>
      <c r="AB102">
        <f t="shared" si="17"/>
        <v>0.30504398370210595</v>
      </c>
      <c r="AC102">
        <f t="shared" si="17"/>
        <v>-0.73660266912250705</v>
      </c>
      <c r="AD102">
        <f t="shared" si="17"/>
        <v>-0.71118949050674818</v>
      </c>
      <c r="AE102">
        <f t="shared" si="17"/>
        <v>0.2887653941537715</v>
      </c>
      <c r="AF102" s="10">
        <f t="shared" si="17"/>
        <v>-0.50985434813354169</v>
      </c>
    </row>
    <row r="103" spans="1:32" x14ac:dyDescent="0.35">
      <c r="A103">
        <v>100</v>
      </c>
      <c r="B103" s="9">
        <v>2</v>
      </c>
      <c r="C103">
        <v>8</v>
      </c>
      <c r="D103">
        <v>3</v>
      </c>
      <c r="E103">
        <v>2</v>
      </c>
      <c r="F103">
        <v>8</v>
      </c>
      <c r="G103">
        <v>8</v>
      </c>
      <c r="H103">
        <v>5</v>
      </c>
      <c r="I103">
        <v>4</v>
      </c>
      <c r="J103" s="10">
        <v>7</v>
      </c>
      <c r="W103">
        <f t="shared" si="16"/>
        <v>100</v>
      </c>
      <c r="X103" s="9">
        <f t="shared" si="18"/>
        <v>-1.349169127354642</v>
      </c>
      <c r="Y103">
        <f t="shared" si="18"/>
        <v>-0.29238417492594532</v>
      </c>
      <c r="Z103">
        <f t="shared" si="18"/>
        <v>-0.27284414885500391</v>
      </c>
      <c r="AA103">
        <f t="shared" si="17"/>
        <v>-1.3641708268600676</v>
      </c>
      <c r="AB103">
        <f t="shared" si="17"/>
        <v>1.3509090706807538</v>
      </c>
      <c r="AC103">
        <f t="shared" si="17"/>
        <v>1.4549424621510667</v>
      </c>
      <c r="AD103">
        <f t="shared" si="17"/>
        <v>6.1142987871620834E-2</v>
      </c>
      <c r="AE103">
        <f t="shared" si="17"/>
        <v>-0.76129058458721444</v>
      </c>
      <c r="AF103" s="10">
        <f t="shared" si="17"/>
        <v>-0.50985434813354169</v>
      </c>
    </row>
    <row r="104" spans="1:32" x14ac:dyDescent="0.35">
      <c r="A104">
        <f>A103+1</f>
        <v>101</v>
      </c>
      <c r="B104" s="9">
        <v>5</v>
      </c>
      <c r="C104">
        <v>8</v>
      </c>
      <c r="D104">
        <v>1</v>
      </c>
      <c r="E104">
        <v>3</v>
      </c>
      <c r="F104">
        <v>6</v>
      </c>
      <c r="G104">
        <v>6</v>
      </c>
      <c r="H104">
        <v>4</v>
      </c>
      <c r="I104">
        <v>5</v>
      </c>
      <c r="J104" s="10">
        <v>7</v>
      </c>
      <c r="W104">
        <f t="shared" si="16"/>
        <v>101</v>
      </c>
      <c r="X104" s="9">
        <f t="shared" si="18"/>
        <v>1.0201034865364365</v>
      </c>
      <c r="Y104">
        <f t="shared" si="18"/>
        <v>-0.29238417492594532</v>
      </c>
      <c r="Z104">
        <f t="shared" si="18"/>
        <v>-1.4854848104327987</v>
      </c>
      <c r="AA104">
        <f t="shared" si="17"/>
        <v>-0.378023241178091</v>
      </c>
      <c r="AB104">
        <f t="shared" si="17"/>
        <v>-0.74082110327654205</v>
      </c>
      <c r="AC104">
        <f t="shared" si="17"/>
        <v>-6.0876253646491192E-3</v>
      </c>
      <c r="AD104">
        <f t="shared" si="17"/>
        <v>-0.32502325131756366</v>
      </c>
      <c r="AE104">
        <f t="shared" si="17"/>
        <v>0.2887653941537715</v>
      </c>
      <c r="AF104" s="10">
        <f t="shared" si="17"/>
        <v>-0.50985434813354169</v>
      </c>
    </row>
    <row r="105" spans="1:32" x14ac:dyDescent="0.35">
      <c r="A105">
        <f t="shared" ref="A105:A123" si="19">A104+1</f>
        <v>102</v>
      </c>
      <c r="B105" s="9">
        <v>6</v>
      </c>
      <c r="C105">
        <v>8</v>
      </c>
      <c r="D105">
        <v>3</v>
      </c>
      <c r="E105">
        <v>3</v>
      </c>
      <c r="F105">
        <v>6</v>
      </c>
      <c r="G105">
        <v>5</v>
      </c>
      <c r="H105">
        <v>4</v>
      </c>
      <c r="I105">
        <v>4</v>
      </c>
      <c r="J105" s="10">
        <v>7</v>
      </c>
      <c r="W105">
        <f t="shared" si="16"/>
        <v>102</v>
      </c>
      <c r="X105" s="9">
        <f t="shared" si="18"/>
        <v>1.8098610245001292</v>
      </c>
      <c r="Y105">
        <f t="shared" si="18"/>
        <v>-0.29238417492594532</v>
      </c>
      <c r="Z105">
        <f t="shared" si="18"/>
        <v>-0.27284414885500391</v>
      </c>
      <c r="AA105">
        <f t="shared" si="17"/>
        <v>-0.378023241178091</v>
      </c>
      <c r="AB105">
        <f t="shared" si="17"/>
        <v>-0.74082110327654205</v>
      </c>
      <c r="AC105">
        <f t="shared" si="17"/>
        <v>-0.73660266912250705</v>
      </c>
      <c r="AD105">
        <f t="shared" si="17"/>
        <v>-0.32502325131756366</v>
      </c>
      <c r="AE105">
        <f t="shared" si="17"/>
        <v>-0.76129058458721444</v>
      </c>
      <c r="AF105" s="10">
        <f t="shared" si="17"/>
        <v>-0.50985434813354169</v>
      </c>
    </row>
    <row r="106" spans="1:32" x14ac:dyDescent="0.35">
      <c r="A106">
        <f t="shared" si="19"/>
        <v>103</v>
      </c>
      <c r="B106" s="9">
        <v>5</v>
      </c>
      <c r="C106">
        <v>7</v>
      </c>
      <c r="D106">
        <v>3</v>
      </c>
      <c r="E106">
        <v>3</v>
      </c>
      <c r="F106">
        <v>7</v>
      </c>
      <c r="G106">
        <v>6</v>
      </c>
      <c r="H106">
        <v>6</v>
      </c>
      <c r="I106">
        <v>4</v>
      </c>
      <c r="J106" s="10">
        <v>7</v>
      </c>
      <c r="W106">
        <f t="shared" si="16"/>
        <v>103</v>
      </c>
      <c r="X106" s="9">
        <f t="shared" si="18"/>
        <v>1.0201034865364365</v>
      </c>
      <c r="Y106">
        <f t="shared" si="18"/>
        <v>-2.0466892244816233</v>
      </c>
      <c r="Z106">
        <f t="shared" si="18"/>
        <v>-0.27284414885500391</v>
      </c>
      <c r="AA106">
        <f t="shared" si="17"/>
        <v>-0.378023241178091</v>
      </c>
      <c r="AB106">
        <f t="shared" si="17"/>
        <v>0.30504398370210595</v>
      </c>
      <c r="AC106">
        <f t="shared" si="17"/>
        <v>-6.0876253646491192E-3</v>
      </c>
      <c r="AD106">
        <f t="shared" si="17"/>
        <v>0.44730922706080534</v>
      </c>
      <c r="AE106">
        <f t="shared" si="17"/>
        <v>-0.76129058458721444</v>
      </c>
      <c r="AF106" s="10">
        <f t="shared" si="17"/>
        <v>-0.50985434813354169</v>
      </c>
    </row>
    <row r="107" spans="1:32" x14ac:dyDescent="0.35">
      <c r="A107">
        <f t="shared" si="19"/>
        <v>104</v>
      </c>
      <c r="B107" s="9">
        <v>4</v>
      </c>
      <c r="C107">
        <v>8</v>
      </c>
      <c r="D107">
        <v>3</v>
      </c>
      <c r="E107">
        <v>5</v>
      </c>
      <c r="F107">
        <v>6</v>
      </c>
      <c r="G107">
        <v>7</v>
      </c>
      <c r="H107">
        <v>2</v>
      </c>
      <c r="I107">
        <v>6</v>
      </c>
      <c r="J107" s="10">
        <v>6</v>
      </c>
      <c r="W107">
        <f t="shared" si="16"/>
        <v>104</v>
      </c>
      <c r="X107" s="9">
        <f t="shared" si="18"/>
        <v>0.23034594857274363</v>
      </c>
      <c r="Y107">
        <f t="shared" si="18"/>
        <v>-0.29238417492594532</v>
      </c>
      <c r="Z107">
        <f t="shared" si="18"/>
        <v>-0.27284414885500391</v>
      </c>
      <c r="AA107">
        <f t="shared" si="17"/>
        <v>1.5942719301858623</v>
      </c>
      <c r="AB107">
        <f t="shared" si="17"/>
        <v>-0.74082110327654205</v>
      </c>
      <c r="AC107">
        <f t="shared" si="17"/>
        <v>0.72442741839320879</v>
      </c>
      <c r="AD107">
        <f t="shared" si="17"/>
        <v>-1.0973557296959326</v>
      </c>
      <c r="AE107">
        <f t="shared" si="17"/>
        <v>1.3388213728947576</v>
      </c>
      <c r="AF107" s="10">
        <f t="shared" si="17"/>
        <v>-2.2093688419120152</v>
      </c>
    </row>
    <row r="108" spans="1:32" x14ac:dyDescent="0.35">
      <c r="A108">
        <f t="shared" si="19"/>
        <v>105</v>
      </c>
      <c r="B108" s="9">
        <v>3</v>
      </c>
      <c r="C108">
        <v>9</v>
      </c>
      <c r="D108">
        <v>3</v>
      </c>
      <c r="E108">
        <v>2</v>
      </c>
      <c r="F108">
        <v>6</v>
      </c>
      <c r="G108">
        <v>6</v>
      </c>
      <c r="H108">
        <v>5</v>
      </c>
      <c r="I108">
        <v>4</v>
      </c>
      <c r="J108" s="10">
        <v>8</v>
      </c>
      <c r="W108">
        <f t="shared" si="16"/>
        <v>105</v>
      </c>
      <c r="X108" s="9">
        <f t="shared" si="18"/>
        <v>-0.55941158939094915</v>
      </c>
      <c r="Y108">
        <f t="shared" si="18"/>
        <v>1.4619208746297327</v>
      </c>
      <c r="Z108">
        <f t="shared" si="18"/>
        <v>-0.27284414885500391</v>
      </c>
      <c r="AA108">
        <f t="shared" si="17"/>
        <v>-1.3641708268600676</v>
      </c>
      <c r="AB108">
        <f t="shared" si="17"/>
        <v>-0.74082110327654205</v>
      </c>
      <c r="AC108">
        <f t="shared" si="17"/>
        <v>-6.0876253646491192E-3</v>
      </c>
      <c r="AD108">
        <f t="shared" si="17"/>
        <v>6.1142987871620834E-2</v>
      </c>
      <c r="AE108">
        <f t="shared" si="17"/>
        <v>-0.76129058458721444</v>
      </c>
      <c r="AF108" s="10">
        <f t="shared" si="17"/>
        <v>1.1896601456449316</v>
      </c>
    </row>
    <row r="109" spans="1:32" x14ac:dyDescent="0.35">
      <c r="A109">
        <f t="shared" si="19"/>
        <v>106</v>
      </c>
      <c r="B109" s="9">
        <v>4</v>
      </c>
      <c r="C109">
        <v>8</v>
      </c>
      <c r="D109">
        <v>5</v>
      </c>
      <c r="E109">
        <v>4</v>
      </c>
      <c r="F109">
        <v>7</v>
      </c>
      <c r="G109">
        <v>6</v>
      </c>
      <c r="H109">
        <v>7</v>
      </c>
      <c r="I109">
        <v>5</v>
      </c>
      <c r="J109" s="10">
        <v>8</v>
      </c>
      <c r="W109">
        <f t="shared" si="16"/>
        <v>106</v>
      </c>
      <c r="X109" s="9">
        <f t="shared" si="18"/>
        <v>0.23034594857274363</v>
      </c>
      <c r="Y109">
        <f t="shared" si="18"/>
        <v>-0.29238417492594532</v>
      </c>
      <c r="Z109">
        <f t="shared" si="18"/>
        <v>0.93979651272279086</v>
      </c>
      <c r="AA109">
        <f t="shared" si="17"/>
        <v>0.60812434450388564</v>
      </c>
      <c r="AB109">
        <f t="shared" si="17"/>
        <v>0.30504398370210595</v>
      </c>
      <c r="AC109">
        <f t="shared" si="17"/>
        <v>-6.0876253646491192E-3</v>
      </c>
      <c r="AD109">
        <f t="shared" si="17"/>
        <v>0.8334754662499898</v>
      </c>
      <c r="AE109">
        <f t="shared" si="17"/>
        <v>0.2887653941537715</v>
      </c>
      <c r="AF109" s="10">
        <f t="shared" si="17"/>
        <v>1.1896601456449316</v>
      </c>
    </row>
    <row r="110" spans="1:32" x14ac:dyDescent="0.35">
      <c r="A110">
        <f t="shared" si="19"/>
        <v>107</v>
      </c>
      <c r="B110" s="9">
        <v>5</v>
      </c>
      <c r="C110">
        <v>9</v>
      </c>
      <c r="D110">
        <v>7</v>
      </c>
      <c r="E110">
        <v>2</v>
      </c>
      <c r="F110">
        <v>5</v>
      </c>
      <c r="G110">
        <v>6</v>
      </c>
      <c r="H110">
        <v>8</v>
      </c>
      <c r="I110">
        <v>6</v>
      </c>
      <c r="J110" s="10">
        <v>8</v>
      </c>
      <c r="W110">
        <f t="shared" si="16"/>
        <v>107</v>
      </c>
      <c r="X110" s="9">
        <f t="shared" si="18"/>
        <v>1.0201034865364365</v>
      </c>
      <c r="Y110">
        <f t="shared" si="18"/>
        <v>1.4619208746297327</v>
      </c>
      <c r="Z110">
        <f t="shared" si="18"/>
        <v>2.1524371743005855</v>
      </c>
      <c r="AA110">
        <f t="shared" si="17"/>
        <v>-1.3641708268600676</v>
      </c>
      <c r="AB110">
        <f t="shared" si="17"/>
        <v>-1.78668619025519</v>
      </c>
      <c r="AC110">
        <f t="shared" si="17"/>
        <v>-6.0876253646491192E-3</v>
      </c>
      <c r="AD110">
        <f t="shared" si="17"/>
        <v>1.2196417054391744</v>
      </c>
      <c r="AE110">
        <f t="shared" si="17"/>
        <v>1.3388213728947576</v>
      </c>
      <c r="AF110" s="10">
        <f t="shared" si="17"/>
        <v>1.1896601456449316</v>
      </c>
    </row>
    <row r="111" spans="1:32" x14ac:dyDescent="0.35">
      <c r="A111">
        <f t="shared" si="19"/>
        <v>108</v>
      </c>
      <c r="B111" s="9">
        <v>5</v>
      </c>
      <c r="C111">
        <v>8</v>
      </c>
      <c r="D111">
        <v>2</v>
      </c>
      <c r="E111">
        <v>4</v>
      </c>
      <c r="F111">
        <v>6</v>
      </c>
      <c r="G111">
        <v>7</v>
      </c>
      <c r="H111">
        <v>3</v>
      </c>
      <c r="I111">
        <v>4</v>
      </c>
      <c r="J111" s="10">
        <v>7</v>
      </c>
      <c r="W111">
        <f t="shared" si="16"/>
        <v>108</v>
      </c>
      <c r="X111" s="9">
        <f t="shared" si="18"/>
        <v>1.0201034865364365</v>
      </c>
      <c r="Y111">
        <f t="shared" si="18"/>
        <v>-0.29238417492594532</v>
      </c>
      <c r="Z111">
        <f t="shared" si="18"/>
        <v>-0.87916447964390132</v>
      </c>
      <c r="AA111">
        <f t="shared" si="17"/>
        <v>0.60812434450388564</v>
      </c>
      <c r="AB111">
        <f t="shared" si="17"/>
        <v>-0.74082110327654205</v>
      </c>
      <c r="AC111">
        <f t="shared" si="17"/>
        <v>0.72442741839320879</v>
      </c>
      <c r="AD111">
        <f t="shared" si="17"/>
        <v>-0.71118949050674818</v>
      </c>
      <c r="AE111">
        <f t="shared" si="17"/>
        <v>-0.76129058458721444</v>
      </c>
      <c r="AF111" s="10">
        <f t="shared" si="17"/>
        <v>-0.50985434813354169</v>
      </c>
    </row>
    <row r="112" spans="1:32" x14ac:dyDescent="0.35">
      <c r="A112">
        <f t="shared" si="19"/>
        <v>109</v>
      </c>
      <c r="B112" s="9">
        <v>4</v>
      </c>
      <c r="C112">
        <v>9</v>
      </c>
      <c r="D112">
        <v>4</v>
      </c>
      <c r="E112">
        <v>3</v>
      </c>
      <c r="F112">
        <v>7</v>
      </c>
      <c r="G112">
        <v>6</v>
      </c>
      <c r="H112">
        <v>4</v>
      </c>
      <c r="I112">
        <v>4</v>
      </c>
      <c r="J112" s="10">
        <v>8</v>
      </c>
      <c r="W112">
        <f t="shared" si="16"/>
        <v>109</v>
      </c>
      <c r="X112" s="9">
        <f t="shared" si="18"/>
        <v>0.23034594857274363</v>
      </c>
      <c r="Y112">
        <f t="shared" si="18"/>
        <v>1.4619208746297327</v>
      </c>
      <c r="Z112">
        <f t="shared" si="18"/>
        <v>0.33347618193389345</v>
      </c>
      <c r="AA112">
        <f t="shared" si="17"/>
        <v>-0.378023241178091</v>
      </c>
      <c r="AB112">
        <f t="shared" si="17"/>
        <v>0.30504398370210595</v>
      </c>
      <c r="AC112">
        <f t="shared" si="17"/>
        <v>-6.0876253646491192E-3</v>
      </c>
      <c r="AD112">
        <f t="shared" si="17"/>
        <v>-0.32502325131756366</v>
      </c>
      <c r="AE112">
        <f t="shared" si="17"/>
        <v>-0.76129058458721444</v>
      </c>
      <c r="AF112" s="10">
        <f t="shared" si="17"/>
        <v>1.1896601456449316</v>
      </c>
    </row>
    <row r="113" spans="1:32" x14ac:dyDescent="0.35">
      <c r="A113">
        <f t="shared" si="19"/>
        <v>110</v>
      </c>
      <c r="B113" s="9">
        <v>4</v>
      </c>
      <c r="C113">
        <v>9</v>
      </c>
      <c r="D113">
        <v>5</v>
      </c>
      <c r="E113">
        <v>3</v>
      </c>
      <c r="F113">
        <v>8</v>
      </c>
      <c r="G113">
        <v>6</v>
      </c>
      <c r="H113">
        <v>8</v>
      </c>
      <c r="I113">
        <v>5</v>
      </c>
      <c r="J113" s="10">
        <v>7</v>
      </c>
      <c r="W113">
        <f t="shared" si="16"/>
        <v>110</v>
      </c>
      <c r="X113" s="9">
        <f t="shared" si="18"/>
        <v>0.23034594857274363</v>
      </c>
      <c r="Y113">
        <f t="shared" si="18"/>
        <v>1.4619208746297327</v>
      </c>
      <c r="Z113">
        <f t="shared" si="18"/>
        <v>0.93979651272279086</v>
      </c>
      <c r="AA113">
        <f t="shared" si="17"/>
        <v>-0.378023241178091</v>
      </c>
      <c r="AB113">
        <f t="shared" si="17"/>
        <v>1.3509090706807538</v>
      </c>
      <c r="AC113">
        <f t="shared" si="17"/>
        <v>-6.0876253646491192E-3</v>
      </c>
      <c r="AD113">
        <f t="shared" si="17"/>
        <v>1.2196417054391744</v>
      </c>
      <c r="AE113">
        <f t="shared" si="17"/>
        <v>0.2887653941537715</v>
      </c>
      <c r="AF113" s="10">
        <f t="shared" si="17"/>
        <v>-0.50985434813354169</v>
      </c>
    </row>
    <row r="114" spans="1:32" x14ac:dyDescent="0.35">
      <c r="A114">
        <f t="shared" si="19"/>
        <v>111</v>
      </c>
      <c r="B114" s="9">
        <v>4</v>
      </c>
      <c r="C114">
        <v>9</v>
      </c>
      <c r="D114">
        <v>2</v>
      </c>
      <c r="E114">
        <v>3</v>
      </c>
      <c r="F114">
        <v>7</v>
      </c>
      <c r="G114">
        <v>6</v>
      </c>
      <c r="H114">
        <v>4</v>
      </c>
      <c r="I114">
        <v>5</v>
      </c>
      <c r="J114" s="10">
        <v>8</v>
      </c>
      <c r="W114">
        <f t="shared" si="16"/>
        <v>111</v>
      </c>
      <c r="X114" s="9">
        <f t="shared" si="18"/>
        <v>0.23034594857274363</v>
      </c>
      <c r="Y114">
        <f t="shared" si="18"/>
        <v>1.4619208746297327</v>
      </c>
      <c r="Z114">
        <f t="shared" si="18"/>
        <v>-0.87916447964390132</v>
      </c>
      <c r="AA114">
        <f t="shared" si="17"/>
        <v>-0.378023241178091</v>
      </c>
      <c r="AB114">
        <f t="shared" si="17"/>
        <v>0.30504398370210595</v>
      </c>
      <c r="AC114">
        <f t="shared" si="17"/>
        <v>-6.0876253646491192E-3</v>
      </c>
      <c r="AD114">
        <f t="shared" si="17"/>
        <v>-0.32502325131756366</v>
      </c>
      <c r="AE114">
        <f t="shared" si="17"/>
        <v>0.2887653941537715</v>
      </c>
      <c r="AF114" s="10">
        <f t="shared" si="17"/>
        <v>1.1896601456449316</v>
      </c>
    </row>
    <row r="115" spans="1:32" x14ac:dyDescent="0.35">
      <c r="A115">
        <f t="shared" si="19"/>
        <v>112</v>
      </c>
      <c r="B115" s="9">
        <v>4</v>
      </c>
      <c r="C115">
        <v>8</v>
      </c>
      <c r="D115">
        <v>6</v>
      </c>
      <c r="E115">
        <v>5</v>
      </c>
      <c r="F115">
        <v>7</v>
      </c>
      <c r="G115">
        <v>7</v>
      </c>
      <c r="H115">
        <v>8</v>
      </c>
      <c r="I115">
        <v>6</v>
      </c>
      <c r="J115" s="10">
        <v>8</v>
      </c>
      <c r="W115">
        <f t="shared" si="16"/>
        <v>112</v>
      </c>
      <c r="X115" s="9">
        <f t="shared" si="18"/>
        <v>0.23034594857274363</v>
      </c>
      <c r="Y115">
        <f t="shared" si="18"/>
        <v>-0.29238417492594532</v>
      </c>
      <c r="Z115">
        <f t="shared" si="18"/>
        <v>1.5461168435116881</v>
      </c>
      <c r="AA115">
        <f t="shared" si="17"/>
        <v>1.5942719301858623</v>
      </c>
      <c r="AB115">
        <f t="shared" si="17"/>
        <v>0.30504398370210595</v>
      </c>
      <c r="AC115">
        <f t="shared" si="17"/>
        <v>0.72442741839320879</v>
      </c>
      <c r="AD115">
        <f t="shared" si="17"/>
        <v>1.2196417054391744</v>
      </c>
      <c r="AE115">
        <f t="shared" si="17"/>
        <v>1.3388213728947576</v>
      </c>
      <c r="AF115" s="10">
        <f t="shared" si="17"/>
        <v>1.1896601456449316</v>
      </c>
    </row>
    <row r="116" spans="1:32" x14ac:dyDescent="0.35">
      <c r="A116">
        <f t="shared" si="19"/>
        <v>113</v>
      </c>
      <c r="B116" s="9">
        <v>3</v>
      </c>
      <c r="C116">
        <v>9</v>
      </c>
      <c r="D116">
        <v>8</v>
      </c>
      <c r="E116">
        <v>6</v>
      </c>
      <c r="F116">
        <v>8</v>
      </c>
      <c r="G116">
        <v>7</v>
      </c>
      <c r="H116">
        <v>10</v>
      </c>
      <c r="I116">
        <v>6</v>
      </c>
      <c r="J116" s="10">
        <v>7</v>
      </c>
      <c r="W116">
        <f t="shared" si="16"/>
        <v>113</v>
      </c>
      <c r="X116" s="9">
        <f t="shared" si="18"/>
        <v>-0.55941158939094915</v>
      </c>
      <c r="Y116">
        <f t="shared" si="18"/>
        <v>1.4619208746297327</v>
      </c>
      <c r="Z116">
        <f t="shared" si="18"/>
        <v>2.7587575050894828</v>
      </c>
      <c r="AA116">
        <f t="shared" si="17"/>
        <v>2.5804195158678387</v>
      </c>
      <c r="AB116">
        <f t="shared" si="17"/>
        <v>1.3509090706807538</v>
      </c>
      <c r="AC116">
        <f t="shared" si="17"/>
        <v>0.72442741839320879</v>
      </c>
      <c r="AD116">
        <f t="shared" si="17"/>
        <v>1.9919741838175433</v>
      </c>
      <c r="AE116">
        <f t="shared" si="17"/>
        <v>1.3388213728947576</v>
      </c>
      <c r="AF116" s="10">
        <f t="shared" si="17"/>
        <v>-0.50985434813354169</v>
      </c>
    </row>
    <row r="117" spans="1:32" x14ac:dyDescent="0.35">
      <c r="A117">
        <f t="shared" si="19"/>
        <v>114</v>
      </c>
      <c r="B117" s="9">
        <v>2</v>
      </c>
      <c r="C117">
        <v>9</v>
      </c>
      <c r="D117">
        <v>7</v>
      </c>
      <c r="E117">
        <v>4</v>
      </c>
      <c r="F117">
        <v>6</v>
      </c>
      <c r="G117">
        <v>6</v>
      </c>
      <c r="H117">
        <v>9</v>
      </c>
      <c r="I117">
        <v>5</v>
      </c>
      <c r="J117" s="10">
        <v>7</v>
      </c>
      <c r="W117">
        <f t="shared" si="16"/>
        <v>114</v>
      </c>
      <c r="X117" s="9">
        <f t="shared" si="18"/>
        <v>-1.349169127354642</v>
      </c>
      <c r="Y117">
        <f t="shared" si="18"/>
        <v>1.4619208746297327</v>
      </c>
      <c r="Z117">
        <f t="shared" si="18"/>
        <v>2.1524371743005855</v>
      </c>
      <c r="AA117">
        <f t="shared" si="17"/>
        <v>0.60812434450388564</v>
      </c>
      <c r="AB117">
        <f t="shared" si="17"/>
        <v>-0.74082110327654205</v>
      </c>
      <c r="AC117">
        <f t="shared" si="17"/>
        <v>-6.0876253646491192E-3</v>
      </c>
      <c r="AD117">
        <f t="shared" si="17"/>
        <v>1.6058079446283589</v>
      </c>
      <c r="AE117">
        <f t="shared" si="17"/>
        <v>0.2887653941537715</v>
      </c>
      <c r="AF117" s="10">
        <f t="shared" si="17"/>
        <v>-0.50985434813354169</v>
      </c>
    </row>
    <row r="118" spans="1:32" x14ac:dyDescent="0.35">
      <c r="A118">
        <f t="shared" si="19"/>
        <v>115</v>
      </c>
      <c r="B118" s="9">
        <v>4</v>
      </c>
      <c r="C118">
        <v>8</v>
      </c>
      <c r="D118">
        <v>2</v>
      </c>
      <c r="E118">
        <v>3</v>
      </c>
      <c r="F118">
        <v>7</v>
      </c>
      <c r="G118">
        <v>6</v>
      </c>
      <c r="H118">
        <v>3</v>
      </c>
      <c r="I118">
        <v>5</v>
      </c>
      <c r="J118" s="10">
        <v>7</v>
      </c>
      <c r="W118">
        <f t="shared" si="16"/>
        <v>115</v>
      </c>
      <c r="X118" s="9">
        <f t="shared" si="18"/>
        <v>0.23034594857274363</v>
      </c>
      <c r="Y118">
        <f t="shared" si="18"/>
        <v>-0.29238417492594532</v>
      </c>
      <c r="Z118">
        <f t="shared" si="18"/>
        <v>-0.87916447964390132</v>
      </c>
      <c r="AA118">
        <f t="shared" si="17"/>
        <v>-0.378023241178091</v>
      </c>
      <c r="AB118">
        <f t="shared" si="17"/>
        <v>0.30504398370210595</v>
      </c>
      <c r="AC118">
        <f t="shared" si="17"/>
        <v>-6.0876253646491192E-3</v>
      </c>
      <c r="AD118">
        <f t="shared" si="17"/>
        <v>-0.71118949050674818</v>
      </c>
      <c r="AE118">
        <f t="shared" si="17"/>
        <v>0.2887653941537715</v>
      </c>
      <c r="AF118" s="10">
        <f t="shared" si="17"/>
        <v>-0.50985434813354169</v>
      </c>
    </row>
    <row r="119" spans="1:32" x14ac:dyDescent="0.35">
      <c r="A119">
        <f t="shared" si="19"/>
        <v>116</v>
      </c>
      <c r="B119" s="9">
        <v>5</v>
      </c>
      <c r="C119">
        <v>8</v>
      </c>
      <c r="D119">
        <v>5</v>
      </c>
      <c r="E119">
        <v>4</v>
      </c>
      <c r="F119">
        <v>6</v>
      </c>
      <c r="G119">
        <v>7</v>
      </c>
      <c r="H119">
        <v>8</v>
      </c>
      <c r="I119">
        <v>6</v>
      </c>
      <c r="J119" s="10">
        <v>7</v>
      </c>
      <c r="W119">
        <f t="shared" si="16"/>
        <v>116</v>
      </c>
      <c r="X119" s="9">
        <f t="shared" si="18"/>
        <v>1.0201034865364365</v>
      </c>
      <c r="Y119">
        <f t="shared" si="18"/>
        <v>-0.29238417492594532</v>
      </c>
      <c r="Z119">
        <f t="shared" si="18"/>
        <v>0.93979651272279086</v>
      </c>
      <c r="AA119">
        <f t="shared" si="17"/>
        <v>0.60812434450388564</v>
      </c>
      <c r="AB119">
        <f t="shared" si="17"/>
        <v>-0.74082110327654205</v>
      </c>
      <c r="AC119">
        <f t="shared" si="17"/>
        <v>0.72442741839320879</v>
      </c>
      <c r="AD119">
        <f t="shared" si="17"/>
        <v>1.2196417054391744</v>
      </c>
      <c r="AE119">
        <f t="shared" si="17"/>
        <v>1.3388213728947576</v>
      </c>
      <c r="AF119" s="10">
        <f t="shared" si="17"/>
        <v>-0.50985434813354169</v>
      </c>
    </row>
    <row r="120" spans="1:32" x14ac:dyDescent="0.35">
      <c r="A120">
        <f t="shared" si="19"/>
        <v>117</v>
      </c>
      <c r="B120" s="9">
        <v>4</v>
      </c>
      <c r="C120">
        <v>10</v>
      </c>
      <c r="D120">
        <v>6</v>
      </c>
      <c r="E120">
        <v>3</v>
      </c>
      <c r="F120">
        <v>6</v>
      </c>
      <c r="G120">
        <v>8</v>
      </c>
      <c r="H120">
        <v>8</v>
      </c>
      <c r="I120">
        <v>5</v>
      </c>
      <c r="J120" s="10">
        <v>8</v>
      </c>
      <c r="W120">
        <f t="shared" si="16"/>
        <v>117</v>
      </c>
      <c r="X120" s="9">
        <f t="shared" si="18"/>
        <v>0.23034594857274363</v>
      </c>
      <c r="Y120">
        <f t="shared" si="18"/>
        <v>3.2162259241854105</v>
      </c>
      <c r="Z120">
        <f t="shared" si="18"/>
        <v>1.5461168435116881</v>
      </c>
      <c r="AA120">
        <f t="shared" si="17"/>
        <v>-0.378023241178091</v>
      </c>
      <c r="AB120">
        <f t="shared" si="17"/>
        <v>-0.74082110327654205</v>
      </c>
      <c r="AC120">
        <f t="shared" si="17"/>
        <v>1.4549424621510667</v>
      </c>
      <c r="AD120">
        <f t="shared" si="17"/>
        <v>1.2196417054391744</v>
      </c>
      <c r="AE120">
        <f t="shared" si="17"/>
        <v>0.2887653941537715</v>
      </c>
      <c r="AF120" s="10">
        <f t="shared" si="17"/>
        <v>1.1896601456449316</v>
      </c>
    </row>
    <row r="121" spans="1:32" x14ac:dyDescent="0.35">
      <c r="A121">
        <f t="shared" si="19"/>
        <v>118</v>
      </c>
      <c r="B121" s="9">
        <v>5</v>
      </c>
      <c r="C121">
        <v>9</v>
      </c>
      <c r="D121">
        <v>5</v>
      </c>
      <c r="E121">
        <v>5</v>
      </c>
      <c r="F121">
        <v>8</v>
      </c>
      <c r="G121">
        <v>3</v>
      </c>
      <c r="H121">
        <v>8</v>
      </c>
      <c r="I121">
        <v>5</v>
      </c>
      <c r="J121" s="10">
        <v>7</v>
      </c>
      <c r="W121">
        <f t="shared" si="16"/>
        <v>118</v>
      </c>
      <c r="X121" s="9">
        <f t="shared" si="18"/>
        <v>1.0201034865364365</v>
      </c>
      <c r="Y121">
        <f t="shared" si="18"/>
        <v>1.4619208746297327</v>
      </c>
      <c r="Z121">
        <f t="shared" si="18"/>
        <v>0.93979651272279086</v>
      </c>
      <c r="AA121">
        <f t="shared" si="17"/>
        <v>1.5942719301858623</v>
      </c>
      <c r="AB121">
        <f t="shared" si="17"/>
        <v>1.3509090706807538</v>
      </c>
      <c r="AC121">
        <f t="shared" si="17"/>
        <v>-2.1976327566382228</v>
      </c>
      <c r="AD121">
        <f t="shared" si="17"/>
        <v>1.2196417054391744</v>
      </c>
      <c r="AE121">
        <f t="shared" si="17"/>
        <v>0.2887653941537715</v>
      </c>
      <c r="AF121" s="10">
        <f t="shared" si="17"/>
        <v>-0.50985434813354169</v>
      </c>
    </row>
    <row r="122" spans="1:32" x14ac:dyDescent="0.35">
      <c r="A122">
        <f t="shared" si="19"/>
        <v>119</v>
      </c>
      <c r="B122" s="9">
        <v>3</v>
      </c>
      <c r="C122">
        <v>8</v>
      </c>
      <c r="D122">
        <v>2</v>
      </c>
      <c r="E122">
        <v>4</v>
      </c>
      <c r="F122">
        <v>7</v>
      </c>
      <c r="G122">
        <v>4</v>
      </c>
      <c r="H122">
        <v>1</v>
      </c>
      <c r="I122">
        <v>6</v>
      </c>
      <c r="J122" s="10">
        <v>8</v>
      </c>
      <c r="W122">
        <f t="shared" si="16"/>
        <v>119</v>
      </c>
      <c r="X122" s="9">
        <f t="shared" si="18"/>
        <v>-0.55941158939094915</v>
      </c>
      <c r="Y122">
        <f t="shared" si="18"/>
        <v>-0.29238417492594532</v>
      </c>
      <c r="Z122">
        <f t="shared" si="18"/>
        <v>-0.87916447964390132</v>
      </c>
      <c r="AA122">
        <f t="shared" si="17"/>
        <v>0.60812434450388564</v>
      </c>
      <c r="AB122">
        <f t="shared" si="17"/>
        <v>0.30504398370210595</v>
      </c>
      <c r="AC122">
        <f t="shared" si="17"/>
        <v>-1.467117712880365</v>
      </c>
      <c r="AD122">
        <f t="shared" si="17"/>
        <v>-1.4835219688851171</v>
      </c>
      <c r="AE122">
        <f t="shared" si="17"/>
        <v>1.3388213728947576</v>
      </c>
      <c r="AF122" s="10">
        <f t="shared" si="17"/>
        <v>1.1896601456449316</v>
      </c>
    </row>
    <row r="123" spans="1:32" x14ac:dyDescent="0.35">
      <c r="A123">
        <f t="shared" si="19"/>
        <v>120</v>
      </c>
      <c r="B123" s="11">
        <v>5</v>
      </c>
      <c r="C123" s="12">
        <v>8</v>
      </c>
      <c r="D123" s="12">
        <v>1</v>
      </c>
      <c r="E123" s="12">
        <v>5</v>
      </c>
      <c r="F123" s="12">
        <v>5</v>
      </c>
      <c r="G123" s="12">
        <v>6</v>
      </c>
      <c r="H123" s="12">
        <v>1</v>
      </c>
      <c r="I123" s="12">
        <v>3</v>
      </c>
      <c r="J123" s="13">
        <v>8</v>
      </c>
      <c r="W123">
        <f t="shared" si="16"/>
        <v>120</v>
      </c>
      <c r="X123" s="11">
        <f t="shared" si="18"/>
        <v>1.0201034865364365</v>
      </c>
      <c r="Y123" s="12">
        <f t="shared" si="18"/>
        <v>-0.29238417492594532</v>
      </c>
      <c r="Z123" s="12">
        <f t="shared" si="18"/>
        <v>-1.4854848104327987</v>
      </c>
      <c r="AA123" s="12">
        <f t="shared" si="17"/>
        <v>1.5942719301858623</v>
      </c>
      <c r="AB123" s="12">
        <f t="shared" si="17"/>
        <v>-1.78668619025519</v>
      </c>
      <c r="AC123" s="12">
        <f t="shared" si="17"/>
        <v>-6.0876253646491192E-3</v>
      </c>
      <c r="AD123" s="12">
        <f t="shared" si="17"/>
        <v>-1.4835219688851171</v>
      </c>
      <c r="AE123" s="12">
        <f t="shared" si="17"/>
        <v>-1.8113465633282004</v>
      </c>
      <c r="AF123" s="13">
        <f t="shared" si="17"/>
        <v>1.1896601456449316</v>
      </c>
    </row>
    <row r="125" spans="1:32" x14ac:dyDescent="0.35">
      <c r="B125" s="3" t="str">
        <f>B3</f>
        <v>Expect</v>
      </c>
      <c r="C125" s="3" t="str">
        <f t="shared" ref="C125:J125" si="20">C3</f>
        <v>Entertain</v>
      </c>
      <c r="D125" s="3" t="str">
        <f t="shared" si="20"/>
        <v>Comm</v>
      </c>
      <c r="E125" s="3" t="str">
        <f t="shared" si="20"/>
        <v>Expert</v>
      </c>
      <c r="F125" s="3" t="str">
        <f t="shared" si="20"/>
        <v>Motivate</v>
      </c>
      <c r="G125" s="3" t="str">
        <f t="shared" si="20"/>
        <v>Caring</v>
      </c>
      <c r="H125" s="3" t="str">
        <f t="shared" si="20"/>
        <v>Charisma</v>
      </c>
      <c r="I125" s="3" t="str">
        <f t="shared" si="20"/>
        <v>Passion</v>
      </c>
      <c r="J125" s="3" t="str">
        <f t="shared" si="20"/>
        <v>Friendly</v>
      </c>
    </row>
    <row r="126" spans="1:32" x14ac:dyDescent="0.35">
      <c r="A126" t="s">
        <v>81</v>
      </c>
      <c r="B126" s="6">
        <f>AVERAGE(B4:B123)</f>
        <v>3.7083333333333335</v>
      </c>
      <c r="C126" s="7">
        <f t="shared" ref="C126:J126" si="21">AVERAGE(C4:C123)</f>
        <v>8.1666666666666661</v>
      </c>
      <c r="D126" s="7">
        <f t="shared" si="21"/>
        <v>3.45</v>
      </c>
      <c r="E126" s="7">
        <f t="shared" si="21"/>
        <v>3.3833333333333333</v>
      </c>
      <c r="F126" s="7">
        <f t="shared" si="21"/>
        <v>6.708333333333333</v>
      </c>
      <c r="G126" s="7">
        <f t="shared" si="21"/>
        <v>6.0083333333333337</v>
      </c>
      <c r="H126" s="7">
        <f t="shared" si="21"/>
        <v>4.8416666666666668</v>
      </c>
      <c r="I126" s="7">
        <f t="shared" si="21"/>
        <v>4.7249999999999996</v>
      </c>
      <c r="J126" s="8">
        <f t="shared" si="21"/>
        <v>7.3</v>
      </c>
    </row>
    <row r="127" spans="1:32" x14ac:dyDescent="0.35">
      <c r="A127" t="s">
        <v>117</v>
      </c>
      <c r="B127" s="9">
        <f>STDEV(B4:B123)</f>
        <v>1.2662114027786242</v>
      </c>
      <c r="C127">
        <f t="shared" ref="C127:J127" si="22">STDEV(C4:C123)</f>
        <v>0.57002629061192933</v>
      </c>
      <c r="D127">
        <f t="shared" si="22"/>
        <v>1.6492932023224043</v>
      </c>
      <c r="E127">
        <f t="shared" si="22"/>
        <v>1.0140469991704575</v>
      </c>
      <c r="F127">
        <f t="shared" si="22"/>
        <v>0.95614626824273719</v>
      </c>
      <c r="G127">
        <f t="shared" si="22"/>
        <v>1.3688972027952755</v>
      </c>
      <c r="H127">
        <f t="shared" si="22"/>
        <v>2.5895583262266895</v>
      </c>
      <c r="I127">
        <f t="shared" si="22"/>
        <v>0.95233018071950515</v>
      </c>
      <c r="J127" s="10">
        <f t="shared" si="22"/>
        <v>0.58840333734179207</v>
      </c>
    </row>
    <row r="128" spans="1:32" x14ac:dyDescent="0.35">
      <c r="A128" t="s">
        <v>118</v>
      </c>
      <c r="B128" s="9">
        <f>SKEW(B4:B123)</f>
        <v>0.13857831473517168</v>
      </c>
      <c r="C128">
        <f t="shared" ref="C128:J128" si="23">SKEW(C4:C123)</f>
        <v>0.55879383518869019</v>
      </c>
      <c r="D128">
        <f t="shared" si="23"/>
        <v>0.60968237468969244</v>
      </c>
      <c r="E128">
        <f t="shared" si="23"/>
        <v>0.25011903407769448</v>
      </c>
      <c r="F128">
        <f t="shared" si="23"/>
        <v>3.0992568092345463E-2</v>
      </c>
      <c r="G128">
        <f t="shared" si="23"/>
        <v>-0.23512012357640227</v>
      </c>
      <c r="H128">
        <f t="shared" si="23"/>
        <v>4.7501040439116834E-2</v>
      </c>
      <c r="I128">
        <f t="shared" si="23"/>
        <v>-7.3874092896665661E-2</v>
      </c>
      <c r="J128" s="10">
        <f t="shared" si="23"/>
        <v>0.32217223907072601</v>
      </c>
    </row>
    <row r="129" spans="1:10" x14ac:dyDescent="0.35">
      <c r="A129" t="s">
        <v>119</v>
      </c>
      <c r="B129" s="11">
        <f>KURT(B4:B123)</f>
        <v>-7.5087531931202989E-2</v>
      </c>
      <c r="C129" s="12">
        <f t="shared" ref="C129:J129" si="24">KURT(C4:C123)</f>
        <v>1.2245729768528379</v>
      </c>
      <c r="D129" s="12">
        <f t="shared" si="24"/>
        <v>-0.37097323594953835</v>
      </c>
      <c r="E129" s="12">
        <f t="shared" si="24"/>
        <v>0.79048099823017459</v>
      </c>
      <c r="F129" s="12">
        <f t="shared" si="24"/>
        <v>-9.1985537444213339E-2</v>
      </c>
      <c r="G129" s="12">
        <f t="shared" si="24"/>
        <v>-0.42617618904263521</v>
      </c>
      <c r="H129" s="12">
        <f t="shared" si="24"/>
        <v>-0.92188768731537785</v>
      </c>
      <c r="I129" s="12">
        <f t="shared" si="24"/>
        <v>-0.24984145123189316</v>
      </c>
      <c r="J129" s="13">
        <f t="shared" si="24"/>
        <v>0.13488543363239947</v>
      </c>
    </row>
  </sheetData>
  <conditionalFormatting sqref="R32:U40">
    <cfRule type="cellIs" dxfId="3" priority="3" operator="lessThan">
      <formula>-0.4</formula>
    </cfRule>
    <cfRule type="cellIs" dxfId="2" priority="4" operator="greaterThan">
      <formula>0.4</formula>
    </cfRule>
  </conditionalFormatting>
  <conditionalFormatting sqref="AM32:AP40">
    <cfRule type="cellIs" dxfId="1" priority="1" operator="lessThan">
      <formula>-0.4</formula>
    </cfRule>
    <cfRule type="cellIs" dxfId="0" priority="2" operator="greaterThan">
      <formula>0.4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407D6-E10A-45E4-92BD-08B71D70ED16}">
  <dimension ref="A1:EN148"/>
  <sheetViews>
    <sheetView workbookViewId="0"/>
  </sheetViews>
  <sheetFormatPr defaultRowHeight="14.5" x14ac:dyDescent="0.35"/>
  <cols>
    <col min="1" max="4" width="9.26953125" bestFit="1" customWidth="1"/>
    <col min="5" max="8" width="9.26953125" customWidth="1"/>
    <col min="14" max="22" width="9.1796875" customWidth="1"/>
    <col min="25" max="25" width="9.1796875" customWidth="1"/>
    <col min="26" max="26" width="3.453125" customWidth="1"/>
    <col min="27" max="27" width="26" customWidth="1"/>
    <col min="52" max="61" width="9" customWidth="1"/>
    <col min="63" max="63" width="9.1796875" customWidth="1"/>
    <col min="64" max="72" width="9" customWidth="1"/>
    <col min="78" max="78" width="5.26953125" customWidth="1"/>
    <col min="80" max="80" width="3.54296875" customWidth="1"/>
    <col min="82" max="82" width="3.54296875" customWidth="1"/>
    <col min="86" max="86" width="9.1796875" customWidth="1"/>
    <col min="91" max="91" width="9.1796875" customWidth="1"/>
    <col min="92" max="92" width="9.26953125" bestFit="1" customWidth="1"/>
    <col min="93" max="93" width="9.1796875" customWidth="1"/>
    <col min="94" max="94" width="9.26953125" bestFit="1" customWidth="1"/>
    <col min="96" max="96" width="5.26953125" customWidth="1"/>
    <col min="98" max="98" width="3.54296875" customWidth="1"/>
    <col min="100" max="100" width="3.54296875" customWidth="1"/>
    <col min="104" max="104" width="9.1796875" customWidth="1"/>
    <col min="109" max="109" width="9.1796875" customWidth="1"/>
    <col min="110" max="110" width="9.26953125" bestFit="1" customWidth="1"/>
    <col min="111" max="111" width="9.1796875" customWidth="1"/>
    <col min="112" max="112" width="9.26953125" bestFit="1" customWidth="1"/>
    <col min="114" max="114" width="5.26953125" customWidth="1"/>
    <col min="116" max="116" width="3.54296875" customWidth="1"/>
    <col min="118" max="118" width="3.54296875" customWidth="1"/>
    <col min="122" max="122" width="9.1796875" customWidth="1"/>
  </cols>
  <sheetData>
    <row r="1" spans="1:130" x14ac:dyDescent="0.35">
      <c r="A1" s="1" t="s">
        <v>0</v>
      </c>
    </row>
    <row r="2" spans="1:130" x14ac:dyDescent="0.35">
      <c r="A2" s="1"/>
    </row>
    <row r="3" spans="1:130" ht="16.5" x14ac:dyDescent="0.35">
      <c r="A3" t="s">
        <v>1</v>
      </c>
      <c r="M3" t="s">
        <v>2</v>
      </c>
      <c r="X3" t="s">
        <v>3</v>
      </c>
      <c r="AC3" t="s">
        <v>4</v>
      </c>
      <c r="AN3" t="s">
        <v>5</v>
      </c>
      <c r="AY3" t="s">
        <v>6</v>
      </c>
      <c r="BK3" t="s">
        <v>7</v>
      </c>
      <c r="BU3" t="s">
        <v>8</v>
      </c>
      <c r="DF3" t="s">
        <v>9</v>
      </c>
      <c r="DR3" t="s">
        <v>10</v>
      </c>
    </row>
    <row r="4" spans="1:130" x14ac:dyDescent="0.35">
      <c r="A4" s="1"/>
    </row>
    <row r="5" spans="1:130" x14ac:dyDescent="0.35">
      <c r="B5" s="2" t="str">
        <f>PCA!M3</f>
        <v>Expect</v>
      </c>
      <c r="C5" s="2" t="str">
        <f>PCA!N3</f>
        <v>Entertain</v>
      </c>
      <c r="D5" s="2" t="str">
        <f>PCA!O3</f>
        <v>Comm</v>
      </c>
      <c r="E5" s="2" t="str">
        <f>PCA!P3</f>
        <v>Expert</v>
      </c>
      <c r="F5" s="2" t="str">
        <f>PCA!Q3</f>
        <v>Motivate</v>
      </c>
      <c r="G5" s="2" t="str">
        <f>PCA!R3</f>
        <v>Caring</v>
      </c>
      <c r="H5" s="2" t="str">
        <f>PCA!S3</f>
        <v>Charisma</v>
      </c>
      <c r="I5" s="2" t="str">
        <f>PCA!T3</f>
        <v>Passion</v>
      </c>
      <c r="J5" s="2" t="str">
        <f>PCA!U3</f>
        <v>Friendly</v>
      </c>
      <c r="M5" s="3" t="s">
        <v>11</v>
      </c>
      <c r="N5" s="3" t="s">
        <v>12</v>
      </c>
      <c r="O5" s="3" t="s">
        <v>13</v>
      </c>
      <c r="X5" t="s">
        <v>14</v>
      </c>
      <c r="Y5" s="4" t="e">
        <f ca="1">MDETERM(B6:J14)</f>
        <v>#NAME?</v>
      </c>
      <c r="AA5" s="5" t="s">
        <v>15</v>
      </c>
      <c r="AD5" s="2" t="str">
        <f t="array" ref="AD5:AL5">B5:J5</f>
        <v>Expect</v>
      </c>
      <c r="AE5" s="2" t="str">
        <v>Entertain</v>
      </c>
      <c r="AF5" s="2" t="str">
        <v>Comm</v>
      </c>
      <c r="AG5" s="2" t="str">
        <v>Expert</v>
      </c>
      <c r="AH5" s="2" t="str">
        <v>Motivate</v>
      </c>
      <c r="AI5" s="2" t="str">
        <v>Caring</v>
      </c>
      <c r="AJ5" s="2" t="str">
        <v>Charisma</v>
      </c>
      <c r="AK5" s="2" t="str">
        <v>Passion</v>
      </c>
      <c r="AL5" s="2" t="str">
        <v>Friendly</v>
      </c>
      <c r="AO5" t="str">
        <f t="array" ref="AO5:AW5">B5:J5</f>
        <v>Expect</v>
      </c>
      <c r="AP5" t="str">
        <v>Entertain</v>
      </c>
      <c r="AQ5" t="str">
        <v>Comm</v>
      </c>
      <c r="AR5" t="str">
        <v>Expert</v>
      </c>
      <c r="AS5" t="str">
        <v>Motivate</v>
      </c>
      <c r="AT5" t="str">
        <v>Caring</v>
      </c>
      <c r="AU5" t="str">
        <v>Charisma</v>
      </c>
      <c r="AV5" t="str">
        <v>Passion</v>
      </c>
      <c r="AW5" t="str">
        <v>Friendly</v>
      </c>
      <c r="AZ5" t="str">
        <f t="array" ref="AZ5:BH5">AO5:AW5</f>
        <v>Expect</v>
      </c>
      <c r="BA5" t="str">
        <v>Entertain</v>
      </c>
      <c r="BB5" t="str">
        <v>Comm</v>
      </c>
      <c r="BC5" t="str">
        <v>Expert</v>
      </c>
      <c r="BD5" t="str">
        <v>Motivate</v>
      </c>
      <c r="BE5" t="str">
        <v>Caring</v>
      </c>
      <c r="BF5" t="str">
        <v>Charisma</v>
      </c>
      <c r="BG5" t="str">
        <v>Passion</v>
      </c>
      <c r="BH5" t="str">
        <v>Friendly</v>
      </c>
      <c r="BK5" s="6" t="e">
        <f t="array" aca="1" ref="BK5:BN8" ca="1">MMULT(TRANSPOSE(B44:E52),B44:E52)</f>
        <v>#NAME?</v>
      </c>
      <c r="BL5" s="7" t="e">
        <f ca="1"/>
        <v>#NAME?</v>
      </c>
      <c r="BM5" s="7" t="e">
        <f ca="1"/>
        <v>#NAME?</v>
      </c>
      <c r="BN5" s="8" t="e">
        <f ca="1"/>
        <v>#NAME?</v>
      </c>
      <c r="BV5">
        <v>1</v>
      </c>
      <c r="BW5">
        <f>BV5+1</f>
        <v>2</v>
      </c>
      <c r="BX5">
        <f>BW5+1</f>
        <v>3</v>
      </c>
      <c r="BY5">
        <f>BX5+1</f>
        <v>4</v>
      </c>
      <c r="CA5" s="3" t="s">
        <v>16</v>
      </c>
      <c r="CB5" s="3"/>
      <c r="CC5" s="3" t="s">
        <v>17</v>
      </c>
      <c r="CE5" s="3" t="s">
        <v>18</v>
      </c>
      <c r="CF5" s="3"/>
      <c r="DF5" s="6" t="e">
        <f t="array" aca="1" ref="DF5:DI13" ca="1">MMULT(MINVERSE(DIAGONAL(Q44:Q52)),B44:E52)</f>
        <v>#NAME?</v>
      </c>
      <c r="DG5" s="7" t="e">
        <f ca="1"/>
        <v>#NAME?</v>
      </c>
      <c r="DH5" s="7" t="e">
        <f ca="1"/>
        <v>#NAME?</v>
      </c>
      <c r="DI5" s="8" t="e">
        <f ca="1"/>
        <v>#NAME?</v>
      </c>
      <c r="DR5" s="6" t="e">
        <f t="array" aca="1" ref="DR5:DZ8" ca="1">MMULT(TRANSPOSE(B44:E52),MINVERSE(DIAGONAL(Q44:Q52)))</f>
        <v>#NAME?</v>
      </c>
      <c r="DS5" s="7" t="e">
        <f ca="1"/>
        <v>#NAME?</v>
      </c>
      <c r="DT5" s="7" t="e">
        <f ca="1"/>
        <v>#NAME?</v>
      </c>
      <c r="DU5" s="7" t="e">
        <f ca="1"/>
        <v>#NAME?</v>
      </c>
      <c r="DV5" s="7" t="e">
        <f ca="1"/>
        <v>#NAME?</v>
      </c>
      <c r="DW5" s="7" t="e">
        <f ca="1"/>
        <v>#NAME?</v>
      </c>
      <c r="DX5" s="7" t="e">
        <f ca="1"/>
        <v>#NAME?</v>
      </c>
      <c r="DY5" s="7" t="e">
        <f ca="1"/>
        <v>#NAME?</v>
      </c>
      <c r="DZ5" s="8" t="e">
        <f ca="1"/>
        <v>#NAME?</v>
      </c>
    </row>
    <row r="6" spans="1:130" x14ac:dyDescent="0.35">
      <c r="A6" t="str">
        <f>PCA!L4</f>
        <v>Expect</v>
      </c>
      <c r="B6" s="6" t="e">
        <f ca="1">PCA!M4</f>
        <v>#NAME?</v>
      </c>
      <c r="C6" s="7" t="e">
        <f ca="1">PCA!N4</f>
        <v>#NAME?</v>
      </c>
      <c r="D6" s="7" t="e">
        <f ca="1">PCA!O4</f>
        <v>#NAME?</v>
      </c>
      <c r="E6" s="7" t="e">
        <f ca="1">PCA!P4</f>
        <v>#NAME?</v>
      </c>
      <c r="F6" s="7" t="e">
        <f ca="1">PCA!Q4</f>
        <v>#NAME?</v>
      </c>
      <c r="G6" s="7" t="e">
        <f ca="1">PCA!R4</f>
        <v>#NAME?</v>
      </c>
      <c r="H6" s="7" t="e">
        <f ca="1">PCA!S4</f>
        <v>#NAME?</v>
      </c>
      <c r="I6" s="7" t="e">
        <f ca="1">PCA!T4</f>
        <v>#NAME?</v>
      </c>
      <c r="J6" s="8" t="e">
        <f ca="1">PCA!U4</f>
        <v>#NAME?</v>
      </c>
      <c r="M6" s="6" t="e">
        <f t="array" aca="1" ref="M6:M14" ca="1">TRANSPOSE(B18:J18)</f>
        <v>#NAME?</v>
      </c>
      <c r="N6" s="14" t="e">
        <f ca="1">M6/M$15</f>
        <v>#NAME?</v>
      </c>
      <c r="O6" s="15" t="e">
        <f ca="1">N6</f>
        <v>#NAME?</v>
      </c>
      <c r="X6" t="s">
        <v>19</v>
      </c>
      <c r="Y6" s="16">
        <f ca="1">COUNT(B6:B14)</f>
        <v>0</v>
      </c>
      <c r="AA6" s="5" t="s">
        <v>20</v>
      </c>
      <c r="AC6" t="str">
        <f t="array" ref="AC6:AC14">A6:A14</f>
        <v>Expect</v>
      </c>
      <c r="AD6" s="6" t="e">
        <f t="array" aca="1" ref="AD6:AL14" ca="1">B6:J14-MMULT(B31:J39,TRANSPOSE(B31:J39))</f>
        <v>#NAME?</v>
      </c>
      <c r="AE6" s="7" t="e">
        <f ca="1"/>
        <v>#NAME?</v>
      </c>
      <c r="AF6" s="7" t="e">
        <f ca="1"/>
        <v>#NAME?</v>
      </c>
      <c r="AG6" s="7" t="e">
        <f ca="1"/>
        <v>#NAME?</v>
      </c>
      <c r="AH6" s="7" t="e">
        <f ca="1"/>
        <v>#NAME?</v>
      </c>
      <c r="AI6" s="7" t="e">
        <f ca="1"/>
        <v>#NAME?</v>
      </c>
      <c r="AJ6" s="7" t="e">
        <f ca="1"/>
        <v>#NAME?</v>
      </c>
      <c r="AK6" s="7" t="e">
        <f ca="1"/>
        <v>#NAME?</v>
      </c>
      <c r="AL6" s="8" t="e">
        <f ca="1"/>
        <v>#NAME?</v>
      </c>
      <c r="AN6" t="str">
        <f t="array" ref="AN6:AN14">A31:A39</f>
        <v>Expect</v>
      </c>
      <c r="AO6" s="6" t="e">
        <f t="array" aca="1" ref="AO6:AW14" ca="1">MMULT(B31:J39,TRANSPOSE(B31:J39))</f>
        <v>#NAME?</v>
      </c>
      <c r="AP6" s="7" t="e">
        <f ca="1"/>
        <v>#NAME?</v>
      </c>
      <c r="AQ6" s="7" t="e">
        <f ca="1"/>
        <v>#NAME?</v>
      </c>
      <c r="AR6" s="7" t="e">
        <f ca="1"/>
        <v>#NAME?</v>
      </c>
      <c r="AS6" s="7" t="e">
        <f ca="1"/>
        <v>#NAME?</v>
      </c>
      <c r="AT6" s="7" t="e">
        <f ca="1"/>
        <v>#NAME?</v>
      </c>
      <c r="AU6" s="7" t="e">
        <f ca="1"/>
        <v>#NAME?</v>
      </c>
      <c r="AV6" s="7" t="e">
        <f ca="1"/>
        <v>#NAME?</v>
      </c>
      <c r="AW6" s="8" t="e">
        <f ca="1"/>
        <v>#NAME?</v>
      </c>
      <c r="AY6" t="str">
        <f t="array" ref="AY6:AY14">AN6:AN14</f>
        <v>Expect</v>
      </c>
      <c r="AZ6" s="6" t="e">
        <f t="array" aca="1" ref="AZ6:BH14" ca="1">MMULT(TRANSPOSE(B31:J39),B31:J39)</f>
        <v>#NAME?</v>
      </c>
      <c r="BA6" s="7" t="e">
        <f ca="1"/>
        <v>#NAME?</v>
      </c>
      <c r="BB6" s="7" t="e">
        <f ca="1"/>
        <v>#NAME?</v>
      </c>
      <c r="BC6" s="7" t="e">
        <f ca="1"/>
        <v>#NAME?</v>
      </c>
      <c r="BD6" s="7" t="e">
        <f ca="1"/>
        <v>#NAME?</v>
      </c>
      <c r="BE6" s="7" t="e">
        <f ca="1"/>
        <v>#NAME?</v>
      </c>
      <c r="BF6" s="7" t="e">
        <f ca="1"/>
        <v>#NAME?</v>
      </c>
      <c r="BG6" s="7" t="e">
        <f ca="1"/>
        <v>#NAME?</v>
      </c>
      <c r="BH6" s="8" t="e">
        <f ca="1"/>
        <v>#NAME?</v>
      </c>
      <c r="BK6" s="9" t="e">
        <f ca="1"/>
        <v>#NAME?</v>
      </c>
      <c r="BL6" t="e">
        <f ca="1"/>
        <v>#NAME?</v>
      </c>
      <c r="BM6" t="e">
        <f ca="1"/>
        <v>#NAME?</v>
      </c>
      <c r="BN6" s="10" t="e">
        <f ca="1"/>
        <v>#NAME?</v>
      </c>
      <c r="BU6" t="str">
        <f t="array" ref="BU6:BU14">AY6:AY14</f>
        <v>Expect</v>
      </c>
      <c r="BV6" s="6" t="e">
        <f t="array" aca="1" ref="BV6:BY14" ca="1">B19:E27/SQRT(B18:E18)</f>
        <v>#NAME?</v>
      </c>
      <c r="BW6" s="7" t="e">
        <f ca="1"/>
        <v>#NAME?</v>
      </c>
      <c r="BX6" s="7" t="e">
        <f ca="1"/>
        <v>#NAME?</v>
      </c>
      <c r="BY6" s="8" t="e">
        <f ca="1"/>
        <v>#NAME?</v>
      </c>
      <c r="CA6" s="4">
        <f t="array" ref="CA6:CA14">PCA!AS61:AS69</f>
        <v>2</v>
      </c>
      <c r="CC6" s="4">
        <f t="array" ref="CC6:CC14">CA6:CA14-TRANSPOSE(BK27:BS27)</f>
        <v>-1.7083333333333335</v>
      </c>
      <c r="CE6" s="4" t="e">
        <f t="array" aca="1" ref="CE6:CE9" ca="1">MMULT(TRANSPOSE(BV6:BY14),CC6:CC14)</f>
        <v>#NAME?</v>
      </c>
      <c r="DF6" s="9" t="e">
        <f ca="1"/>
        <v>#NAME?</v>
      </c>
      <c r="DG6" t="e">
        <f ca="1"/>
        <v>#NAME?</v>
      </c>
      <c r="DH6" t="e">
        <f ca="1"/>
        <v>#NAME?</v>
      </c>
      <c r="DI6" s="10" t="e">
        <f ca="1"/>
        <v>#NAME?</v>
      </c>
      <c r="DR6" s="9" t="e">
        <f ca="1"/>
        <v>#NAME?</v>
      </c>
      <c r="DS6" t="e">
        <f ca="1"/>
        <v>#NAME?</v>
      </c>
      <c r="DT6" t="e">
        <f ca="1"/>
        <v>#NAME?</v>
      </c>
      <c r="DU6" t="e">
        <f ca="1"/>
        <v>#NAME?</v>
      </c>
      <c r="DV6" t="e">
        <f ca="1"/>
        <v>#NAME?</v>
      </c>
      <c r="DW6" t="e">
        <f ca="1"/>
        <v>#NAME?</v>
      </c>
      <c r="DX6" t="e">
        <f ca="1"/>
        <v>#NAME?</v>
      </c>
      <c r="DY6" t="e">
        <f ca="1"/>
        <v>#NAME?</v>
      </c>
      <c r="DZ6" s="10" t="e">
        <f ca="1"/>
        <v>#NAME?</v>
      </c>
    </row>
    <row r="7" spans="1:130" x14ac:dyDescent="0.35">
      <c r="A7" t="str">
        <f>PCA!L5</f>
        <v>Entertain</v>
      </c>
      <c r="B7" s="9" t="e">
        <f ca="1">PCA!M5</f>
        <v>#NAME?</v>
      </c>
      <c r="C7" t="e">
        <f ca="1">PCA!N5</f>
        <v>#NAME?</v>
      </c>
      <c r="D7" t="e">
        <f ca="1">PCA!O5</f>
        <v>#NAME?</v>
      </c>
      <c r="E7" t="e">
        <f ca="1">PCA!P5</f>
        <v>#NAME?</v>
      </c>
      <c r="F7" t="e">
        <f ca="1">PCA!Q5</f>
        <v>#NAME?</v>
      </c>
      <c r="G7" t="e">
        <f ca="1">PCA!R5</f>
        <v>#NAME?</v>
      </c>
      <c r="H7" t="e">
        <f ca="1">PCA!S5</f>
        <v>#NAME?</v>
      </c>
      <c r="I7" t="e">
        <f ca="1">PCA!T5</f>
        <v>#NAME?</v>
      </c>
      <c r="J7" s="10" t="e">
        <f ca="1">PCA!U5</f>
        <v>#NAME?</v>
      </c>
      <c r="M7" s="9" t="e">
        <f ca="1"/>
        <v>#NAME?</v>
      </c>
      <c r="N7" s="18" t="e">
        <f t="shared" ref="N7:N14" ca="1" si="0">M7/M$15</f>
        <v>#NAME?</v>
      </c>
      <c r="O7" s="19" t="e">
        <f ca="1">O6+N7</f>
        <v>#NAME?</v>
      </c>
      <c r="X7" t="s">
        <v>21</v>
      </c>
      <c r="Y7" s="16">
        <v>120</v>
      </c>
      <c r="AC7" t="str">
        <v>Entertain</v>
      </c>
      <c r="AD7" s="9" t="e">
        <f ca="1"/>
        <v>#NAME?</v>
      </c>
      <c r="AE7" t="e">
        <f ca="1"/>
        <v>#NAME?</v>
      </c>
      <c r="AF7" t="e">
        <f ca="1"/>
        <v>#NAME?</v>
      </c>
      <c r="AG7" t="e">
        <f ca="1"/>
        <v>#NAME?</v>
      </c>
      <c r="AH7" t="e">
        <f ca="1"/>
        <v>#NAME?</v>
      </c>
      <c r="AI7" t="e">
        <f ca="1"/>
        <v>#NAME?</v>
      </c>
      <c r="AJ7" t="e">
        <f ca="1"/>
        <v>#NAME?</v>
      </c>
      <c r="AK7" t="e">
        <f ca="1"/>
        <v>#NAME?</v>
      </c>
      <c r="AL7" s="10" t="e">
        <f ca="1"/>
        <v>#NAME?</v>
      </c>
      <c r="AN7" t="str">
        <v>Entertain</v>
      </c>
      <c r="AO7" s="9" t="e">
        <f ca="1"/>
        <v>#NAME?</v>
      </c>
      <c r="AP7" t="e">
        <f ca="1"/>
        <v>#NAME?</v>
      </c>
      <c r="AQ7" t="e">
        <f ca="1"/>
        <v>#NAME?</v>
      </c>
      <c r="AR7" t="e">
        <f ca="1"/>
        <v>#NAME?</v>
      </c>
      <c r="AS7" t="e">
        <f ca="1"/>
        <v>#NAME?</v>
      </c>
      <c r="AT7" t="e">
        <f ca="1"/>
        <v>#NAME?</v>
      </c>
      <c r="AU7" t="e">
        <f ca="1"/>
        <v>#NAME?</v>
      </c>
      <c r="AV7" t="e">
        <f ca="1"/>
        <v>#NAME?</v>
      </c>
      <c r="AW7" s="10" t="e">
        <f ca="1"/>
        <v>#NAME?</v>
      </c>
      <c r="AY7" t="str">
        <v>Entertain</v>
      </c>
      <c r="AZ7" s="9" t="e">
        <f ca="1"/>
        <v>#NAME?</v>
      </c>
      <c r="BA7" t="e">
        <f ca="1"/>
        <v>#NAME?</v>
      </c>
      <c r="BB7" t="e">
        <f ca="1"/>
        <v>#NAME?</v>
      </c>
      <c r="BC7" t="e">
        <f ca="1"/>
        <v>#NAME?</v>
      </c>
      <c r="BD7" t="e">
        <f ca="1"/>
        <v>#NAME?</v>
      </c>
      <c r="BE7" t="e">
        <f ca="1"/>
        <v>#NAME?</v>
      </c>
      <c r="BF7" t="e">
        <f ca="1"/>
        <v>#NAME?</v>
      </c>
      <c r="BG7" t="e">
        <f ca="1"/>
        <v>#NAME?</v>
      </c>
      <c r="BH7" s="10" t="e">
        <f ca="1"/>
        <v>#NAME?</v>
      </c>
      <c r="BK7" s="9" t="e">
        <f ca="1"/>
        <v>#NAME?</v>
      </c>
      <c r="BL7" t="e">
        <f ca="1"/>
        <v>#NAME?</v>
      </c>
      <c r="BM7" t="e">
        <f ca="1"/>
        <v>#NAME?</v>
      </c>
      <c r="BN7" s="10" t="e">
        <f ca="1"/>
        <v>#NAME?</v>
      </c>
      <c r="BU7" t="str">
        <v>Entertain</v>
      </c>
      <c r="BV7" s="9" t="e">
        <f ca="1"/>
        <v>#NAME?</v>
      </c>
      <c r="BW7" t="e">
        <f ca="1"/>
        <v>#NAME?</v>
      </c>
      <c r="BX7" t="e">
        <f ca="1"/>
        <v>#NAME?</v>
      </c>
      <c r="BY7" s="10" t="e">
        <f ca="1"/>
        <v>#NAME?</v>
      </c>
      <c r="CA7" s="16">
        <v>8</v>
      </c>
      <c r="CC7" s="16">
        <v>-0.16666666666666607</v>
      </c>
      <c r="CE7" s="16" t="e">
        <f ca="1"/>
        <v>#NAME?</v>
      </c>
      <c r="DF7" s="9" t="e">
        <f ca="1"/>
        <v>#NAME?</v>
      </c>
      <c r="DG7" t="e">
        <f ca="1"/>
        <v>#NAME?</v>
      </c>
      <c r="DH7" t="e">
        <f ca="1"/>
        <v>#NAME?</v>
      </c>
      <c r="DI7" s="10" t="e">
        <f ca="1"/>
        <v>#NAME?</v>
      </c>
      <c r="DR7" s="9" t="e">
        <f ca="1"/>
        <v>#NAME?</v>
      </c>
      <c r="DS7" t="e">
        <f ca="1"/>
        <v>#NAME?</v>
      </c>
      <c r="DT7" t="e">
        <f ca="1"/>
        <v>#NAME?</v>
      </c>
      <c r="DU7" t="e">
        <f ca="1"/>
        <v>#NAME?</v>
      </c>
      <c r="DV7" t="e">
        <f ca="1"/>
        <v>#NAME?</v>
      </c>
      <c r="DW7" t="e">
        <f ca="1"/>
        <v>#NAME?</v>
      </c>
      <c r="DX7" t="e">
        <f ca="1"/>
        <v>#NAME?</v>
      </c>
      <c r="DY7" t="e">
        <f ca="1"/>
        <v>#NAME?</v>
      </c>
      <c r="DZ7" s="10" t="e">
        <f ca="1"/>
        <v>#NAME?</v>
      </c>
    </row>
    <row r="8" spans="1:130" x14ac:dyDescent="0.35">
      <c r="A8" t="str">
        <f>PCA!L6</f>
        <v>Comm</v>
      </c>
      <c r="B8" s="9" t="e">
        <f ca="1">PCA!M6</f>
        <v>#NAME?</v>
      </c>
      <c r="C8" t="e">
        <f ca="1">PCA!N6</f>
        <v>#NAME?</v>
      </c>
      <c r="D8" t="e">
        <f ca="1">PCA!O6</f>
        <v>#NAME?</v>
      </c>
      <c r="E8" t="e">
        <f ca="1">PCA!P6</f>
        <v>#NAME?</v>
      </c>
      <c r="F8" t="e">
        <f ca="1">PCA!Q6</f>
        <v>#NAME?</v>
      </c>
      <c r="G8" t="e">
        <f ca="1">PCA!R6</f>
        <v>#NAME?</v>
      </c>
      <c r="H8" t="e">
        <f ca="1">PCA!S6</f>
        <v>#NAME?</v>
      </c>
      <c r="I8" t="e">
        <f ca="1">PCA!T6</f>
        <v>#NAME?</v>
      </c>
      <c r="J8" s="10" t="e">
        <f ca="1">PCA!U6</f>
        <v>#NAME?</v>
      </c>
      <c r="M8" s="9" t="e">
        <f ca="1"/>
        <v>#NAME?</v>
      </c>
      <c r="N8" s="18" t="e">
        <f t="shared" ca="1" si="0"/>
        <v>#NAME?</v>
      </c>
      <c r="O8" s="19" t="e">
        <f t="shared" ref="O8:O14" ca="1" si="1">O7+N8</f>
        <v>#NAME?</v>
      </c>
      <c r="X8" t="s">
        <v>22</v>
      </c>
      <c r="Y8" s="16">
        <f ca="1">Y6*(Y6-1)/2</f>
        <v>0</v>
      </c>
      <c r="AA8" s="5" t="s">
        <v>23</v>
      </c>
      <c r="AC8" t="str">
        <v>Comm</v>
      </c>
      <c r="AD8" s="9" t="e">
        <f ca="1"/>
        <v>#NAME?</v>
      </c>
      <c r="AE8" t="e">
        <f ca="1"/>
        <v>#NAME?</v>
      </c>
      <c r="AF8" t="e">
        <f ca="1"/>
        <v>#NAME?</v>
      </c>
      <c r="AG8" t="e">
        <f ca="1"/>
        <v>#NAME?</v>
      </c>
      <c r="AH8" t="e">
        <f ca="1"/>
        <v>#NAME?</v>
      </c>
      <c r="AI8" t="e">
        <f ca="1"/>
        <v>#NAME?</v>
      </c>
      <c r="AJ8" t="e">
        <f ca="1"/>
        <v>#NAME?</v>
      </c>
      <c r="AK8" t="e">
        <f ca="1"/>
        <v>#NAME?</v>
      </c>
      <c r="AL8" s="10" t="e">
        <f ca="1"/>
        <v>#NAME?</v>
      </c>
      <c r="AN8" t="str">
        <v>Comm</v>
      </c>
      <c r="AO8" s="9" t="e">
        <f ca="1"/>
        <v>#NAME?</v>
      </c>
      <c r="AP8" t="e">
        <f ca="1"/>
        <v>#NAME?</v>
      </c>
      <c r="AQ8" t="e">
        <f ca="1"/>
        <v>#NAME?</v>
      </c>
      <c r="AR8" t="e">
        <f ca="1"/>
        <v>#NAME?</v>
      </c>
      <c r="AS8" t="e">
        <f ca="1"/>
        <v>#NAME?</v>
      </c>
      <c r="AT8" t="e">
        <f ca="1"/>
        <v>#NAME?</v>
      </c>
      <c r="AU8" t="e">
        <f ca="1"/>
        <v>#NAME?</v>
      </c>
      <c r="AV8" t="e">
        <f ca="1"/>
        <v>#NAME?</v>
      </c>
      <c r="AW8" s="10" t="e">
        <f ca="1"/>
        <v>#NAME?</v>
      </c>
      <c r="AY8" t="str">
        <v>Comm</v>
      </c>
      <c r="AZ8" s="9" t="e">
        <f ca="1"/>
        <v>#NAME?</v>
      </c>
      <c r="BA8" t="e">
        <f ca="1"/>
        <v>#NAME?</v>
      </c>
      <c r="BB8" t="e">
        <f ca="1"/>
        <v>#NAME?</v>
      </c>
      <c r="BC8" t="e">
        <f ca="1"/>
        <v>#NAME?</v>
      </c>
      <c r="BD8" t="e">
        <f ca="1"/>
        <v>#NAME?</v>
      </c>
      <c r="BE8" t="e">
        <f ca="1"/>
        <v>#NAME?</v>
      </c>
      <c r="BF8" t="e">
        <f ca="1"/>
        <v>#NAME?</v>
      </c>
      <c r="BG8" t="e">
        <f ca="1"/>
        <v>#NAME?</v>
      </c>
      <c r="BH8" s="10" t="e">
        <f ca="1"/>
        <v>#NAME?</v>
      </c>
      <c r="BK8" s="11" t="e">
        <f ca="1"/>
        <v>#NAME?</v>
      </c>
      <c r="BL8" s="12" t="e">
        <f ca="1"/>
        <v>#NAME?</v>
      </c>
      <c r="BM8" s="12" t="e">
        <f ca="1"/>
        <v>#NAME?</v>
      </c>
      <c r="BN8" s="13" t="e">
        <f ca="1"/>
        <v>#NAME?</v>
      </c>
      <c r="BU8" t="str">
        <v>Comm</v>
      </c>
      <c r="BV8" s="9" t="e">
        <f ca="1"/>
        <v>#NAME?</v>
      </c>
      <c r="BW8" t="e">
        <f ca="1"/>
        <v>#NAME?</v>
      </c>
      <c r="BX8" t="e">
        <f ca="1"/>
        <v>#NAME?</v>
      </c>
      <c r="BY8" s="10" t="e">
        <f ca="1"/>
        <v>#NAME?</v>
      </c>
      <c r="CA8" s="16">
        <v>1</v>
      </c>
      <c r="CC8" s="16">
        <v>-2.4500000000000002</v>
      </c>
      <c r="CE8" s="16" t="e">
        <f ca="1"/>
        <v>#NAME?</v>
      </c>
      <c r="DF8" s="9" t="e">
        <f ca="1"/>
        <v>#NAME?</v>
      </c>
      <c r="DG8" t="e">
        <f ca="1"/>
        <v>#NAME?</v>
      </c>
      <c r="DH8" t="e">
        <f ca="1"/>
        <v>#NAME?</v>
      </c>
      <c r="DI8" s="10" t="e">
        <f ca="1"/>
        <v>#NAME?</v>
      </c>
      <c r="DR8" s="11" t="e">
        <f ca="1"/>
        <v>#NAME?</v>
      </c>
      <c r="DS8" s="12" t="e">
        <f ca="1"/>
        <v>#NAME?</v>
      </c>
      <c r="DT8" s="12" t="e">
        <f ca="1"/>
        <v>#NAME?</v>
      </c>
      <c r="DU8" s="12" t="e">
        <f ca="1"/>
        <v>#NAME?</v>
      </c>
      <c r="DV8" s="12" t="e">
        <f ca="1"/>
        <v>#NAME?</v>
      </c>
      <c r="DW8" s="12" t="e">
        <f ca="1"/>
        <v>#NAME?</v>
      </c>
      <c r="DX8" s="12" t="e">
        <f ca="1"/>
        <v>#NAME?</v>
      </c>
      <c r="DY8" s="12" t="e">
        <f ca="1"/>
        <v>#NAME?</v>
      </c>
      <c r="DZ8" s="13" t="e">
        <f ca="1"/>
        <v>#NAME?</v>
      </c>
    </row>
    <row r="9" spans="1:130" x14ac:dyDescent="0.35">
      <c r="A9" t="str">
        <f>PCA!L7</f>
        <v>Expert</v>
      </c>
      <c r="B9" s="9" t="e">
        <f ca="1">PCA!M7</f>
        <v>#NAME?</v>
      </c>
      <c r="C9" t="e">
        <f ca="1">PCA!N7</f>
        <v>#NAME?</v>
      </c>
      <c r="D9" t="e">
        <f ca="1">PCA!O7</f>
        <v>#NAME?</v>
      </c>
      <c r="E9" t="e">
        <f ca="1">PCA!P7</f>
        <v>#NAME?</v>
      </c>
      <c r="F9" t="e">
        <f ca="1">PCA!Q7</f>
        <v>#NAME?</v>
      </c>
      <c r="G9" t="e">
        <f ca="1">PCA!R7</f>
        <v>#NAME?</v>
      </c>
      <c r="H9" t="e">
        <f ca="1">PCA!S7</f>
        <v>#NAME?</v>
      </c>
      <c r="I9" t="e">
        <f ca="1">PCA!T7</f>
        <v>#NAME?</v>
      </c>
      <c r="J9" s="10" t="e">
        <f ca="1">PCA!U7</f>
        <v>#NAME?</v>
      </c>
      <c r="M9" s="9" t="e">
        <f ca="1"/>
        <v>#NAME?</v>
      </c>
      <c r="N9" s="18" t="e">
        <f t="shared" ca="1" si="0"/>
        <v>#NAME?</v>
      </c>
      <c r="O9" s="19" t="e">
        <f t="shared" ca="1" si="1"/>
        <v>#NAME?</v>
      </c>
      <c r="X9" t="s">
        <v>24</v>
      </c>
      <c r="Y9" s="16" t="e">
        <f ca="1">(1+(2*Y6+5)/6-Y7)*LN(1-Y5)</f>
        <v>#NAME?</v>
      </c>
      <c r="AA9" s="5" t="s">
        <v>25</v>
      </c>
      <c r="AC9" t="str">
        <v>Expert</v>
      </c>
      <c r="AD9" s="9" t="e">
        <f ca="1"/>
        <v>#NAME?</v>
      </c>
      <c r="AE9" t="e">
        <f ca="1"/>
        <v>#NAME?</v>
      </c>
      <c r="AF9" t="e">
        <f ca="1"/>
        <v>#NAME?</v>
      </c>
      <c r="AG9" t="e">
        <f ca="1"/>
        <v>#NAME?</v>
      </c>
      <c r="AH9" t="e">
        <f ca="1"/>
        <v>#NAME?</v>
      </c>
      <c r="AI9" t="e">
        <f ca="1"/>
        <v>#NAME?</v>
      </c>
      <c r="AJ9" t="e">
        <f ca="1"/>
        <v>#NAME?</v>
      </c>
      <c r="AK9" t="e">
        <f ca="1"/>
        <v>#NAME?</v>
      </c>
      <c r="AL9" s="10" t="e">
        <f ca="1"/>
        <v>#NAME?</v>
      </c>
      <c r="AN9" t="str">
        <v>Expert</v>
      </c>
      <c r="AO9" s="9" t="e">
        <f ca="1"/>
        <v>#NAME?</v>
      </c>
      <c r="AP9" t="e">
        <f ca="1"/>
        <v>#NAME?</v>
      </c>
      <c r="AQ9" t="e">
        <f ca="1"/>
        <v>#NAME?</v>
      </c>
      <c r="AR9" t="e">
        <f ca="1"/>
        <v>#NAME?</v>
      </c>
      <c r="AS9" t="e">
        <f ca="1"/>
        <v>#NAME?</v>
      </c>
      <c r="AT9" t="e">
        <f ca="1"/>
        <v>#NAME?</v>
      </c>
      <c r="AU9" t="e">
        <f ca="1"/>
        <v>#NAME?</v>
      </c>
      <c r="AV9" t="e">
        <f ca="1"/>
        <v>#NAME?</v>
      </c>
      <c r="AW9" s="10" t="e">
        <f ca="1"/>
        <v>#NAME?</v>
      </c>
      <c r="AY9" t="str">
        <v>Expert</v>
      </c>
      <c r="AZ9" s="9" t="e">
        <f ca="1"/>
        <v>#NAME?</v>
      </c>
      <c r="BA9" t="e">
        <f ca="1"/>
        <v>#NAME?</v>
      </c>
      <c r="BB9" t="e">
        <f ca="1"/>
        <v>#NAME?</v>
      </c>
      <c r="BC9" t="e">
        <f ca="1"/>
        <v>#NAME?</v>
      </c>
      <c r="BD9" t="e">
        <f ca="1"/>
        <v>#NAME?</v>
      </c>
      <c r="BE9" t="e">
        <f ca="1"/>
        <v>#NAME?</v>
      </c>
      <c r="BF9" t="e">
        <f ca="1"/>
        <v>#NAME?</v>
      </c>
      <c r="BG9" t="e">
        <f ca="1"/>
        <v>#NAME?</v>
      </c>
      <c r="BH9" s="10" t="e">
        <f ca="1"/>
        <v>#NAME?</v>
      </c>
      <c r="BU9" t="str">
        <v>Expert</v>
      </c>
      <c r="BV9" s="9" t="e">
        <f ca="1"/>
        <v>#NAME?</v>
      </c>
      <c r="BW9" t="e">
        <f ca="1"/>
        <v>#NAME?</v>
      </c>
      <c r="BX9" t="e">
        <f ca="1"/>
        <v>#NAME?</v>
      </c>
      <c r="BY9" s="10" t="e">
        <f ca="1"/>
        <v>#NAME?</v>
      </c>
      <c r="CA9" s="16">
        <v>4</v>
      </c>
      <c r="CC9" s="16">
        <v>0.6166666666666667</v>
      </c>
      <c r="CE9" s="17" t="e">
        <f ca="1"/>
        <v>#NAME?</v>
      </c>
      <c r="DF9" s="9" t="e">
        <f ca="1"/>
        <v>#NAME?</v>
      </c>
      <c r="DG9" t="e">
        <f ca="1"/>
        <v>#NAME?</v>
      </c>
      <c r="DH9" t="e">
        <f ca="1"/>
        <v>#NAME?</v>
      </c>
      <c r="DI9" s="10" t="e">
        <f ca="1"/>
        <v>#NAME?</v>
      </c>
    </row>
    <row r="10" spans="1:130" ht="16.5" x14ac:dyDescent="0.35">
      <c r="A10" t="str">
        <f>PCA!L8</f>
        <v>Motivate</v>
      </c>
      <c r="B10" s="9" t="e">
        <f ca="1">PCA!M8</f>
        <v>#NAME?</v>
      </c>
      <c r="C10" t="e">
        <f ca="1">PCA!N8</f>
        <v>#NAME?</v>
      </c>
      <c r="D10" t="e">
        <f ca="1">PCA!O8</f>
        <v>#NAME?</v>
      </c>
      <c r="E10" t="e">
        <f ca="1">PCA!P8</f>
        <v>#NAME?</v>
      </c>
      <c r="F10" t="e">
        <f ca="1">PCA!Q8</f>
        <v>#NAME?</v>
      </c>
      <c r="G10" t="e">
        <f ca="1">PCA!R8</f>
        <v>#NAME?</v>
      </c>
      <c r="H10" t="e">
        <f ca="1">PCA!S8</f>
        <v>#NAME?</v>
      </c>
      <c r="I10" t="e">
        <f ca="1">PCA!T8</f>
        <v>#NAME?</v>
      </c>
      <c r="J10" s="10" t="e">
        <f ca="1">PCA!U8</f>
        <v>#NAME?</v>
      </c>
      <c r="M10" s="9" t="e">
        <f ca="1"/>
        <v>#NAME?</v>
      </c>
      <c r="N10" s="18" t="e">
        <f t="shared" ca="1" si="0"/>
        <v>#NAME?</v>
      </c>
      <c r="O10" s="19" t="e">
        <f t="shared" ca="1" si="1"/>
        <v>#NAME?</v>
      </c>
      <c r="X10" s="20" t="s">
        <v>26</v>
      </c>
      <c r="Y10" s="16">
        <v>0.05</v>
      </c>
      <c r="AC10" t="str">
        <v>Motivate</v>
      </c>
      <c r="AD10" s="9" t="e">
        <f ca="1"/>
        <v>#NAME?</v>
      </c>
      <c r="AE10" t="e">
        <f ca="1"/>
        <v>#NAME?</v>
      </c>
      <c r="AF10" t="e">
        <f ca="1"/>
        <v>#NAME?</v>
      </c>
      <c r="AG10" t="e">
        <f ca="1"/>
        <v>#NAME?</v>
      </c>
      <c r="AH10" t="e">
        <f ca="1"/>
        <v>#NAME?</v>
      </c>
      <c r="AI10" t="e">
        <f ca="1"/>
        <v>#NAME?</v>
      </c>
      <c r="AJ10" t="e">
        <f ca="1"/>
        <v>#NAME?</v>
      </c>
      <c r="AK10" t="e">
        <f ca="1"/>
        <v>#NAME?</v>
      </c>
      <c r="AL10" s="10" t="e">
        <f ca="1"/>
        <v>#NAME?</v>
      </c>
      <c r="AN10" t="str">
        <v>Motivate</v>
      </c>
      <c r="AO10" s="9" t="e">
        <f ca="1"/>
        <v>#NAME?</v>
      </c>
      <c r="AP10" t="e">
        <f ca="1"/>
        <v>#NAME?</v>
      </c>
      <c r="AQ10" t="e">
        <f ca="1"/>
        <v>#NAME?</v>
      </c>
      <c r="AR10" t="e">
        <f ca="1"/>
        <v>#NAME?</v>
      </c>
      <c r="AS10" t="e">
        <f ca="1"/>
        <v>#NAME?</v>
      </c>
      <c r="AT10" t="e">
        <f ca="1"/>
        <v>#NAME?</v>
      </c>
      <c r="AU10" t="e">
        <f ca="1"/>
        <v>#NAME?</v>
      </c>
      <c r="AV10" t="e">
        <f ca="1"/>
        <v>#NAME?</v>
      </c>
      <c r="AW10" s="10" t="e">
        <f ca="1"/>
        <v>#NAME?</v>
      </c>
      <c r="AY10" t="str">
        <v>Motivate</v>
      </c>
      <c r="AZ10" s="9" t="e">
        <f ca="1"/>
        <v>#NAME?</v>
      </c>
      <c r="BA10" t="e">
        <f ca="1"/>
        <v>#NAME?</v>
      </c>
      <c r="BB10" t="e">
        <f ca="1"/>
        <v>#NAME?</v>
      </c>
      <c r="BC10" t="e">
        <f ca="1"/>
        <v>#NAME?</v>
      </c>
      <c r="BD10" t="e">
        <f ca="1"/>
        <v>#NAME?</v>
      </c>
      <c r="BE10" t="e">
        <f ca="1"/>
        <v>#NAME?</v>
      </c>
      <c r="BF10" t="e">
        <f ca="1"/>
        <v>#NAME?</v>
      </c>
      <c r="BG10" t="e">
        <f ca="1"/>
        <v>#NAME?</v>
      </c>
      <c r="BH10" s="10" t="e">
        <f ca="1"/>
        <v>#NAME?</v>
      </c>
      <c r="BK10" t="s">
        <v>27</v>
      </c>
      <c r="BP10" t="s">
        <v>28</v>
      </c>
      <c r="BU10" t="str">
        <v>Motivate</v>
      </c>
      <c r="BV10" s="9" t="e">
        <f ca="1"/>
        <v>#NAME?</v>
      </c>
      <c r="BW10" t="e">
        <f ca="1"/>
        <v>#NAME?</v>
      </c>
      <c r="BX10" t="e">
        <f ca="1"/>
        <v>#NAME?</v>
      </c>
      <c r="BY10" s="10" t="e">
        <f ca="1"/>
        <v>#NAME?</v>
      </c>
      <c r="CA10" s="16">
        <v>7</v>
      </c>
      <c r="CC10" s="16">
        <v>0.29166666666666696</v>
      </c>
      <c r="DF10" s="9" t="e">
        <f ca="1"/>
        <v>#NAME?</v>
      </c>
      <c r="DG10" t="e">
        <f ca="1"/>
        <v>#NAME?</v>
      </c>
      <c r="DH10" t="e">
        <f ca="1"/>
        <v>#NAME?</v>
      </c>
      <c r="DI10" s="10" t="e">
        <f ca="1"/>
        <v>#NAME?</v>
      </c>
      <c r="DR10" t="s">
        <v>29</v>
      </c>
    </row>
    <row r="11" spans="1:130" x14ac:dyDescent="0.35">
      <c r="A11" t="str">
        <f>PCA!L9</f>
        <v>Caring</v>
      </c>
      <c r="B11" s="9" t="e">
        <f ca="1">PCA!M9</f>
        <v>#NAME?</v>
      </c>
      <c r="C11" t="e">
        <f ca="1">PCA!N9</f>
        <v>#NAME?</v>
      </c>
      <c r="D11" t="e">
        <f ca="1">PCA!O9</f>
        <v>#NAME?</v>
      </c>
      <c r="E11" t="e">
        <f ca="1">PCA!P9</f>
        <v>#NAME?</v>
      </c>
      <c r="F11" t="e">
        <f ca="1">PCA!Q9</f>
        <v>#NAME?</v>
      </c>
      <c r="G11" t="e">
        <f ca="1">PCA!R9</f>
        <v>#NAME?</v>
      </c>
      <c r="H11" t="e">
        <f ca="1">PCA!S9</f>
        <v>#NAME?</v>
      </c>
      <c r="I11" t="e">
        <f ca="1">PCA!T9</f>
        <v>#NAME?</v>
      </c>
      <c r="J11" s="10" t="e">
        <f ca="1">PCA!U9</f>
        <v>#NAME?</v>
      </c>
      <c r="M11" s="9" t="e">
        <f ca="1"/>
        <v>#NAME?</v>
      </c>
      <c r="N11" s="18" t="e">
        <f t="shared" ca="1" si="0"/>
        <v>#NAME?</v>
      </c>
      <c r="O11" s="19" t="e">
        <f t="shared" ca="1" si="1"/>
        <v>#NAME?</v>
      </c>
      <c r="X11" t="s">
        <v>30</v>
      </c>
      <c r="Y11" s="16" t="e">
        <f ca="1">CHIDIST(Y9,Y8)</f>
        <v>#NAME?</v>
      </c>
      <c r="AA11" s="5" t="s">
        <v>31</v>
      </c>
      <c r="AC11" t="str">
        <v>Caring</v>
      </c>
      <c r="AD11" s="9" t="e">
        <f ca="1"/>
        <v>#NAME?</v>
      </c>
      <c r="AE11" t="e">
        <f ca="1"/>
        <v>#NAME?</v>
      </c>
      <c r="AF11" t="e">
        <f ca="1"/>
        <v>#NAME?</v>
      </c>
      <c r="AG11" t="e">
        <f ca="1"/>
        <v>#NAME?</v>
      </c>
      <c r="AH11" t="e">
        <f ca="1"/>
        <v>#NAME?</v>
      </c>
      <c r="AI11" t="e">
        <f ca="1"/>
        <v>#NAME?</v>
      </c>
      <c r="AJ11" t="e">
        <f ca="1"/>
        <v>#NAME?</v>
      </c>
      <c r="AK11" t="e">
        <f ca="1"/>
        <v>#NAME?</v>
      </c>
      <c r="AL11" s="10" t="e">
        <f ca="1"/>
        <v>#NAME?</v>
      </c>
      <c r="AN11" t="str">
        <v>Caring</v>
      </c>
      <c r="AO11" s="9" t="e">
        <f ca="1"/>
        <v>#NAME?</v>
      </c>
      <c r="AP11" t="e">
        <f ca="1"/>
        <v>#NAME?</v>
      </c>
      <c r="AQ11" t="e">
        <f ca="1"/>
        <v>#NAME?</v>
      </c>
      <c r="AR11" t="e">
        <f ca="1"/>
        <v>#NAME?</v>
      </c>
      <c r="AS11" t="e">
        <f ca="1"/>
        <v>#NAME?</v>
      </c>
      <c r="AT11" t="e">
        <f ca="1"/>
        <v>#NAME?</v>
      </c>
      <c r="AU11" t="e">
        <f ca="1"/>
        <v>#NAME?</v>
      </c>
      <c r="AV11" t="e">
        <f ca="1"/>
        <v>#NAME?</v>
      </c>
      <c r="AW11" s="10" t="e">
        <f ca="1"/>
        <v>#NAME?</v>
      </c>
      <c r="AY11" t="str">
        <v>Caring</v>
      </c>
      <c r="AZ11" s="9" t="e">
        <f ca="1"/>
        <v>#NAME?</v>
      </c>
      <c r="BA11" t="e">
        <f ca="1"/>
        <v>#NAME?</v>
      </c>
      <c r="BB11" t="e">
        <f ca="1"/>
        <v>#NAME?</v>
      </c>
      <c r="BC11" t="e">
        <f ca="1"/>
        <v>#NAME?</v>
      </c>
      <c r="BD11" t="e">
        <f ca="1"/>
        <v>#NAME?</v>
      </c>
      <c r="BE11" t="e">
        <f ca="1"/>
        <v>#NAME?</v>
      </c>
      <c r="BF11" t="e">
        <f ca="1"/>
        <v>#NAME?</v>
      </c>
      <c r="BG11" t="e">
        <f ca="1"/>
        <v>#NAME?</v>
      </c>
      <c r="BH11" s="10" t="e">
        <f ca="1"/>
        <v>#NAME?</v>
      </c>
      <c r="BU11" t="str">
        <v>Caring</v>
      </c>
      <c r="BV11" s="9" t="e">
        <f ca="1"/>
        <v>#NAME?</v>
      </c>
      <c r="BW11" t="e">
        <f ca="1"/>
        <v>#NAME?</v>
      </c>
      <c r="BX11" t="e">
        <f ca="1"/>
        <v>#NAME?</v>
      </c>
      <c r="BY11" s="10" t="e">
        <f ca="1"/>
        <v>#NAME?</v>
      </c>
      <c r="CA11" s="16">
        <v>5</v>
      </c>
      <c r="CC11" s="16">
        <v>-1.0083333333333337</v>
      </c>
      <c r="DF11" s="9" t="e">
        <f ca="1"/>
        <v>#NAME?</v>
      </c>
      <c r="DG11" t="e">
        <f ca="1"/>
        <v>#NAME?</v>
      </c>
      <c r="DH11" t="e">
        <f ca="1"/>
        <v>#NAME?</v>
      </c>
      <c r="DI11" s="10" t="e">
        <f ca="1"/>
        <v>#NAME?</v>
      </c>
    </row>
    <row r="12" spans="1:130" x14ac:dyDescent="0.35">
      <c r="A12" t="str">
        <f>PCA!L10</f>
        <v>Charisma</v>
      </c>
      <c r="B12" s="9" t="e">
        <f ca="1">PCA!M10</f>
        <v>#NAME?</v>
      </c>
      <c r="C12" t="e">
        <f ca="1">PCA!N10</f>
        <v>#NAME?</v>
      </c>
      <c r="D12" t="e">
        <f ca="1">PCA!O10</f>
        <v>#NAME?</v>
      </c>
      <c r="E12" t="e">
        <f ca="1">PCA!P10</f>
        <v>#NAME?</v>
      </c>
      <c r="F12" t="e">
        <f ca="1">PCA!Q10</f>
        <v>#NAME?</v>
      </c>
      <c r="G12" t="e">
        <f ca="1">PCA!R10</f>
        <v>#NAME?</v>
      </c>
      <c r="H12" t="e">
        <f ca="1">PCA!S10</f>
        <v>#NAME?</v>
      </c>
      <c r="I12" t="e">
        <f ca="1">PCA!T10</f>
        <v>#NAME?</v>
      </c>
      <c r="J12" s="10" t="e">
        <f ca="1">PCA!U10</f>
        <v>#NAME?</v>
      </c>
      <c r="M12" s="9" t="e">
        <f ca="1"/>
        <v>#NAME?</v>
      </c>
      <c r="N12" s="18" t="e">
        <f t="shared" ca="1" si="0"/>
        <v>#NAME?</v>
      </c>
      <c r="O12" s="19" t="e">
        <f t="shared" ca="1" si="1"/>
        <v>#NAME?</v>
      </c>
      <c r="X12" t="s">
        <v>32</v>
      </c>
      <c r="Y12" s="16" t="e">
        <f ca="1">CHIINV(Y10,Y8)</f>
        <v>#NUM!</v>
      </c>
      <c r="AA12" s="5" t="s">
        <v>33</v>
      </c>
      <c r="AC12" t="str">
        <v>Charisma</v>
      </c>
      <c r="AD12" s="9" t="e">
        <f ca="1"/>
        <v>#NAME?</v>
      </c>
      <c r="AE12" t="e">
        <f ca="1"/>
        <v>#NAME?</v>
      </c>
      <c r="AF12" t="e">
        <f ca="1"/>
        <v>#NAME?</v>
      </c>
      <c r="AG12" t="e">
        <f ca="1"/>
        <v>#NAME?</v>
      </c>
      <c r="AH12" t="e">
        <f ca="1"/>
        <v>#NAME?</v>
      </c>
      <c r="AI12" t="e">
        <f ca="1"/>
        <v>#NAME?</v>
      </c>
      <c r="AJ12" t="e">
        <f ca="1"/>
        <v>#NAME?</v>
      </c>
      <c r="AK12" t="e">
        <f ca="1"/>
        <v>#NAME?</v>
      </c>
      <c r="AL12" s="10" t="e">
        <f ca="1"/>
        <v>#NAME?</v>
      </c>
      <c r="AN12" t="str">
        <v>Charisma</v>
      </c>
      <c r="AO12" s="9" t="e">
        <f ca="1"/>
        <v>#NAME?</v>
      </c>
      <c r="AP12" t="e">
        <f ca="1"/>
        <v>#NAME?</v>
      </c>
      <c r="AQ12" t="e">
        <f ca="1"/>
        <v>#NAME?</v>
      </c>
      <c r="AR12" t="e">
        <f ca="1"/>
        <v>#NAME?</v>
      </c>
      <c r="AS12" t="e">
        <f ca="1"/>
        <v>#NAME?</v>
      </c>
      <c r="AT12" t="e">
        <f ca="1"/>
        <v>#NAME?</v>
      </c>
      <c r="AU12" t="e">
        <f ca="1"/>
        <v>#NAME?</v>
      </c>
      <c r="AV12" t="e">
        <f ca="1"/>
        <v>#NAME?</v>
      </c>
      <c r="AW12" s="10" t="e">
        <f ca="1"/>
        <v>#NAME?</v>
      </c>
      <c r="AY12" t="str">
        <v>Charisma</v>
      </c>
      <c r="AZ12" s="9" t="e">
        <f ca="1"/>
        <v>#NAME?</v>
      </c>
      <c r="BA12" t="e">
        <f ca="1"/>
        <v>#NAME?</v>
      </c>
      <c r="BB12" t="e">
        <f ca="1"/>
        <v>#NAME?</v>
      </c>
      <c r="BC12" t="e">
        <f ca="1"/>
        <v>#NAME?</v>
      </c>
      <c r="BD12" t="e">
        <f ca="1"/>
        <v>#NAME?</v>
      </c>
      <c r="BE12" t="e">
        <f ca="1"/>
        <v>#NAME?</v>
      </c>
      <c r="BF12" t="e">
        <f ca="1"/>
        <v>#NAME?</v>
      </c>
      <c r="BG12" t="e">
        <f ca="1"/>
        <v>#NAME?</v>
      </c>
      <c r="BH12" s="10" t="e">
        <f ca="1"/>
        <v>#NAME?</v>
      </c>
      <c r="BK12" s="6" t="e">
        <f t="array" aca="1" ref="BK12:BS15" ca="1">MMULT(MINVERSE(BK5:BN8),TRANSPOSE(B44:E52))</f>
        <v>#NAME?</v>
      </c>
      <c r="BL12" s="7" t="e">
        <f ca="1"/>
        <v>#NAME?</v>
      </c>
      <c r="BM12" s="7" t="e">
        <f ca="1"/>
        <v>#NAME?</v>
      </c>
      <c r="BN12" s="7" t="e">
        <f ca="1"/>
        <v>#NAME?</v>
      </c>
      <c r="BO12" s="7" t="e">
        <f ca="1"/>
        <v>#NAME?</v>
      </c>
      <c r="BP12" s="7" t="e">
        <f ca="1"/>
        <v>#NAME?</v>
      </c>
      <c r="BQ12" s="7" t="e">
        <f ca="1"/>
        <v>#NAME?</v>
      </c>
      <c r="BR12" s="7" t="e">
        <f ca="1"/>
        <v>#NAME?</v>
      </c>
      <c r="BS12" s="8" t="e">
        <f ca="1"/>
        <v>#NAME?</v>
      </c>
      <c r="BU12" t="str">
        <v>Charisma</v>
      </c>
      <c r="BV12" s="9" t="e">
        <f ca="1"/>
        <v>#NAME?</v>
      </c>
      <c r="BW12" t="e">
        <f ca="1"/>
        <v>#NAME?</v>
      </c>
      <c r="BX12" t="e">
        <f ca="1"/>
        <v>#NAME?</v>
      </c>
      <c r="BY12" s="10" t="e">
        <f ca="1"/>
        <v>#NAME?</v>
      </c>
      <c r="CA12" s="16">
        <v>4</v>
      </c>
      <c r="CC12" s="16">
        <v>-0.84166666666666679</v>
      </c>
      <c r="DF12" s="9" t="e">
        <f ca="1"/>
        <v>#NAME?</v>
      </c>
      <c r="DG12" t="e">
        <f ca="1"/>
        <v>#NAME?</v>
      </c>
      <c r="DH12" t="e">
        <f ca="1"/>
        <v>#NAME?</v>
      </c>
      <c r="DI12" s="10" t="e">
        <f ca="1"/>
        <v>#NAME?</v>
      </c>
      <c r="DR12" s="6" t="e">
        <f t="array" aca="1" ref="DR12:DU15" ca="1">MINVERSE(MSQRT(DF17:DI20))</f>
        <v>#NAME?</v>
      </c>
      <c r="DS12" s="7" t="e">
        <f ca="1"/>
        <v>#NAME?</v>
      </c>
      <c r="DT12" s="7" t="e">
        <f ca="1"/>
        <v>#NAME?</v>
      </c>
      <c r="DU12" s="8" t="e">
        <f ca="1"/>
        <v>#NAME?</v>
      </c>
    </row>
    <row r="13" spans="1:130" x14ac:dyDescent="0.35">
      <c r="A13" t="str">
        <f>PCA!L11</f>
        <v>Passion</v>
      </c>
      <c r="B13" s="9" t="e">
        <f ca="1">PCA!M11</f>
        <v>#NAME?</v>
      </c>
      <c r="C13" t="e">
        <f ca="1">PCA!N11</f>
        <v>#NAME?</v>
      </c>
      <c r="D13" t="e">
        <f ca="1">PCA!O11</f>
        <v>#NAME?</v>
      </c>
      <c r="E13" t="e">
        <f ca="1">PCA!P11</f>
        <v>#NAME?</v>
      </c>
      <c r="F13" t="e">
        <f ca="1">PCA!Q11</f>
        <v>#NAME?</v>
      </c>
      <c r="G13" t="e">
        <f ca="1">PCA!R11</f>
        <v>#NAME?</v>
      </c>
      <c r="H13" t="e">
        <f ca="1">PCA!S11</f>
        <v>#NAME?</v>
      </c>
      <c r="I13" t="e">
        <f ca="1">PCA!T11</f>
        <v>#NAME?</v>
      </c>
      <c r="J13" s="10" t="e">
        <f ca="1">PCA!U11</f>
        <v>#NAME?</v>
      </c>
      <c r="M13" s="9" t="e">
        <f ca="1"/>
        <v>#NAME?</v>
      </c>
      <c r="N13" s="18" t="e">
        <f t="shared" ca="1" si="0"/>
        <v>#NAME?</v>
      </c>
      <c r="O13" s="19" t="e">
        <f t="shared" ca="1" si="1"/>
        <v>#NAME?</v>
      </c>
      <c r="X13" t="s">
        <v>34</v>
      </c>
      <c r="Y13" s="21" t="e">
        <f ca="1">IF(Y9&gt;=Y12,"yes","no")</f>
        <v>#NAME?</v>
      </c>
      <c r="AA13" s="5" t="s">
        <v>35</v>
      </c>
      <c r="AC13" t="str">
        <v>Passion</v>
      </c>
      <c r="AD13" s="9" t="e">
        <f ca="1"/>
        <v>#NAME?</v>
      </c>
      <c r="AE13" t="e">
        <f ca="1"/>
        <v>#NAME?</v>
      </c>
      <c r="AF13" t="e">
        <f ca="1"/>
        <v>#NAME?</v>
      </c>
      <c r="AG13" t="e">
        <f ca="1"/>
        <v>#NAME?</v>
      </c>
      <c r="AH13" t="e">
        <f ca="1"/>
        <v>#NAME?</v>
      </c>
      <c r="AI13" t="e">
        <f ca="1"/>
        <v>#NAME?</v>
      </c>
      <c r="AJ13" t="e">
        <f ca="1"/>
        <v>#NAME?</v>
      </c>
      <c r="AK13" t="e">
        <f ca="1"/>
        <v>#NAME?</v>
      </c>
      <c r="AL13" s="10" t="e">
        <f ca="1"/>
        <v>#NAME?</v>
      </c>
      <c r="AN13" t="str">
        <v>Passion</v>
      </c>
      <c r="AO13" s="9" t="e">
        <f ca="1"/>
        <v>#NAME?</v>
      </c>
      <c r="AP13" t="e">
        <f ca="1"/>
        <v>#NAME?</v>
      </c>
      <c r="AQ13" t="e">
        <f ca="1"/>
        <v>#NAME?</v>
      </c>
      <c r="AR13" t="e">
        <f ca="1"/>
        <v>#NAME?</v>
      </c>
      <c r="AS13" t="e">
        <f ca="1"/>
        <v>#NAME?</v>
      </c>
      <c r="AT13" t="e">
        <f ca="1"/>
        <v>#NAME?</v>
      </c>
      <c r="AU13" t="e">
        <f ca="1"/>
        <v>#NAME?</v>
      </c>
      <c r="AV13" t="e">
        <f ca="1"/>
        <v>#NAME?</v>
      </c>
      <c r="AW13" s="10" t="e">
        <f ca="1"/>
        <v>#NAME?</v>
      </c>
      <c r="AY13" t="str">
        <v>Passion</v>
      </c>
      <c r="AZ13" s="9" t="e">
        <f ca="1"/>
        <v>#NAME?</v>
      </c>
      <c r="BA13" t="e">
        <f ca="1"/>
        <v>#NAME?</v>
      </c>
      <c r="BB13" t="e">
        <f ca="1"/>
        <v>#NAME?</v>
      </c>
      <c r="BC13" t="e">
        <f ca="1"/>
        <v>#NAME?</v>
      </c>
      <c r="BD13" t="e">
        <f ca="1"/>
        <v>#NAME?</v>
      </c>
      <c r="BE13" t="e">
        <f ca="1"/>
        <v>#NAME?</v>
      </c>
      <c r="BF13" t="e">
        <f ca="1"/>
        <v>#NAME?</v>
      </c>
      <c r="BG13" t="e">
        <f ca="1"/>
        <v>#NAME?</v>
      </c>
      <c r="BH13" s="10" t="e">
        <f ca="1"/>
        <v>#NAME?</v>
      </c>
      <c r="BK13" s="9" t="e">
        <f ca="1"/>
        <v>#NAME?</v>
      </c>
      <c r="BL13" t="e">
        <f ca="1"/>
        <v>#NAME?</v>
      </c>
      <c r="BM13" t="e">
        <f ca="1"/>
        <v>#NAME?</v>
      </c>
      <c r="BN13" t="e">
        <f ca="1"/>
        <v>#NAME?</v>
      </c>
      <c r="BO13" t="e">
        <f ca="1"/>
        <v>#NAME?</v>
      </c>
      <c r="BP13" t="e">
        <f ca="1"/>
        <v>#NAME?</v>
      </c>
      <c r="BQ13" t="e">
        <f ca="1"/>
        <v>#NAME?</v>
      </c>
      <c r="BR13" t="e">
        <f ca="1"/>
        <v>#NAME?</v>
      </c>
      <c r="BS13" s="10" t="e">
        <f ca="1"/>
        <v>#NAME?</v>
      </c>
      <c r="BU13" t="str">
        <v>Passion</v>
      </c>
      <c r="BV13" s="9" t="e">
        <f ca="1"/>
        <v>#NAME?</v>
      </c>
      <c r="BW13" t="e">
        <f ca="1"/>
        <v>#NAME?</v>
      </c>
      <c r="BX13" t="e">
        <f ca="1"/>
        <v>#NAME?</v>
      </c>
      <c r="BY13" s="10" t="e">
        <f ca="1"/>
        <v>#NAME?</v>
      </c>
      <c r="CA13" s="16">
        <v>4</v>
      </c>
      <c r="CC13" s="16">
        <v>-0.72499999999999964</v>
      </c>
      <c r="DF13" s="11" t="e">
        <f ca="1"/>
        <v>#NAME?</v>
      </c>
      <c r="DG13" s="12" t="e">
        <f ca="1"/>
        <v>#NAME?</v>
      </c>
      <c r="DH13" s="12" t="e">
        <f ca="1"/>
        <v>#NAME?</v>
      </c>
      <c r="DI13" s="13" t="e">
        <f ca="1"/>
        <v>#NAME?</v>
      </c>
      <c r="DR13" s="9" t="e">
        <f ca="1"/>
        <v>#NAME?</v>
      </c>
      <c r="DS13" t="e">
        <f ca="1"/>
        <v>#NAME?</v>
      </c>
      <c r="DT13" t="e">
        <f ca="1"/>
        <v>#NAME?</v>
      </c>
      <c r="DU13" s="10" t="e">
        <f ca="1"/>
        <v>#NAME?</v>
      </c>
    </row>
    <row r="14" spans="1:130" x14ac:dyDescent="0.35">
      <c r="A14" t="str">
        <f>PCA!L12</f>
        <v>Friendly</v>
      </c>
      <c r="B14" s="11" t="e">
        <f ca="1">PCA!M12</f>
        <v>#NAME?</v>
      </c>
      <c r="C14" s="12" t="e">
        <f ca="1">PCA!N12</f>
        <v>#NAME?</v>
      </c>
      <c r="D14" s="12" t="e">
        <f ca="1">PCA!O12</f>
        <v>#NAME?</v>
      </c>
      <c r="E14" s="12" t="e">
        <f ca="1">PCA!P12</f>
        <v>#NAME?</v>
      </c>
      <c r="F14" s="12" t="e">
        <f ca="1">PCA!Q12</f>
        <v>#NAME?</v>
      </c>
      <c r="G14" s="12" t="e">
        <f ca="1">PCA!R12</f>
        <v>#NAME?</v>
      </c>
      <c r="H14" s="12" t="e">
        <f ca="1">PCA!S12</f>
        <v>#NAME?</v>
      </c>
      <c r="I14" s="12" t="e">
        <f ca="1">PCA!T12</f>
        <v>#NAME?</v>
      </c>
      <c r="J14" s="13" t="e">
        <f ca="1">PCA!U12</f>
        <v>#NAME?</v>
      </c>
      <c r="M14" s="11" t="e">
        <f ca="1"/>
        <v>#NAME?</v>
      </c>
      <c r="N14" s="22" t="e">
        <f t="shared" ca="1" si="0"/>
        <v>#NAME?</v>
      </c>
      <c r="O14" s="23" t="e">
        <f t="shared" ca="1" si="1"/>
        <v>#NAME?</v>
      </c>
      <c r="AC14" t="str">
        <v>Friendly</v>
      </c>
      <c r="AD14" s="11" t="e">
        <f ca="1"/>
        <v>#NAME?</v>
      </c>
      <c r="AE14" s="12" t="e">
        <f ca="1"/>
        <v>#NAME?</v>
      </c>
      <c r="AF14" s="12" t="e">
        <f ca="1"/>
        <v>#NAME?</v>
      </c>
      <c r="AG14" s="12" t="e">
        <f ca="1"/>
        <v>#NAME?</v>
      </c>
      <c r="AH14" s="12" t="e">
        <f ca="1"/>
        <v>#NAME?</v>
      </c>
      <c r="AI14" s="12" t="e">
        <f ca="1"/>
        <v>#NAME?</v>
      </c>
      <c r="AJ14" s="12" t="e">
        <f ca="1"/>
        <v>#NAME?</v>
      </c>
      <c r="AK14" s="12" t="e">
        <f ca="1"/>
        <v>#NAME?</v>
      </c>
      <c r="AL14" s="13" t="e">
        <f ca="1"/>
        <v>#NAME?</v>
      </c>
      <c r="AN14" t="str">
        <v>Friendly</v>
      </c>
      <c r="AO14" s="11" t="e">
        <f ca="1"/>
        <v>#NAME?</v>
      </c>
      <c r="AP14" s="12" t="e">
        <f ca="1"/>
        <v>#NAME?</v>
      </c>
      <c r="AQ14" s="12" t="e">
        <f ca="1"/>
        <v>#NAME?</v>
      </c>
      <c r="AR14" s="12" t="e">
        <f ca="1"/>
        <v>#NAME?</v>
      </c>
      <c r="AS14" s="12" t="e">
        <f ca="1"/>
        <v>#NAME?</v>
      </c>
      <c r="AT14" s="12" t="e">
        <f ca="1"/>
        <v>#NAME?</v>
      </c>
      <c r="AU14" s="12" t="e">
        <f ca="1"/>
        <v>#NAME?</v>
      </c>
      <c r="AV14" s="12" t="e">
        <f ca="1"/>
        <v>#NAME?</v>
      </c>
      <c r="AW14" s="13" t="e">
        <f ca="1"/>
        <v>#NAME?</v>
      </c>
      <c r="AY14" t="str">
        <v>Friendly</v>
      </c>
      <c r="AZ14" s="11" t="e">
        <f ca="1"/>
        <v>#NAME?</v>
      </c>
      <c r="BA14" s="12" t="e">
        <f ca="1"/>
        <v>#NAME?</v>
      </c>
      <c r="BB14" s="12" t="e">
        <f ca="1"/>
        <v>#NAME?</v>
      </c>
      <c r="BC14" s="12" t="e">
        <f ca="1"/>
        <v>#NAME?</v>
      </c>
      <c r="BD14" s="12" t="e">
        <f ca="1"/>
        <v>#NAME?</v>
      </c>
      <c r="BE14" s="12" t="e">
        <f ca="1"/>
        <v>#NAME?</v>
      </c>
      <c r="BF14" s="12" t="e">
        <f ca="1"/>
        <v>#NAME?</v>
      </c>
      <c r="BG14" s="12" t="e">
        <f ca="1"/>
        <v>#NAME?</v>
      </c>
      <c r="BH14" s="13" t="e">
        <f ca="1"/>
        <v>#NAME?</v>
      </c>
      <c r="BK14" s="9" t="e">
        <f ca="1"/>
        <v>#NAME?</v>
      </c>
      <c r="BL14" t="e">
        <f ca="1"/>
        <v>#NAME?</v>
      </c>
      <c r="BM14" t="e">
        <f ca="1"/>
        <v>#NAME?</v>
      </c>
      <c r="BN14" t="e">
        <f ca="1"/>
        <v>#NAME?</v>
      </c>
      <c r="BO14" t="e">
        <f ca="1"/>
        <v>#NAME?</v>
      </c>
      <c r="BP14" t="e">
        <f ca="1"/>
        <v>#NAME?</v>
      </c>
      <c r="BQ14" t="e">
        <f ca="1"/>
        <v>#NAME?</v>
      </c>
      <c r="BR14" t="e">
        <f ca="1"/>
        <v>#NAME?</v>
      </c>
      <c r="BS14" s="10" t="e">
        <f ca="1"/>
        <v>#NAME?</v>
      </c>
      <c r="BU14" t="str">
        <v>Friendly</v>
      </c>
      <c r="BV14" s="11" t="e">
        <f ca="1"/>
        <v>#NAME?</v>
      </c>
      <c r="BW14" s="12" t="e">
        <f ca="1"/>
        <v>#NAME?</v>
      </c>
      <c r="BX14" s="12" t="e">
        <f ca="1"/>
        <v>#NAME?</v>
      </c>
      <c r="BY14" s="13" t="e">
        <f ca="1"/>
        <v>#NAME?</v>
      </c>
      <c r="CA14" s="17">
        <v>8</v>
      </c>
      <c r="CC14" s="17">
        <v>0.70000000000000018</v>
      </c>
      <c r="DR14" s="9" t="e">
        <f ca="1"/>
        <v>#NAME?</v>
      </c>
      <c r="DS14" t="e">
        <f ca="1"/>
        <v>#NAME?</v>
      </c>
      <c r="DT14" t="e">
        <f ca="1"/>
        <v>#NAME?</v>
      </c>
      <c r="DU14" s="10" t="e">
        <f ca="1"/>
        <v>#NAME?</v>
      </c>
    </row>
    <row r="15" spans="1:130" ht="16.5" x14ac:dyDescent="0.35">
      <c r="M15" t="e">
        <f ca="1">SUM(M6:M14)</f>
        <v>#NAME?</v>
      </c>
      <c r="BK15" s="11" t="e">
        <f ca="1"/>
        <v>#NAME?</v>
      </c>
      <c r="BL15" s="12" t="e">
        <f ca="1"/>
        <v>#NAME?</v>
      </c>
      <c r="BM15" s="12" t="e">
        <f ca="1"/>
        <v>#NAME?</v>
      </c>
      <c r="BN15" s="12" t="e">
        <f ca="1"/>
        <v>#NAME?</v>
      </c>
      <c r="BO15" s="12" t="e">
        <f ca="1"/>
        <v>#NAME?</v>
      </c>
      <c r="BP15" s="12" t="e">
        <f ca="1"/>
        <v>#NAME?</v>
      </c>
      <c r="BQ15" s="12" t="e">
        <f ca="1"/>
        <v>#NAME?</v>
      </c>
      <c r="BR15" s="12" t="e">
        <f ca="1"/>
        <v>#NAME?</v>
      </c>
      <c r="BS15" s="13" t="e">
        <f ca="1"/>
        <v>#NAME?</v>
      </c>
      <c r="DF15" t="s">
        <v>36</v>
      </c>
      <c r="DR15" s="11" t="e">
        <f ca="1"/>
        <v>#NAME?</v>
      </c>
      <c r="DS15" s="12" t="e">
        <f ca="1"/>
        <v>#NAME?</v>
      </c>
      <c r="DT15" s="12" t="e">
        <f ca="1"/>
        <v>#NAME?</v>
      </c>
      <c r="DU15" s="13" t="e">
        <f ca="1"/>
        <v>#NAME?</v>
      </c>
    </row>
    <row r="16" spans="1:130" ht="16.5" x14ac:dyDescent="0.35">
      <c r="A16" t="s">
        <v>37</v>
      </c>
      <c r="AC16" t="s">
        <v>38</v>
      </c>
      <c r="AN16" t="s">
        <v>39</v>
      </c>
      <c r="AY16" t="s">
        <v>40</v>
      </c>
      <c r="BU16" t="s">
        <v>41</v>
      </c>
      <c r="CH16" t="s">
        <v>42</v>
      </c>
      <c r="CM16" t="s">
        <v>43</v>
      </c>
      <c r="CZ16" t="s">
        <v>44</v>
      </c>
    </row>
    <row r="17" spans="1:144" ht="16.5" x14ac:dyDescent="0.35">
      <c r="BK17" t="s">
        <v>45</v>
      </c>
      <c r="BP17" t="s">
        <v>46</v>
      </c>
      <c r="CZ17" t="s">
        <v>47</v>
      </c>
      <c r="DF17" s="6" t="e">
        <f t="array" aca="1" ref="DF17:DI20" ca="1">MMULT(DR5:DZ8,MMULT(B6:J14,DF5:DI13))</f>
        <v>#NAME?</v>
      </c>
      <c r="DG17" s="7" t="e">
        <f ca="1"/>
        <v>#NAME?</v>
      </c>
      <c r="DH17" s="7" t="e">
        <f ca="1"/>
        <v>#NAME?</v>
      </c>
      <c r="DI17" s="8" t="e">
        <f ca="1"/>
        <v>#NAME?</v>
      </c>
    </row>
    <row r="18" spans="1:144" x14ac:dyDescent="0.35">
      <c r="B18" s="24" t="e">
        <f t="array" aca="1" ref="B18:J27" ca="1">eigVECTSym(B6:J14)</f>
        <v>#NAME?</v>
      </c>
      <c r="C18" s="25" t="e">
        <f ca="1"/>
        <v>#NAME?</v>
      </c>
      <c r="D18" s="25" t="e">
        <f ca="1"/>
        <v>#NAME?</v>
      </c>
      <c r="E18" s="25" t="e">
        <f ca="1"/>
        <v>#NAME?</v>
      </c>
      <c r="F18" s="25" t="e">
        <f ca="1"/>
        <v>#NAME?</v>
      </c>
      <c r="G18" s="25" t="e">
        <f ca="1"/>
        <v>#NAME?</v>
      </c>
      <c r="H18" s="25" t="e">
        <f ca="1"/>
        <v>#NAME?</v>
      </c>
      <c r="I18" s="25" t="e">
        <f ca="1"/>
        <v>#NAME?</v>
      </c>
      <c r="J18" s="26" t="e">
        <f ca="1"/>
        <v>#NAME?</v>
      </c>
      <c r="AD18" s="2" t="str">
        <f t="array" ref="AD18:AL18">AD5:AL5</f>
        <v>Expect</v>
      </c>
      <c r="AE18" s="2" t="str">
        <v>Entertain</v>
      </c>
      <c r="AF18" s="2" t="str">
        <v>Comm</v>
      </c>
      <c r="AG18" s="2" t="str">
        <v>Expert</v>
      </c>
      <c r="AH18" s="2" t="str">
        <v>Motivate</v>
      </c>
      <c r="AI18" s="2" t="str">
        <v>Caring</v>
      </c>
      <c r="AJ18" s="2" t="str">
        <v>Charisma</v>
      </c>
      <c r="AK18" s="2" t="str">
        <v>Passion</v>
      </c>
      <c r="AL18" s="2" t="str">
        <v>Friendly</v>
      </c>
      <c r="AO18" t="str">
        <f t="array" ref="AO18:AW18">AO5:AW5</f>
        <v>Expect</v>
      </c>
      <c r="AP18" t="str">
        <v>Entertain</v>
      </c>
      <c r="AQ18" t="str">
        <v>Comm</v>
      </c>
      <c r="AR18" t="str">
        <v>Expert</v>
      </c>
      <c r="AS18" t="str">
        <v>Motivate</v>
      </c>
      <c r="AT18" t="str">
        <v>Caring</v>
      </c>
      <c r="AU18" t="str">
        <v>Charisma</v>
      </c>
      <c r="AV18" t="str">
        <v>Passion</v>
      </c>
      <c r="AW18" t="str">
        <v>Friendly</v>
      </c>
      <c r="AZ18" t="str">
        <f t="array" ref="AZ18:BH18">AO18:AW18</f>
        <v>Expect</v>
      </c>
      <c r="BA18" t="str">
        <v>Entertain</v>
      </c>
      <c r="BB18" t="str">
        <v>Comm</v>
      </c>
      <c r="BC18" t="str">
        <v>Expert</v>
      </c>
      <c r="BD18" t="str">
        <v>Motivate</v>
      </c>
      <c r="BE18" t="str">
        <v>Caring</v>
      </c>
      <c r="BF18" t="str">
        <v>Charisma</v>
      </c>
      <c r="BG18" t="str">
        <v>Passion</v>
      </c>
      <c r="BH18" t="str">
        <v>Friendly</v>
      </c>
      <c r="BV18">
        <v>1</v>
      </c>
      <c r="BW18">
        <f>BV18+1</f>
        <v>2</v>
      </c>
      <c r="BX18">
        <f>BW18+1</f>
        <v>3</v>
      </c>
      <c r="BY18">
        <f>BX18+1</f>
        <v>4</v>
      </c>
      <c r="CA18" s="3" t="s">
        <v>16</v>
      </c>
      <c r="CB18" s="3"/>
      <c r="CC18" s="3" t="s">
        <v>17</v>
      </c>
      <c r="CE18" s="3" t="s">
        <v>18</v>
      </c>
      <c r="CF18" s="3"/>
      <c r="CH18">
        <v>1</v>
      </c>
      <c r="CI18">
        <f>CH18+1</f>
        <v>2</v>
      </c>
      <c r="CJ18">
        <f>CI18+1</f>
        <v>3</v>
      </c>
      <c r="CK18">
        <f>CJ18+1</f>
        <v>4</v>
      </c>
      <c r="CN18" s="6" t="e">
        <f t="array" aca="1" ref="CN18:CQ21" ca="1">MMULT(TRANSPOSE(B44:E52),MMULT(MINVERSE(DIAGONAL(Q44:Q52)),B44:E52))</f>
        <v>#NAME?</v>
      </c>
      <c r="CO18" s="7" t="e">
        <f ca="1"/>
        <v>#NAME?</v>
      </c>
      <c r="CP18" s="7" t="e">
        <f ca="1"/>
        <v>#NAME?</v>
      </c>
      <c r="CQ18" s="8" t="e">
        <f ca="1"/>
        <v>#NAME?</v>
      </c>
      <c r="CZ18">
        <v>1</v>
      </c>
      <c r="DA18">
        <f>CZ18+1</f>
        <v>2</v>
      </c>
      <c r="DB18">
        <f>DA18+1</f>
        <v>3</v>
      </c>
      <c r="DC18">
        <f>DB18+1</f>
        <v>4</v>
      </c>
      <c r="DF18" s="9" t="e">
        <f ca="1"/>
        <v>#NAME?</v>
      </c>
      <c r="DG18" t="e">
        <f ca="1"/>
        <v>#NAME?</v>
      </c>
      <c r="DH18" t="e">
        <f ca="1"/>
        <v>#NAME?</v>
      </c>
      <c r="DI18" s="10" t="e">
        <f ca="1"/>
        <v>#NAME?</v>
      </c>
    </row>
    <row r="19" spans="1:144" x14ac:dyDescent="0.35">
      <c r="A19" t="str">
        <f>A6</f>
        <v>Expect</v>
      </c>
      <c r="B19" s="6" t="e">
        <f ca="1"/>
        <v>#NAME?</v>
      </c>
      <c r="C19" s="7" t="e">
        <f ca="1"/>
        <v>#NAME?</v>
      </c>
      <c r="D19" s="7" t="e">
        <f ca="1"/>
        <v>#NAME?</v>
      </c>
      <c r="E19" s="7" t="e">
        <f ca="1"/>
        <v>#NAME?</v>
      </c>
      <c r="F19" s="7" t="e">
        <f ca="1"/>
        <v>#NAME?</v>
      </c>
      <c r="G19" s="7" t="e">
        <f ca="1"/>
        <v>#NAME?</v>
      </c>
      <c r="H19" s="7" t="e">
        <f ca="1"/>
        <v>#NAME?</v>
      </c>
      <c r="I19" s="7" t="e">
        <f ca="1"/>
        <v>#NAME?</v>
      </c>
      <c r="J19" s="8" t="e">
        <f ca="1"/>
        <v>#NAME?</v>
      </c>
      <c r="AC19" t="str">
        <f t="array" ref="AC19:AC27">A19:A27</f>
        <v>Expect</v>
      </c>
      <c r="AD19" s="6" t="e">
        <f t="array" aca="1" ref="AD19:AL27" ca="1">B6:J14-MMULT(B44:E52,TRANSPOSE(B44:E52))</f>
        <v>#NAME?</v>
      </c>
      <c r="AE19" s="7" t="e">
        <f ca="1"/>
        <v>#NAME?</v>
      </c>
      <c r="AF19" s="7" t="e">
        <f ca="1"/>
        <v>#NAME?</v>
      </c>
      <c r="AG19" s="7" t="e">
        <f ca="1"/>
        <v>#NAME?</v>
      </c>
      <c r="AH19" s="7" t="e">
        <f ca="1"/>
        <v>#NAME?</v>
      </c>
      <c r="AI19" s="7" t="e">
        <f ca="1"/>
        <v>#NAME?</v>
      </c>
      <c r="AJ19" s="7" t="e">
        <f ca="1"/>
        <v>#NAME?</v>
      </c>
      <c r="AK19" s="7" t="e">
        <f ca="1"/>
        <v>#NAME?</v>
      </c>
      <c r="AL19" s="8" t="e">
        <f ca="1"/>
        <v>#NAME?</v>
      </c>
      <c r="AN19" t="str">
        <f t="array" ref="AN19:AN27">A44:A52</f>
        <v>Expect</v>
      </c>
      <c r="AO19" s="6" t="e">
        <f t="array" aca="1" ref="AO19:AW27" ca="1">MMULT(B44:E52,TRANSPOSE(B44:E52))</f>
        <v>#NAME?</v>
      </c>
      <c r="AP19" s="7" t="e">
        <f ca="1"/>
        <v>#NAME?</v>
      </c>
      <c r="AQ19" s="7" t="e">
        <f ca="1"/>
        <v>#NAME?</v>
      </c>
      <c r="AR19" s="7" t="e">
        <f ca="1"/>
        <v>#NAME?</v>
      </c>
      <c r="AS19" s="7" t="e">
        <f ca="1"/>
        <v>#NAME?</v>
      </c>
      <c r="AT19" s="7" t="e">
        <f ca="1"/>
        <v>#NAME?</v>
      </c>
      <c r="AU19" s="7" t="e">
        <f ca="1"/>
        <v>#NAME?</v>
      </c>
      <c r="AV19" s="7" t="e">
        <f ca="1"/>
        <v>#NAME?</v>
      </c>
      <c r="AW19" s="8" t="e">
        <f ca="1"/>
        <v>#NAME?</v>
      </c>
      <c r="AY19" t="str">
        <f t="array" ref="AY19:AY27">AN19:AN27</f>
        <v>Expect</v>
      </c>
      <c r="AZ19" s="6" t="e">
        <f t="array" aca="1" ref="AZ19:BH27" ca="1">MMULT(MINVERSE(AZ6:BH14),TRANSPOSE(B31:J39))</f>
        <v>#NAME?</v>
      </c>
      <c r="BA19" s="7" t="e">
        <f ca="1"/>
        <v>#NAME?</v>
      </c>
      <c r="BB19" s="7" t="e">
        <f ca="1"/>
        <v>#NAME?</v>
      </c>
      <c r="BC19" s="7" t="e">
        <f ca="1"/>
        <v>#NAME?</v>
      </c>
      <c r="BD19" s="7" t="e">
        <f ca="1"/>
        <v>#NAME?</v>
      </c>
      <c r="BE19" s="7" t="e">
        <f ca="1"/>
        <v>#NAME?</v>
      </c>
      <c r="BF19" s="7" t="e">
        <f ca="1"/>
        <v>#NAME?</v>
      </c>
      <c r="BG19" s="7" t="e">
        <f ca="1"/>
        <v>#NAME?</v>
      </c>
      <c r="BH19" s="8" t="e">
        <f ca="1"/>
        <v>#NAME?</v>
      </c>
      <c r="BK19" s="6" t="e">
        <f t="array" aca="1" ref="BK19:BS22" ca="1">TRANSPOSE(B19:E27)/SQRT(TRANSPOSE(B18:E18))</f>
        <v>#NAME?</v>
      </c>
      <c r="BL19" s="7" t="e">
        <f ca="1"/>
        <v>#NAME?</v>
      </c>
      <c r="BM19" s="7" t="e">
        <f ca="1"/>
        <v>#NAME?</v>
      </c>
      <c r="BN19" s="7" t="e">
        <f ca="1"/>
        <v>#NAME?</v>
      </c>
      <c r="BO19" s="7" t="e">
        <f ca="1"/>
        <v>#NAME?</v>
      </c>
      <c r="BP19" s="7" t="e">
        <f ca="1"/>
        <v>#NAME?</v>
      </c>
      <c r="BQ19" s="7" t="e">
        <f ca="1"/>
        <v>#NAME?</v>
      </c>
      <c r="BR19" s="7" t="e">
        <f ca="1"/>
        <v>#NAME?</v>
      </c>
      <c r="BS19" s="8" t="e">
        <f ca="1"/>
        <v>#NAME?</v>
      </c>
      <c r="BU19" t="str">
        <f t="array" ref="BU19:BU27">AY19:AY27</f>
        <v>Expect</v>
      </c>
      <c r="BV19" s="6" t="e">
        <f t="array" aca="1" ref="BV19:BV27" ca="1">-BV6:BV14</f>
        <v>#NAME?</v>
      </c>
      <c r="BW19" s="7" t="e">
        <f t="array" aca="1" ref="BW19:BW27" ca="1">BW6:BW14</f>
        <v>#NAME?</v>
      </c>
      <c r="BX19" s="7" t="e">
        <f t="array" aca="1" ref="BX19:BX27" ca="1">BX6:BX14</f>
        <v>#NAME?</v>
      </c>
      <c r="BY19" s="8" t="e">
        <f t="array" aca="1" ref="BY19:BY27" ca="1">BY6:BY14</f>
        <v>#NAME?</v>
      </c>
      <c r="CA19" s="4">
        <f t="array" ref="CA19:CA27">CA6:CA14</f>
        <v>2</v>
      </c>
      <c r="CC19" s="4">
        <f t="array" ref="CC19:CC27">CC6:CC14</f>
        <v>-1.7083333333333335</v>
      </c>
      <c r="CE19" s="4" t="e">
        <f t="array" aca="1" ref="CE19:CE22" ca="1">MMULT(TRANSPOSE(BV19:BY27),CC19:CC27)</f>
        <v>#NAME?</v>
      </c>
      <c r="CG19">
        <v>1</v>
      </c>
      <c r="CH19" s="6" t="e">
        <f t="array" aca="1" ref="CH19:CK138" ca="1">MMULT(PCA!B4:J123-PCA!B126:J126,BV19:BY27)</f>
        <v>#NAME?</v>
      </c>
      <c r="CI19" s="7" t="e">
        <f ca="1"/>
        <v>#NAME?</v>
      </c>
      <c r="CJ19" s="7" t="e">
        <f ca="1"/>
        <v>#NAME?</v>
      </c>
      <c r="CK19" s="8" t="e">
        <f ca="1"/>
        <v>#NAME?</v>
      </c>
      <c r="CN19" s="9" t="e">
        <f ca="1"/>
        <v>#NAME?</v>
      </c>
      <c r="CO19" t="e">
        <f ca="1"/>
        <v>#NAME?</v>
      </c>
      <c r="CP19" t="e">
        <f ca="1"/>
        <v>#NAME?</v>
      </c>
      <c r="CQ19" s="10" t="e">
        <f ca="1"/>
        <v>#NAME?</v>
      </c>
      <c r="CY19">
        <v>1</v>
      </c>
      <c r="CZ19" s="6" t="e">
        <f t="array" aca="1" ref="CZ19:DC138" ca="1">MMULT(PCA!B4:J123-PCA!B126:J126,CN26:CQ34)</f>
        <v>#NAME?</v>
      </c>
      <c r="DA19" s="7" t="e">
        <f ca="1"/>
        <v>#NAME?</v>
      </c>
      <c r="DB19" s="7" t="e">
        <f ca="1"/>
        <v>#NAME?</v>
      </c>
      <c r="DC19" s="8" t="e">
        <f ca="1"/>
        <v>#NAME?</v>
      </c>
      <c r="DF19" s="9" t="e">
        <f ca="1"/>
        <v>#NAME?</v>
      </c>
      <c r="DG19" t="e">
        <f ca="1"/>
        <v>#NAME?</v>
      </c>
      <c r="DH19" t="e">
        <f ca="1"/>
        <v>#NAME?</v>
      </c>
      <c r="DI19" s="10" t="e">
        <f ca="1"/>
        <v>#NAME?</v>
      </c>
    </row>
    <row r="20" spans="1:144" x14ac:dyDescent="0.35">
      <c r="A20" t="str">
        <f t="shared" ref="A20:A27" si="2">A7</f>
        <v>Entertain</v>
      </c>
      <c r="B20" s="9" t="e">
        <f ca="1"/>
        <v>#NAME?</v>
      </c>
      <c r="C20" t="e">
        <f ca="1"/>
        <v>#NAME?</v>
      </c>
      <c r="D20" t="e">
        <f ca="1"/>
        <v>#NAME?</v>
      </c>
      <c r="E20" t="e">
        <f ca="1"/>
        <v>#NAME?</v>
      </c>
      <c r="F20" t="e">
        <f ca="1"/>
        <v>#NAME?</v>
      </c>
      <c r="G20" t="e">
        <f ca="1"/>
        <v>#NAME?</v>
      </c>
      <c r="H20" t="e">
        <f ca="1"/>
        <v>#NAME?</v>
      </c>
      <c r="I20" t="e">
        <f ca="1"/>
        <v>#NAME?</v>
      </c>
      <c r="J20" s="10" t="e">
        <f ca="1"/>
        <v>#NAME?</v>
      </c>
      <c r="AC20" t="str">
        <v>Entertain</v>
      </c>
      <c r="AD20" s="9" t="e">
        <f ca="1"/>
        <v>#NAME?</v>
      </c>
      <c r="AE20" t="e">
        <f ca="1"/>
        <v>#NAME?</v>
      </c>
      <c r="AF20" t="e">
        <f ca="1"/>
        <v>#NAME?</v>
      </c>
      <c r="AG20" t="e">
        <f ca="1"/>
        <v>#NAME?</v>
      </c>
      <c r="AH20" t="e">
        <f ca="1"/>
        <v>#NAME?</v>
      </c>
      <c r="AI20" t="e">
        <f ca="1"/>
        <v>#NAME?</v>
      </c>
      <c r="AJ20" t="e">
        <f ca="1"/>
        <v>#NAME?</v>
      </c>
      <c r="AK20" t="e">
        <f ca="1"/>
        <v>#NAME?</v>
      </c>
      <c r="AL20" s="10" t="e">
        <f ca="1"/>
        <v>#NAME?</v>
      </c>
      <c r="AN20" t="str">
        <v>Entertain</v>
      </c>
      <c r="AO20" s="9" t="e">
        <f ca="1"/>
        <v>#NAME?</v>
      </c>
      <c r="AP20" t="e">
        <f ca="1"/>
        <v>#NAME?</v>
      </c>
      <c r="AQ20" t="e">
        <f ca="1"/>
        <v>#NAME?</v>
      </c>
      <c r="AR20" t="e">
        <f ca="1"/>
        <v>#NAME?</v>
      </c>
      <c r="AS20" t="e">
        <f ca="1"/>
        <v>#NAME?</v>
      </c>
      <c r="AT20" t="e">
        <f ca="1"/>
        <v>#NAME?</v>
      </c>
      <c r="AU20" t="e">
        <f ca="1"/>
        <v>#NAME?</v>
      </c>
      <c r="AV20" t="e">
        <f ca="1"/>
        <v>#NAME?</v>
      </c>
      <c r="AW20" s="10" t="e">
        <f ca="1"/>
        <v>#NAME?</v>
      </c>
      <c r="AY20" t="str">
        <v>Entertain</v>
      </c>
      <c r="AZ20" s="9" t="e">
        <f ca="1"/>
        <v>#NAME?</v>
      </c>
      <c r="BA20" t="e">
        <f ca="1"/>
        <v>#NAME?</v>
      </c>
      <c r="BB20" t="e">
        <f ca="1"/>
        <v>#NAME?</v>
      </c>
      <c r="BC20" t="e">
        <f ca="1"/>
        <v>#NAME?</v>
      </c>
      <c r="BD20" t="e">
        <f ca="1"/>
        <v>#NAME?</v>
      </c>
      <c r="BE20" t="e">
        <f ca="1"/>
        <v>#NAME?</v>
      </c>
      <c r="BF20" t="e">
        <f ca="1"/>
        <v>#NAME?</v>
      </c>
      <c r="BG20" t="e">
        <f ca="1"/>
        <v>#NAME?</v>
      </c>
      <c r="BH20" s="10" t="e">
        <f ca="1"/>
        <v>#NAME?</v>
      </c>
      <c r="BK20" s="9" t="e">
        <f ca="1"/>
        <v>#NAME?</v>
      </c>
      <c r="BL20" t="e">
        <f ca="1"/>
        <v>#NAME?</v>
      </c>
      <c r="BM20" t="e">
        <f ca="1"/>
        <v>#NAME?</v>
      </c>
      <c r="BN20" t="e">
        <f ca="1"/>
        <v>#NAME?</v>
      </c>
      <c r="BO20" t="e">
        <f ca="1"/>
        <v>#NAME?</v>
      </c>
      <c r="BP20" t="e">
        <f ca="1"/>
        <v>#NAME?</v>
      </c>
      <c r="BQ20" t="e">
        <f ca="1"/>
        <v>#NAME?</v>
      </c>
      <c r="BR20" t="e">
        <f ca="1"/>
        <v>#NAME?</v>
      </c>
      <c r="BS20" s="10" t="e">
        <f ca="1"/>
        <v>#NAME?</v>
      </c>
      <c r="BU20" t="str">
        <v>Entertain</v>
      </c>
      <c r="BV20" s="9" t="e">
        <f ca="1"/>
        <v>#NAME?</v>
      </c>
      <c r="BW20" t="e">
        <f ca="1"/>
        <v>#NAME?</v>
      </c>
      <c r="BX20" t="e">
        <f ca="1"/>
        <v>#NAME?</v>
      </c>
      <c r="BY20" s="10" t="e">
        <f ca="1"/>
        <v>#NAME?</v>
      </c>
      <c r="CA20" s="16">
        <v>8</v>
      </c>
      <c r="CC20" s="16">
        <v>-0.16666666666666607</v>
      </c>
      <c r="CE20" s="16" t="e">
        <f ca="1"/>
        <v>#NAME?</v>
      </c>
      <c r="CG20">
        <f>CG19+1</f>
        <v>2</v>
      </c>
      <c r="CH20" s="9" t="e">
        <f ca="1"/>
        <v>#NAME?</v>
      </c>
      <c r="CI20" t="e">
        <f ca="1"/>
        <v>#NAME?</v>
      </c>
      <c r="CJ20" t="e">
        <f ca="1"/>
        <v>#NAME?</v>
      </c>
      <c r="CK20" s="10" t="e">
        <f ca="1"/>
        <v>#NAME?</v>
      </c>
      <c r="CN20" s="9" t="e">
        <f ca="1"/>
        <v>#NAME?</v>
      </c>
      <c r="CO20" t="e">
        <f ca="1"/>
        <v>#NAME?</v>
      </c>
      <c r="CP20" t="e">
        <f ca="1"/>
        <v>#NAME?</v>
      </c>
      <c r="CQ20" s="10" t="e">
        <f ca="1"/>
        <v>#NAME?</v>
      </c>
      <c r="CY20">
        <f>CY19+1</f>
        <v>2</v>
      </c>
      <c r="CZ20" s="9" t="e">
        <f ca="1"/>
        <v>#NAME?</v>
      </c>
      <c r="DA20" t="e">
        <f ca="1"/>
        <v>#NAME?</v>
      </c>
      <c r="DB20" t="e">
        <f ca="1"/>
        <v>#NAME?</v>
      </c>
      <c r="DC20" s="10" t="e">
        <f ca="1"/>
        <v>#NAME?</v>
      </c>
      <c r="DF20" s="11" t="e">
        <f ca="1"/>
        <v>#NAME?</v>
      </c>
      <c r="DG20" s="12" t="e">
        <f ca="1"/>
        <v>#NAME?</v>
      </c>
      <c r="DH20" s="12" t="e">
        <f ca="1"/>
        <v>#NAME?</v>
      </c>
      <c r="DI20" s="13" t="e">
        <f ca="1"/>
        <v>#NAME?</v>
      </c>
    </row>
    <row r="21" spans="1:144" x14ac:dyDescent="0.35">
      <c r="A21" t="str">
        <f t="shared" si="2"/>
        <v>Comm</v>
      </c>
      <c r="B21" s="9" t="e">
        <f ca="1"/>
        <v>#NAME?</v>
      </c>
      <c r="C21" t="e">
        <f ca="1"/>
        <v>#NAME?</v>
      </c>
      <c r="D21" t="e">
        <f ca="1"/>
        <v>#NAME?</v>
      </c>
      <c r="E21" t="e">
        <f ca="1"/>
        <v>#NAME?</v>
      </c>
      <c r="F21" t="e">
        <f ca="1"/>
        <v>#NAME?</v>
      </c>
      <c r="G21" t="e">
        <f ca="1"/>
        <v>#NAME?</v>
      </c>
      <c r="H21" t="e">
        <f ca="1"/>
        <v>#NAME?</v>
      </c>
      <c r="I21" t="e">
        <f ca="1"/>
        <v>#NAME?</v>
      </c>
      <c r="J21" s="10" t="e">
        <f ca="1"/>
        <v>#NAME?</v>
      </c>
      <c r="AC21" t="str">
        <v>Comm</v>
      </c>
      <c r="AD21" s="9" t="e">
        <f ca="1"/>
        <v>#NAME?</v>
      </c>
      <c r="AE21" t="e">
        <f ca="1"/>
        <v>#NAME?</v>
      </c>
      <c r="AF21" t="e">
        <f ca="1"/>
        <v>#NAME?</v>
      </c>
      <c r="AG21" t="e">
        <f ca="1"/>
        <v>#NAME?</v>
      </c>
      <c r="AH21" t="e">
        <f ca="1"/>
        <v>#NAME?</v>
      </c>
      <c r="AI21" t="e">
        <f ca="1"/>
        <v>#NAME?</v>
      </c>
      <c r="AJ21" t="e">
        <f ca="1"/>
        <v>#NAME?</v>
      </c>
      <c r="AK21" t="e">
        <f ca="1"/>
        <v>#NAME?</v>
      </c>
      <c r="AL21" s="10" t="e">
        <f ca="1"/>
        <v>#NAME?</v>
      </c>
      <c r="AN21" t="str">
        <v>Comm</v>
      </c>
      <c r="AO21" s="9" t="e">
        <f ca="1"/>
        <v>#NAME?</v>
      </c>
      <c r="AP21" t="e">
        <f ca="1"/>
        <v>#NAME?</v>
      </c>
      <c r="AQ21" t="e">
        <f ca="1"/>
        <v>#NAME?</v>
      </c>
      <c r="AR21" t="e">
        <f ca="1"/>
        <v>#NAME?</v>
      </c>
      <c r="AS21" t="e">
        <f ca="1"/>
        <v>#NAME?</v>
      </c>
      <c r="AT21" t="e">
        <f ca="1"/>
        <v>#NAME?</v>
      </c>
      <c r="AU21" t="e">
        <f ca="1"/>
        <v>#NAME?</v>
      </c>
      <c r="AV21" t="e">
        <f ca="1"/>
        <v>#NAME?</v>
      </c>
      <c r="AW21" s="10" t="e">
        <f ca="1"/>
        <v>#NAME?</v>
      </c>
      <c r="AY21" t="str">
        <v>Comm</v>
      </c>
      <c r="AZ21" s="9" t="e">
        <f ca="1"/>
        <v>#NAME?</v>
      </c>
      <c r="BA21" t="e">
        <f ca="1"/>
        <v>#NAME?</v>
      </c>
      <c r="BB21" t="e">
        <f ca="1"/>
        <v>#NAME?</v>
      </c>
      <c r="BC21" t="e">
        <f ca="1"/>
        <v>#NAME?</v>
      </c>
      <c r="BD21" t="e">
        <f ca="1"/>
        <v>#NAME?</v>
      </c>
      <c r="BE21" t="e">
        <f ca="1"/>
        <v>#NAME?</v>
      </c>
      <c r="BF21" t="e">
        <f ca="1"/>
        <v>#NAME?</v>
      </c>
      <c r="BG21" t="e">
        <f ca="1"/>
        <v>#NAME?</v>
      </c>
      <c r="BH21" s="10" t="e">
        <f ca="1"/>
        <v>#NAME?</v>
      </c>
      <c r="BK21" s="9" t="e">
        <f ca="1"/>
        <v>#NAME?</v>
      </c>
      <c r="BL21" t="e">
        <f ca="1"/>
        <v>#NAME?</v>
      </c>
      <c r="BM21" t="e">
        <f ca="1"/>
        <v>#NAME?</v>
      </c>
      <c r="BN21" t="e">
        <f ca="1"/>
        <v>#NAME?</v>
      </c>
      <c r="BO21" t="e">
        <f ca="1"/>
        <v>#NAME?</v>
      </c>
      <c r="BP21" t="e">
        <f ca="1"/>
        <v>#NAME?</v>
      </c>
      <c r="BQ21" t="e">
        <f ca="1"/>
        <v>#NAME?</v>
      </c>
      <c r="BR21" t="e">
        <f ca="1"/>
        <v>#NAME?</v>
      </c>
      <c r="BS21" s="10" t="e">
        <f ca="1"/>
        <v>#NAME?</v>
      </c>
      <c r="BU21" t="str">
        <v>Comm</v>
      </c>
      <c r="BV21" s="9" t="e">
        <f ca="1"/>
        <v>#NAME?</v>
      </c>
      <c r="BW21" t="e">
        <f ca="1"/>
        <v>#NAME?</v>
      </c>
      <c r="BX21" t="e">
        <f ca="1"/>
        <v>#NAME?</v>
      </c>
      <c r="BY21" s="10" t="e">
        <f ca="1"/>
        <v>#NAME?</v>
      </c>
      <c r="CA21" s="16">
        <v>1</v>
      </c>
      <c r="CC21" s="16">
        <v>-2.4500000000000002</v>
      </c>
      <c r="CE21" s="16" t="e">
        <f ca="1"/>
        <v>#NAME?</v>
      </c>
      <c r="CG21">
        <f t="shared" ref="CG21:CG84" si="3">CG20+1</f>
        <v>3</v>
      </c>
      <c r="CH21" s="9" t="e">
        <f ca="1"/>
        <v>#NAME?</v>
      </c>
      <c r="CI21" t="e">
        <f ca="1"/>
        <v>#NAME?</v>
      </c>
      <c r="CJ21" t="e">
        <f ca="1"/>
        <v>#NAME?</v>
      </c>
      <c r="CK21" s="10" t="e">
        <f ca="1"/>
        <v>#NAME?</v>
      </c>
      <c r="CN21" s="11" t="e">
        <f ca="1"/>
        <v>#NAME?</v>
      </c>
      <c r="CO21" s="12" t="e">
        <f ca="1"/>
        <v>#NAME?</v>
      </c>
      <c r="CP21" s="12" t="e">
        <f ca="1"/>
        <v>#NAME?</v>
      </c>
      <c r="CQ21" s="13" t="e">
        <f ca="1"/>
        <v>#NAME?</v>
      </c>
      <c r="CY21">
        <f t="shared" ref="CY21:CY84" si="4">CY20+1</f>
        <v>3</v>
      </c>
      <c r="CZ21" s="9" t="e">
        <f ca="1"/>
        <v>#NAME?</v>
      </c>
      <c r="DA21" t="e">
        <f ca="1"/>
        <v>#NAME?</v>
      </c>
      <c r="DB21" t="e">
        <f ca="1"/>
        <v>#NAME?</v>
      </c>
      <c r="DC21" s="10" t="e">
        <f ca="1"/>
        <v>#NAME?</v>
      </c>
    </row>
    <row r="22" spans="1:144" x14ac:dyDescent="0.35">
      <c r="A22" t="str">
        <f t="shared" si="2"/>
        <v>Expert</v>
      </c>
      <c r="B22" s="9" t="e">
        <f ca="1"/>
        <v>#NAME?</v>
      </c>
      <c r="C22" t="e">
        <f ca="1"/>
        <v>#NAME?</v>
      </c>
      <c r="D22" t="e">
        <f ca="1"/>
        <v>#NAME?</v>
      </c>
      <c r="E22" t="e">
        <f ca="1"/>
        <v>#NAME?</v>
      </c>
      <c r="F22" t="e">
        <f ca="1"/>
        <v>#NAME?</v>
      </c>
      <c r="G22" t="e">
        <f ca="1"/>
        <v>#NAME?</v>
      </c>
      <c r="H22" t="e">
        <f ca="1"/>
        <v>#NAME?</v>
      </c>
      <c r="I22" t="e">
        <f ca="1"/>
        <v>#NAME?</v>
      </c>
      <c r="J22" s="10" t="e">
        <f ca="1"/>
        <v>#NAME?</v>
      </c>
      <c r="AC22" t="str">
        <v>Expert</v>
      </c>
      <c r="AD22" s="9" t="e">
        <f ca="1"/>
        <v>#NAME?</v>
      </c>
      <c r="AE22" t="e">
        <f ca="1"/>
        <v>#NAME?</v>
      </c>
      <c r="AF22" t="e">
        <f ca="1"/>
        <v>#NAME?</v>
      </c>
      <c r="AG22" t="e">
        <f ca="1"/>
        <v>#NAME?</v>
      </c>
      <c r="AH22" t="e">
        <f ca="1"/>
        <v>#NAME?</v>
      </c>
      <c r="AI22" t="e">
        <f ca="1"/>
        <v>#NAME?</v>
      </c>
      <c r="AJ22" t="e">
        <f ca="1"/>
        <v>#NAME?</v>
      </c>
      <c r="AK22" t="e">
        <f ca="1"/>
        <v>#NAME?</v>
      </c>
      <c r="AL22" s="10" t="e">
        <f ca="1"/>
        <v>#NAME?</v>
      </c>
      <c r="AN22" t="str">
        <v>Expert</v>
      </c>
      <c r="AO22" s="9" t="e">
        <f ca="1"/>
        <v>#NAME?</v>
      </c>
      <c r="AP22" t="e">
        <f ca="1"/>
        <v>#NAME?</v>
      </c>
      <c r="AQ22" t="e">
        <f ca="1"/>
        <v>#NAME?</v>
      </c>
      <c r="AR22" t="e">
        <f ca="1"/>
        <v>#NAME?</v>
      </c>
      <c r="AS22" t="e">
        <f ca="1"/>
        <v>#NAME?</v>
      </c>
      <c r="AT22" t="e">
        <f ca="1"/>
        <v>#NAME?</v>
      </c>
      <c r="AU22" t="e">
        <f ca="1"/>
        <v>#NAME?</v>
      </c>
      <c r="AV22" t="e">
        <f ca="1"/>
        <v>#NAME?</v>
      </c>
      <c r="AW22" s="10" t="e">
        <f ca="1"/>
        <v>#NAME?</v>
      </c>
      <c r="AY22" t="str">
        <v>Expert</v>
      </c>
      <c r="AZ22" s="9" t="e">
        <f ca="1"/>
        <v>#NAME?</v>
      </c>
      <c r="BA22" t="e">
        <f ca="1"/>
        <v>#NAME?</v>
      </c>
      <c r="BB22" t="e">
        <f ca="1"/>
        <v>#NAME?</v>
      </c>
      <c r="BC22" t="e">
        <f ca="1"/>
        <v>#NAME?</v>
      </c>
      <c r="BD22" t="e">
        <f ca="1"/>
        <v>#NAME?</v>
      </c>
      <c r="BE22" t="e">
        <f ca="1"/>
        <v>#NAME?</v>
      </c>
      <c r="BF22" t="e">
        <f ca="1"/>
        <v>#NAME?</v>
      </c>
      <c r="BG22" t="e">
        <f ca="1"/>
        <v>#NAME?</v>
      </c>
      <c r="BH22" s="10" t="e">
        <f ca="1"/>
        <v>#NAME?</v>
      </c>
      <c r="BK22" s="11" t="e">
        <f ca="1"/>
        <v>#NAME?</v>
      </c>
      <c r="BL22" s="12" t="e">
        <f ca="1"/>
        <v>#NAME?</v>
      </c>
      <c r="BM22" s="12" t="e">
        <f ca="1"/>
        <v>#NAME?</v>
      </c>
      <c r="BN22" s="12" t="e">
        <f ca="1"/>
        <v>#NAME?</v>
      </c>
      <c r="BO22" s="12" t="e">
        <f ca="1"/>
        <v>#NAME?</v>
      </c>
      <c r="BP22" s="12" t="e">
        <f ca="1"/>
        <v>#NAME?</v>
      </c>
      <c r="BQ22" s="12" t="e">
        <f ca="1"/>
        <v>#NAME?</v>
      </c>
      <c r="BR22" s="12" t="e">
        <f ca="1"/>
        <v>#NAME?</v>
      </c>
      <c r="BS22" s="13" t="e">
        <f ca="1"/>
        <v>#NAME?</v>
      </c>
      <c r="BU22" t="str">
        <v>Expert</v>
      </c>
      <c r="BV22" s="9" t="e">
        <f ca="1"/>
        <v>#NAME?</v>
      </c>
      <c r="BW22" t="e">
        <f ca="1"/>
        <v>#NAME?</v>
      </c>
      <c r="BX22" t="e">
        <f ca="1"/>
        <v>#NAME?</v>
      </c>
      <c r="BY22" s="10" t="e">
        <f ca="1"/>
        <v>#NAME?</v>
      </c>
      <c r="CA22" s="16">
        <v>4</v>
      </c>
      <c r="CC22" s="16">
        <v>0.6166666666666667</v>
      </c>
      <c r="CE22" s="17" t="e">
        <f ca="1"/>
        <v>#NAME?</v>
      </c>
      <c r="CG22">
        <f t="shared" si="3"/>
        <v>4</v>
      </c>
      <c r="CH22" s="9" t="e">
        <f ca="1"/>
        <v>#NAME?</v>
      </c>
      <c r="CI22" t="e">
        <f ca="1"/>
        <v>#NAME?</v>
      </c>
      <c r="CJ22" t="e">
        <f ca="1"/>
        <v>#NAME?</v>
      </c>
      <c r="CK22" s="10" t="e">
        <f ca="1"/>
        <v>#NAME?</v>
      </c>
      <c r="CY22">
        <f t="shared" si="4"/>
        <v>4</v>
      </c>
      <c r="CZ22" s="9" t="e">
        <f ca="1"/>
        <v>#NAME?</v>
      </c>
      <c r="DA22" t="e">
        <f ca="1"/>
        <v>#NAME?</v>
      </c>
      <c r="DB22" t="e">
        <f ca="1"/>
        <v>#NAME?</v>
      </c>
      <c r="DC22" s="10" t="e">
        <f ca="1"/>
        <v>#NAME?</v>
      </c>
    </row>
    <row r="23" spans="1:144" x14ac:dyDescent="0.35">
      <c r="A23" t="str">
        <f t="shared" si="2"/>
        <v>Motivate</v>
      </c>
      <c r="B23" s="9" t="e">
        <f ca="1"/>
        <v>#NAME?</v>
      </c>
      <c r="C23" t="e">
        <f ca="1"/>
        <v>#NAME?</v>
      </c>
      <c r="D23" t="e">
        <f ca="1"/>
        <v>#NAME?</v>
      </c>
      <c r="E23" t="e">
        <f ca="1"/>
        <v>#NAME?</v>
      </c>
      <c r="F23" t="e">
        <f ca="1"/>
        <v>#NAME?</v>
      </c>
      <c r="G23" t="e">
        <f ca="1"/>
        <v>#NAME?</v>
      </c>
      <c r="H23" t="e">
        <f ca="1"/>
        <v>#NAME?</v>
      </c>
      <c r="I23" t="e">
        <f ca="1"/>
        <v>#NAME?</v>
      </c>
      <c r="J23" s="10" t="e">
        <f ca="1"/>
        <v>#NAME?</v>
      </c>
      <c r="AC23" t="str">
        <v>Motivate</v>
      </c>
      <c r="AD23" s="9" t="e">
        <f ca="1"/>
        <v>#NAME?</v>
      </c>
      <c r="AE23" t="e">
        <f ca="1"/>
        <v>#NAME?</v>
      </c>
      <c r="AF23" t="e">
        <f ca="1"/>
        <v>#NAME?</v>
      </c>
      <c r="AG23" t="e">
        <f ca="1"/>
        <v>#NAME?</v>
      </c>
      <c r="AH23" t="e">
        <f ca="1"/>
        <v>#NAME?</v>
      </c>
      <c r="AI23" t="e">
        <f ca="1"/>
        <v>#NAME?</v>
      </c>
      <c r="AJ23" t="e">
        <f ca="1"/>
        <v>#NAME?</v>
      </c>
      <c r="AK23" t="e">
        <f ca="1"/>
        <v>#NAME?</v>
      </c>
      <c r="AL23" s="10" t="e">
        <f ca="1"/>
        <v>#NAME?</v>
      </c>
      <c r="AN23" t="str">
        <v>Motivate</v>
      </c>
      <c r="AO23" s="9" t="e">
        <f ca="1"/>
        <v>#NAME?</v>
      </c>
      <c r="AP23" t="e">
        <f ca="1"/>
        <v>#NAME?</v>
      </c>
      <c r="AQ23" t="e">
        <f ca="1"/>
        <v>#NAME?</v>
      </c>
      <c r="AR23" t="e">
        <f ca="1"/>
        <v>#NAME?</v>
      </c>
      <c r="AS23" t="e">
        <f ca="1"/>
        <v>#NAME?</v>
      </c>
      <c r="AT23" t="e">
        <f ca="1"/>
        <v>#NAME?</v>
      </c>
      <c r="AU23" t="e">
        <f ca="1"/>
        <v>#NAME?</v>
      </c>
      <c r="AV23" t="e">
        <f ca="1"/>
        <v>#NAME?</v>
      </c>
      <c r="AW23" s="10" t="e">
        <f ca="1"/>
        <v>#NAME?</v>
      </c>
      <c r="AY23" t="str">
        <v>Motivate</v>
      </c>
      <c r="AZ23" s="9" t="e">
        <f ca="1"/>
        <v>#NAME?</v>
      </c>
      <c r="BA23" t="e">
        <f ca="1"/>
        <v>#NAME?</v>
      </c>
      <c r="BB23" t="e">
        <f ca="1"/>
        <v>#NAME?</v>
      </c>
      <c r="BC23" t="e">
        <f ca="1"/>
        <v>#NAME?</v>
      </c>
      <c r="BD23" t="e">
        <f ca="1"/>
        <v>#NAME?</v>
      </c>
      <c r="BE23" t="e">
        <f ca="1"/>
        <v>#NAME?</v>
      </c>
      <c r="BF23" t="e">
        <f ca="1"/>
        <v>#NAME?</v>
      </c>
      <c r="BG23" t="e">
        <f ca="1"/>
        <v>#NAME?</v>
      </c>
      <c r="BH23" s="10" t="e">
        <f ca="1"/>
        <v>#NAME?</v>
      </c>
      <c r="BU23" t="str">
        <v>Motivate</v>
      </c>
      <c r="BV23" s="9" t="e">
        <f ca="1"/>
        <v>#NAME?</v>
      </c>
      <c r="BW23" t="e">
        <f ca="1"/>
        <v>#NAME?</v>
      </c>
      <c r="BX23" t="e">
        <f ca="1"/>
        <v>#NAME?</v>
      </c>
      <c r="BY23" s="10" t="e">
        <f ca="1"/>
        <v>#NAME?</v>
      </c>
      <c r="CA23" s="16">
        <v>7</v>
      </c>
      <c r="CC23" s="16">
        <v>0.29166666666666696</v>
      </c>
      <c r="CG23">
        <f t="shared" si="3"/>
        <v>5</v>
      </c>
      <c r="CH23" s="9" t="e">
        <f ca="1"/>
        <v>#NAME?</v>
      </c>
      <c r="CI23" t="e">
        <f ca="1"/>
        <v>#NAME?</v>
      </c>
      <c r="CJ23" t="e">
        <f ca="1"/>
        <v>#NAME?</v>
      </c>
      <c r="CK23" s="10" t="e">
        <f ca="1"/>
        <v>#NAME?</v>
      </c>
      <c r="CM23" t="s">
        <v>48</v>
      </c>
      <c r="CY23">
        <f t="shared" si="4"/>
        <v>5</v>
      </c>
      <c r="CZ23" s="9" t="e">
        <f ca="1"/>
        <v>#NAME?</v>
      </c>
      <c r="DA23" t="e">
        <f ca="1"/>
        <v>#NAME?</v>
      </c>
      <c r="DB23" t="e">
        <f ca="1"/>
        <v>#NAME?</v>
      </c>
      <c r="DC23" s="10" t="e">
        <f ca="1"/>
        <v>#NAME?</v>
      </c>
      <c r="DE23" t="s">
        <v>49</v>
      </c>
      <c r="DR23" t="s">
        <v>50</v>
      </c>
      <c r="DX23" t="s">
        <v>51</v>
      </c>
      <c r="ED23" t="s">
        <v>50</v>
      </c>
      <c r="EJ23" t="s">
        <v>51</v>
      </c>
    </row>
    <row r="24" spans="1:144" x14ac:dyDescent="0.35">
      <c r="A24" t="str">
        <f t="shared" si="2"/>
        <v>Caring</v>
      </c>
      <c r="B24" s="9" t="e">
        <f ca="1"/>
        <v>#NAME?</v>
      </c>
      <c r="C24" t="e">
        <f ca="1"/>
        <v>#NAME?</v>
      </c>
      <c r="D24" t="e">
        <f ca="1"/>
        <v>#NAME?</v>
      </c>
      <c r="E24" t="e">
        <f ca="1"/>
        <v>#NAME?</v>
      </c>
      <c r="F24" t="e">
        <f ca="1"/>
        <v>#NAME?</v>
      </c>
      <c r="G24" t="e">
        <f ca="1"/>
        <v>#NAME?</v>
      </c>
      <c r="H24" t="e">
        <f ca="1"/>
        <v>#NAME?</v>
      </c>
      <c r="I24" t="e">
        <f ca="1"/>
        <v>#NAME?</v>
      </c>
      <c r="J24" s="10" t="e">
        <f ca="1"/>
        <v>#NAME?</v>
      </c>
      <c r="AC24" t="str">
        <v>Caring</v>
      </c>
      <c r="AD24" s="9" t="e">
        <f ca="1"/>
        <v>#NAME?</v>
      </c>
      <c r="AE24" t="e">
        <f ca="1"/>
        <v>#NAME?</v>
      </c>
      <c r="AF24" t="e">
        <f ca="1"/>
        <v>#NAME?</v>
      </c>
      <c r="AG24" t="e">
        <f ca="1"/>
        <v>#NAME?</v>
      </c>
      <c r="AH24" t="e">
        <f ca="1"/>
        <v>#NAME?</v>
      </c>
      <c r="AI24" t="e">
        <f ca="1"/>
        <v>#NAME?</v>
      </c>
      <c r="AJ24" t="e">
        <f ca="1"/>
        <v>#NAME?</v>
      </c>
      <c r="AK24" t="e">
        <f ca="1"/>
        <v>#NAME?</v>
      </c>
      <c r="AL24" s="10" t="e">
        <f ca="1"/>
        <v>#NAME?</v>
      </c>
      <c r="AN24" t="str">
        <v>Caring</v>
      </c>
      <c r="AO24" s="9" t="e">
        <f ca="1"/>
        <v>#NAME?</v>
      </c>
      <c r="AP24" t="e">
        <f ca="1"/>
        <v>#NAME?</v>
      </c>
      <c r="AQ24" t="e">
        <f ca="1"/>
        <v>#NAME?</v>
      </c>
      <c r="AR24" t="e">
        <f ca="1"/>
        <v>#NAME?</v>
      </c>
      <c r="AS24" t="e">
        <f ca="1"/>
        <v>#NAME?</v>
      </c>
      <c r="AT24" t="e">
        <f ca="1"/>
        <v>#NAME?</v>
      </c>
      <c r="AU24" t="e">
        <f ca="1"/>
        <v>#NAME?</v>
      </c>
      <c r="AV24" t="e">
        <f ca="1"/>
        <v>#NAME?</v>
      </c>
      <c r="AW24" s="10" t="e">
        <f ca="1"/>
        <v>#NAME?</v>
      </c>
      <c r="AY24" t="str">
        <v>Caring</v>
      </c>
      <c r="AZ24" s="9" t="e">
        <f ca="1"/>
        <v>#NAME?</v>
      </c>
      <c r="BA24" t="e">
        <f ca="1"/>
        <v>#NAME?</v>
      </c>
      <c r="BB24" t="e">
        <f ca="1"/>
        <v>#NAME?</v>
      </c>
      <c r="BC24" t="e">
        <f ca="1"/>
        <v>#NAME?</v>
      </c>
      <c r="BD24" t="e">
        <f ca="1"/>
        <v>#NAME?</v>
      </c>
      <c r="BE24" t="e">
        <f ca="1"/>
        <v>#NAME?</v>
      </c>
      <c r="BF24" t="e">
        <f ca="1"/>
        <v>#NAME?</v>
      </c>
      <c r="BG24" t="e">
        <f ca="1"/>
        <v>#NAME?</v>
      </c>
      <c r="BH24" s="10" t="e">
        <f ca="1"/>
        <v>#NAME?</v>
      </c>
      <c r="BK24" t="s">
        <v>52</v>
      </c>
      <c r="BU24" t="str">
        <v>Caring</v>
      </c>
      <c r="BV24" s="9" t="e">
        <f ca="1"/>
        <v>#NAME?</v>
      </c>
      <c r="BW24" t="e">
        <f ca="1"/>
        <v>#NAME?</v>
      </c>
      <c r="BX24" t="e">
        <f ca="1"/>
        <v>#NAME?</v>
      </c>
      <c r="BY24" s="10" t="e">
        <f ca="1"/>
        <v>#NAME?</v>
      </c>
      <c r="CA24" s="16">
        <v>5</v>
      </c>
      <c r="CC24" s="16">
        <v>-1.0083333333333337</v>
      </c>
      <c r="CG24">
        <f t="shared" si="3"/>
        <v>6</v>
      </c>
      <c r="CH24" s="9" t="e">
        <f ca="1"/>
        <v>#NAME?</v>
      </c>
      <c r="CI24" t="e">
        <f ca="1"/>
        <v>#NAME?</v>
      </c>
      <c r="CJ24" t="e">
        <f ca="1"/>
        <v>#NAME?</v>
      </c>
      <c r="CK24" s="10" t="e">
        <f ca="1"/>
        <v>#NAME?</v>
      </c>
      <c r="CY24">
        <f t="shared" si="4"/>
        <v>6</v>
      </c>
      <c r="CZ24" s="9" t="e">
        <f ca="1"/>
        <v>#NAME?</v>
      </c>
      <c r="DA24" t="e">
        <f ca="1"/>
        <v>#NAME?</v>
      </c>
      <c r="DB24" t="e">
        <f ca="1"/>
        <v>#NAME?</v>
      </c>
      <c r="DC24" s="10" t="e">
        <f ca="1"/>
        <v>#NAME?</v>
      </c>
      <c r="DR24" t="s">
        <v>47</v>
      </c>
      <c r="ED24" t="s">
        <v>47</v>
      </c>
    </row>
    <row r="25" spans="1:144" x14ac:dyDescent="0.35">
      <c r="A25" t="str">
        <f t="shared" si="2"/>
        <v>Charisma</v>
      </c>
      <c r="B25" s="9" t="e">
        <f ca="1"/>
        <v>#NAME?</v>
      </c>
      <c r="C25" t="e">
        <f ca="1"/>
        <v>#NAME?</v>
      </c>
      <c r="D25" t="e">
        <f ca="1"/>
        <v>#NAME?</v>
      </c>
      <c r="E25" t="e">
        <f ca="1"/>
        <v>#NAME?</v>
      </c>
      <c r="F25" t="e">
        <f ca="1"/>
        <v>#NAME?</v>
      </c>
      <c r="G25" t="e">
        <f ca="1"/>
        <v>#NAME?</v>
      </c>
      <c r="H25" t="e">
        <f ca="1"/>
        <v>#NAME?</v>
      </c>
      <c r="I25" t="e">
        <f ca="1"/>
        <v>#NAME?</v>
      </c>
      <c r="J25" s="10" t="e">
        <f ca="1"/>
        <v>#NAME?</v>
      </c>
      <c r="AC25" t="str">
        <v>Charisma</v>
      </c>
      <c r="AD25" s="9" t="e">
        <f ca="1"/>
        <v>#NAME?</v>
      </c>
      <c r="AE25" t="e">
        <f ca="1"/>
        <v>#NAME?</v>
      </c>
      <c r="AF25" t="e">
        <f ca="1"/>
        <v>#NAME?</v>
      </c>
      <c r="AG25" t="e">
        <f ca="1"/>
        <v>#NAME?</v>
      </c>
      <c r="AH25" t="e">
        <f ca="1"/>
        <v>#NAME?</v>
      </c>
      <c r="AI25" t="e">
        <f ca="1"/>
        <v>#NAME?</v>
      </c>
      <c r="AJ25" t="e">
        <f ca="1"/>
        <v>#NAME?</v>
      </c>
      <c r="AK25" t="e">
        <f ca="1"/>
        <v>#NAME?</v>
      </c>
      <c r="AL25" s="10" t="e">
        <f ca="1"/>
        <v>#NAME?</v>
      </c>
      <c r="AN25" t="str">
        <v>Charisma</v>
      </c>
      <c r="AO25" s="9" t="e">
        <f ca="1"/>
        <v>#NAME?</v>
      </c>
      <c r="AP25" t="e">
        <f ca="1"/>
        <v>#NAME?</v>
      </c>
      <c r="AQ25" t="e">
        <f ca="1"/>
        <v>#NAME?</v>
      </c>
      <c r="AR25" t="e">
        <f ca="1"/>
        <v>#NAME?</v>
      </c>
      <c r="AS25" t="e">
        <f ca="1"/>
        <v>#NAME?</v>
      </c>
      <c r="AT25" t="e">
        <f ca="1"/>
        <v>#NAME?</v>
      </c>
      <c r="AU25" t="e">
        <f ca="1"/>
        <v>#NAME?</v>
      </c>
      <c r="AV25" t="e">
        <f ca="1"/>
        <v>#NAME?</v>
      </c>
      <c r="AW25" s="10" t="e">
        <f ca="1"/>
        <v>#NAME?</v>
      </c>
      <c r="AY25" t="str">
        <v>Charisma</v>
      </c>
      <c r="AZ25" s="9" t="e">
        <f ca="1"/>
        <v>#NAME?</v>
      </c>
      <c r="BA25" t="e">
        <f ca="1"/>
        <v>#NAME?</v>
      </c>
      <c r="BB25" t="e">
        <f ca="1"/>
        <v>#NAME?</v>
      </c>
      <c r="BC25" t="e">
        <f ca="1"/>
        <v>#NAME?</v>
      </c>
      <c r="BD25" t="e">
        <f ca="1"/>
        <v>#NAME?</v>
      </c>
      <c r="BE25" t="e">
        <f ca="1"/>
        <v>#NAME?</v>
      </c>
      <c r="BF25" t="e">
        <f ca="1"/>
        <v>#NAME?</v>
      </c>
      <c r="BG25" t="e">
        <f ca="1"/>
        <v>#NAME?</v>
      </c>
      <c r="BH25" s="10" t="e">
        <f ca="1"/>
        <v>#NAME?</v>
      </c>
      <c r="BU25" t="str">
        <v>Charisma</v>
      </c>
      <c r="BV25" s="9" t="e">
        <f ca="1"/>
        <v>#NAME?</v>
      </c>
      <c r="BW25" t="e">
        <f ca="1"/>
        <v>#NAME?</v>
      </c>
      <c r="BX25" t="e">
        <f ca="1"/>
        <v>#NAME?</v>
      </c>
      <c r="BY25" s="10" t="e">
        <f ca="1"/>
        <v>#NAME?</v>
      </c>
      <c r="CA25" s="16">
        <v>4</v>
      </c>
      <c r="CC25" s="16">
        <v>-0.84166666666666679</v>
      </c>
      <c r="CG25">
        <f t="shared" si="3"/>
        <v>7</v>
      </c>
      <c r="CH25" s="9" t="e">
        <f ca="1"/>
        <v>#NAME?</v>
      </c>
      <c r="CI25" t="e">
        <f ca="1"/>
        <v>#NAME?</v>
      </c>
      <c r="CJ25" t="e">
        <f ca="1"/>
        <v>#NAME?</v>
      </c>
      <c r="CK25" s="10" t="e">
        <f ca="1"/>
        <v>#NAME?</v>
      </c>
      <c r="CN25">
        <v>1</v>
      </c>
      <c r="CO25">
        <f>CN25+1</f>
        <v>2</v>
      </c>
      <c r="CP25">
        <f>CO25+1</f>
        <v>3</v>
      </c>
      <c r="CQ25">
        <f>CP25+1</f>
        <v>4</v>
      </c>
      <c r="CS25" s="3" t="s">
        <v>16</v>
      </c>
      <c r="CT25" s="3"/>
      <c r="CU25" s="3" t="s">
        <v>17</v>
      </c>
      <c r="CW25" s="3" t="s">
        <v>18</v>
      </c>
      <c r="CY25">
        <f t="shared" si="4"/>
        <v>7</v>
      </c>
      <c r="CZ25" s="9" t="e">
        <f ca="1"/>
        <v>#NAME?</v>
      </c>
      <c r="DA25" t="e">
        <f ca="1"/>
        <v>#NAME?</v>
      </c>
      <c r="DB25" t="e">
        <f ca="1"/>
        <v>#NAME?</v>
      </c>
      <c r="DC25" s="10" t="e">
        <f ca="1"/>
        <v>#NAME?</v>
      </c>
      <c r="DF25">
        <v>1</v>
      </c>
      <c r="DG25">
        <f>DF25+1</f>
        <v>2</v>
      </c>
      <c r="DH25">
        <f>DG25+1</f>
        <v>3</v>
      </c>
      <c r="DI25">
        <f>DH25+1</f>
        <v>4</v>
      </c>
      <c r="DK25" s="3" t="s">
        <v>16</v>
      </c>
      <c r="DL25" s="3"/>
      <c r="DM25" s="3" t="s">
        <v>17</v>
      </c>
      <c r="DO25" s="3" t="s">
        <v>18</v>
      </c>
      <c r="DR25">
        <v>1</v>
      </c>
      <c r="DS25">
        <f>DR25+1</f>
        <v>2</v>
      </c>
      <c r="DT25">
        <f>DS25+1</f>
        <v>3</v>
      </c>
      <c r="DU25">
        <f>DT25+1</f>
        <v>4</v>
      </c>
      <c r="DY25">
        <v>1</v>
      </c>
      <c r="DZ25">
        <f>DY25+1</f>
        <v>2</v>
      </c>
      <c r="EA25">
        <f>DZ25+1</f>
        <v>3</v>
      </c>
      <c r="EB25">
        <f>EA25+1</f>
        <v>4</v>
      </c>
      <c r="ED25">
        <v>1</v>
      </c>
      <c r="EE25">
        <f>ED25+1</f>
        <v>2</v>
      </c>
      <c r="EF25">
        <f>EE25+1</f>
        <v>3</v>
      </c>
      <c r="EG25">
        <f>EF25+1</f>
        <v>4</v>
      </c>
      <c r="EK25">
        <v>1</v>
      </c>
      <c r="EL25">
        <f>EK25+1</f>
        <v>2</v>
      </c>
      <c r="EM25">
        <f>EL25+1</f>
        <v>3</v>
      </c>
      <c r="EN25">
        <f>EM25+1</f>
        <v>4</v>
      </c>
    </row>
    <row r="26" spans="1:144" x14ac:dyDescent="0.35">
      <c r="A26" t="str">
        <f t="shared" si="2"/>
        <v>Passion</v>
      </c>
      <c r="B26" s="9" t="e">
        <f ca="1"/>
        <v>#NAME?</v>
      </c>
      <c r="C26" t="e">
        <f ca="1"/>
        <v>#NAME?</v>
      </c>
      <c r="D26" t="e">
        <f ca="1"/>
        <v>#NAME?</v>
      </c>
      <c r="E26" t="e">
        <f ca="1"/>
        <v>#NAME?</v>
      </c>
      <c r="F26" t="e">
        <f ca="1"/>
        <v>#NAME?</v>
      </c>
      <c r="G26" t="e">
        <f ca="1"/>
        <v>#NAME?</v>
      </c>
      <c r="H26" t="e">
        <f ca="1"/>
        <v>#NAME?</v>
      </c>
      <c r="I26" t="e">
        <f ca="1"/>
        <v>#NAME?</v>
      </c>
      <c r="J26" s="10" t="e">
        <f ca="1"/>
        <v>#NAME?</v>
      </c>
      <c r="AC26" t="str">
        <v>Passion</v>
      </c>
      <c r="AD26" s="9" t="e">
        <f ca="1"/>
        <v>#NAME?</v>
      </c>
      <c r="AE26" t="e">
        <f ca="1"/>
        <v>#NAME?</v>
      </c>
      <c r="AF26" t="e">
        <f ca="1"/>
        <v>#NAME?</v>
      </c>
      <c r="AG26" t="e">
        <f ca="1"/>
        <v>#NAME?</v>
      </c>
      <c r="AH26" t="e">
        <f ca="1"/>
        <v>#NAME?</v>
      </c>
      <c r="AI26" t="e">
        <f ca="1"/>
        <v>#NAME?</v>
      </c>
      <c r="AJ26" t="e">
        <f ca="1"/>
        <v>#NAME?</v>
      </c>
      <c r="AK26" t="e">
        <f ca="1"/>
        <v>#NAME?</v>
      </c>
      <c r="AL26" s="10" t="e">
        <f ca="1"/>
        <v>#NAME?</v>
      </c>
      <c r="AN26" t="str">
        <v>Passion</v>
      </c>
      <c r="AO26" s="9" t="e">
        <f ca="1"/>
        <v>#NAME?</v>
      </c>
      <c r="AP26" t="e">
        <f ca="1"/>
        <v>#NAME?</v>
      </c>
      <c r="AQ26" t="e">
        <f ca="1"/>
        <v>#NAME?</v>
      </c>
      <c r="AR26" t="e">
        <f ca="1"/>
        <v>#NAME?</v>
      </c>
      <c r="AS26" t="e">
        <f ca="1"/>
        <v>#NAME?</v>
      </c>
      <c r="AT26" t="e">
        <f ca="1"/>
        <v>#NAME?</v>
      </c>
      <c r="AU26" t="e">
        <f ca="1"/>
        <v>#NAME?</v>
      </c>
      <c r="AV26" t="e">
        <f ca="1"/>
        <v>#NAME?</v>
      </c>
      <c r="AW26" s="10" t="e">
        <f ca="1"/>
        <v>#NAME?</v>
      </c>
      <c r="AY26" t="str">
        <v>Passion</v>
      </c>
      <c r="AZ26" s="9" t="e">
        <f ca="1"/>
        <v>#NAME?</v>
      </c>
      <c r="BA26" t="e">
        <f ca="1"/>
        <v>#NAME?</v>
      </c>
      <c r="BB26" t="e">
        <f ca="1"/>
        <v>#NAME?</v>
      </c>
      <c r="BC26" t="e">
        <f ca="1"/>
        <v>#NAME?</v>
      </c>
      <c r="BD26" t="e">
        <f ca="1"/>
        <v>#NAME?</v>
      </c>
      <c r="BE26" t="e">
        <f ca="1"/>
        <v>#NAME?</v>
      </c>
      <c r="BF26" t="e">
        <f ca="1"/>
        <v>#NAME?</v>
      </c>
      <c r="BG26" t="e">
        <f ca="1"/>
        <v>#NAME?</v>
      </c>
      <c r="BH26" s="10" t="e">
        <f ca="1"/>
        <v>#NAME?</v>
      </c>
      <c r="BJ26" t="s">
        <v>53</v>
      </c>
      <c r="BK26" s="6">
        <f t="array" ref="BK26:BS26">AZ42:BH42</f>
        <v>2</v>
      </c>
      <c r="BL26" s="7">
        <v>8</v>
      </c>
      <c r="BM26" s="7">
        <v>1</v>
      </c>
      <c r="BN26" s="7">
        <v>4</v>
      </c>
      <c r="BO26" s="7">
        <v>7</v>
      </c>
      <c r="BP26" s="7">
        <v>5</v>
      </c>
      <c r="BQ26" s="7">
        <v>4</v>
      </c>
      <c r="BR26" s="7">
        <v>4</v>
      </c>
      <c r="BS26" s="8">
        <v>8</v>
      </c>
      <c r="BU26" t="str">
        <v>Passion</v>
      </c>
      <c r="BV26" s="9" t="e">
        <f ca="1"/>
        <v>#NAME?</v>
      </c>
      <c r="BW26" t="e">
        <f ca="1"/>
        <v>#NAME?</v>
      </c>
      <c r="BX26" t="e">
        <f ca="1"/>
        <v>#NAME?</v>
      </c>
      <c r="BY26" s="10" t="e">
        <f ca="1"/>
        <v>#NAME?</v>
      </c>
      <c r="CA26" s="16">
        <v>4</v>
      </c>
      <c r="CC26" s="16">
        <v>-0.72499999999999964</v>
      </c>
      <c r="CG26">
        <f t="shared" si="3"/>
        <v>8</v>
      </c>
      <c r="CH26" s="9" t="e">
        <f ca="1"/>
        <v>#NAME?</v>
      </c>
      <c r="CI26" t="e">
        <f ca="1"/>
        <v>#NAME?</v>
      </c>
      <c r="CJ26" t="e">
        <f ca="1"/>
        <v>#NAME?</v>
      </c>
      <c r="CK26" s="10" t="e">
        <f ca="1"/>
        <v>#NAME?</v>
      </c>
      <c r="CM26" t="str">
        <f t="array" ref="CM26:CM34">BU19:BU27</f>
        <v>Expect</v>
      </c>
      <c r="CN26" s="6" t="e">
        <f t="array" aca="1" ref="CN26:CQ34" ca="1">TRANSPOSE(MMULT(MINVERSE(CN18:CQ21),MMULT(TRANSPOSE(B44:E52),MINVERSE(DIAGONAL(Q44:Q52)))))</f>
        <v>#NAME?</v>
      </c>
      <c r="CO26" s="7" t="e">
        <f ca="1"/>
        <v>#NAME?</v>
      </c>
      <c r="CP26" s="7" t="e">
        <f ca="1"/>
        <v>#NAME?</v>
      </c>
      <c r="CQ26" s="8" t="e">
        <f ca="1"/>
        <v>#NAME?</v>
      </c>
      <c r="CS26" s="4">
        <f t="array" ref="CS26:CS34">CA19:CA27</f>
        <v>2</v>
      </c>
      <c r="CU26" s="4">
        <f t="array" ref="CU26:CU34">CC19:CC27</f>
        <v>-1.7083333333333335</v>
      </c>
      <c r="CW26" s="4" t="e">
        <f t="array" aca="1" ref="CW26:CW29" ca="1">MMULT(TRANSPOSE(CN26:CQ34),CU26:CU34)</f>
        <v>#NAME?</v>
      </c>
      <c r="CY26">
        <f t="shared" si="4"/>
        <v>8</v>
      </c>
      <c r="CZ26" s="9" t="e">
        <f ca="1"/>
        <v>#NAME?</v>
      </c>
      <c r="DA26" t="e">
        <f ca="1"/>
        <v>#NAME?</v>
      </c>
      <c r="DB26" t="e">
        <f ca="1"/>
        <v>#NAME?</v>
      </c>
      <c r="DC26" s="10" t="e">
        <f ca="1"/>
        <v>#NAME?</v>
      </c>
      <c r="DE26" t="str">
        <f t="array" ref="DE26:DE34">CM26:CM34</f>
        <v>Expect</v>
      </c>
      <c r="DF26" s="6" t="e">
        <f t="array" aca="1" ref="DF26:DI34" ca="1">TRANSPOSE(MMULT(DR12:DU15,DR5:DZ8))</f>
        <v>#NAME?</v>
      </c>
      <c r="DG26" s="7" t="e">
        <f ca="1"/>
        <v>#NAME?</v>
      </c>
      <c r="DH26" s="7" t="e">
        <f ca="1"/>
        <v>#NAME?</v>
      </c>
      <c r="DI26" s="8" t="e">
        <f ca="1"/>
        <v>#NAME?</v>
      </c>
      <c r="DK26" s="4">
        <f t="array" ref="DK26:DK34">CS26:CS34</f>
        <v>2</v>
      </c>
      <c r="DM26" s="4">
        <f t="array" ref="DM26:DM34">CU26:CU34</f>
        <v>-1.7083333333333335</v>
      </c>
      <c r="DO26" s="4" t="e">
        <f t="array" aca="1" ref="DO26:DO29" ca="1">MMULT(TRANSPOSE(DF26:DI34),DM26:DM34)</f>
        <v>#NAME?</v>
      </c>
      <c r="DQ26">
        <v>1</v>
      </c>
      <c r="DR26" s="6" t="e">
        <f t="array" aca="1" ref="DR26:DU145" ca="1">MMULT(PCA!B4:J123-PCA!B126:J126,DF26:DI34)</f>
        <v>#NAME?</v>
      </c>
      <c r="DS26" s="7" t="e">
        <f ca="1"/>
        <v>#NAME?</v>
      </c>
      <c r="DT26" s="7" t="e">
        <f ca="1"/>
        <v>#NAME?</v>
      </c>
      <c r="DU26" s="8" t="e">
        <f ca="1"/>
        <v>#NAME?</v>
      </c>
      <c r="DX26">
        <v>1</v>
      </c>
      <c r="DY26" s="6" t="e">
        <f t="array" aca="1" ref="DY26:EB29" ca="1">CORR(DR26:DU145)</f>
        <v>#NAME?</v>
      </c>
      <c r="DZ26" s="7" t="e">
        <f ca="1"/>
        <v>#NAME?</v>
      </c>
      <c r="EA26" s="7" t="e">
        <f ca="1"/>
        <v>#NAME?</v>
      </c>
      <c r="EB26" s="8" t="e">
        <f ca="1"/>
        <v>#NAME?</v>
      </c>
      <c r="ED26" s="6" t="e">
        <f t="array" aca="1" ref="ED26:EG145" ca="1">DR26:DU145/SQRT(DR148:DU148)</f>
        <v>#NAME?</v>
      </c>
      <c r="EE26" s="7" t="e">
        <f ca="1"/>
        <v>#NAME?</v>
      </c>
      <c r="EF26" s="7" t="e">
        <f ca="1"/>
        <v>#NAME?</v>
      </c>
      <c r="EG26" s="8" t="e">
        <f ca="1"/>
        <v>#NAME?</v>
      </c>
      <c r="EJ26">
        <v>1</v>
      </c>
      <c r="EK26" s="6" t="e">
        <f t="array" aca="1" ref="EK26:EN29" ca="1">CORR(ED26:EG145)</f>
        <v>#NAME?</v>
      </c>
      <c r="EL26" s="7" t="e">
        <f ca="1"/>
        <v>#NAME?</v>
      </c>
      <c r="EM26" s="7" t="e">
        <f ca="1"/>
        <v>#NAME?</v>
      </c>
      <c r="EN26" s="8" t="e">
        <f ca="1"/>
        <v>#NAME?</v>
      </c>
    </row>
    <row r="27" spans="1:144" x14ac:dyDescent="0.35">
      <c r="A27" t="str">
        <f t="shared" si="2"/>
        <v>Friendly</v>
      </c>
      <c r="B27" s="11" t="e">
        <f ca="1"/>
        <v>#NAME?</v>
      </c>
      <c r="C27" s="12" t="e">
        <f ca="1"/>
        <v>#NAME?</v>
      </c>
      <c r="D27" s="12" t="e">
        <f ca="1"/>
        <v>#NAME?</v>
      </c>
      <c r="E27" s="12" t="e">
        <f ca="1"/>
        <v>#NAME?</v>
      </c>
      <c r="F27" s="12" t="e">
        <f ca="1"/>
        <v>#NAME?</v>
      </c>
      <c r="G27" s="12" t="e">
        <f ca="1"/>
        <v>#NAME?</v>
      </c>
      <c r="H27" s="12" t="e">
        <f ca="1"/>
        <v>#NAME?</v>
      </c>
      <c r="I27" s="12" t="e">
        <f ca="1"/>
        <v>#NAME?</v>
      </c>
      <c r="J27" s="13" t="e">
        <f ca="1"/>
        <v>#NAME?</v>
      </c>
      <c r="AC27" t="str">
        <v>Friendly</v>
      </c>
      <c r="AD27" s="11" t="e">
        <f ca="1"/>
        <v>#NAME?</v>
      </c>
      <c r="AE27" s="12" t="e">
        <f ca="1"/>
        <v>#NAME?</v>
      </c>
      <c r="AF27" s="12" t="e">
        <f ca="1"/>
        <v>#NAME?</v>
      </c>
      <c r="AG27" s="12" t="e">
        <f ca="1"/>
        <v>#NAME?</v>
      </c>
      <c r="AH27" s="12" t="e">
        <f ca="1"/>
        <v>#NAME?</v>
      </c>
      <c r="AI27" s="12" t="e">
        <f ca="1"/>
        <v>#NAME?</v>
      </c>
      <c r="AJ27" s="12" t="e">
        <f ca="1"/>
        <v>#NAME?</v>
      </c>
      <c r="AK27" s="12" t="e">
        <f ca="1"/>
        <v>#NAME?</v>
      </c>
      <c r="AL27" s="13" t="e">
        <f ca="1"/>
        <v>#NAME?</v>
      </c>
      <c r="AN27" t="str">
        <v>Friendly</v>
      </c>
      <c r="AO27" s="11" t="e">
        <f ca="1"/>
        <v>#NAME?</v>
      </c>
      <c r="AP27" s="12" t="e">
        <f ca="1"/>
        <v>#NAME?</v>
      </c>
      <c r="AQ27" s="12" t="e">
        <f ca="1"/>
        <v>#NAME?</v>
      </c>
      <c r="AR27" s="12" t="e">
        <f ca="1"/>
        <v>#NAME?</v>
      </c>
      <c r="AS27" s="12" t="e">
        <f ca="1"/>
        <v>#NAME?</v>
      </c>
      <c r="AT27" s="12" t="e">
        <f ca="1"/>
        <v>#NAME?</v>
      </c>
      <c r="AU27" s="12" t="e">
        <f ca="1"/>
        <v>#NAME?</v>
      </c>
      <c r="AV27" s="12" t="e">
        <f ca="1"/>
        <v>#NAME?</v>
      </c>
      <c r="AW27" s="13" t="e">
        <f ca="1"/>
        <v>#NAME?</v>
      </c>
      <c r="AY27" t="str">
        <v>Friendly</v>
      </c>
      <c r="AZ27" s="11" t="e">
        <f ca="1"/>
        <v>#NAME?</v>
      </c>
      <c r="BA27" s="12" t="e">
        <f ca="1"/>
        <v>#NAME?</v>
      </c>
      <c r="BB27" s="12" t="e">
        <f ca="1"/>
        <v>#NAME?</v>
      </c>
      <c r="BC27" s="12" t="e">
        <f ca="1"/>
        <v>#NAME?</v>
      </c>
      <c r="BD27" s="12" t="e">
        <f ca="1"/>
        <v>#NAME?</v>
      </c>
      <c r="BE27" s="12" t="e">
        <f ca="1"/>
        <v>#NAME?</v>
      </c>
      <c r="BF27" s="12" t="e">
        <f ca="1"/>
        <v>#NAME?</v>
      </c>
      <c r="BG27" s="12" t="e">
        <f ca="1"/>
        <v>#NAME?</v>
      </c>
      <c r="BH27" s="13" t="e">
        <f ca="1"/>
        <v>#NAME?</v>
      </c>
      <c r="BJ27" t="s">
        <v>54</v>
      </c>
      <c r="BK27" s="9">
        <f t="array" ref="BK27:BS27">AZ43:BH43</f>
        <v>3.7083333333333335</v>
      </c>
      <c r="BL27">
        <v>8.1666666666666661</v>
      </c>
      <c r="BM27">
        <v>3.45</v>
      </c>
      <c r="BN27">
        <v>3.3833333333333333</v>
      </c>
      <c r="BO27">
        <v>6.708333333333333</v>
      </c>
      <c r="BP27">
        <v>6.0083333333333337</v>
      </c>
      <c r="BQ27">
        <v>4.8416666666666668</v>
      </c>
      <c r="BR27">
        <v>4.7249999999999996</v>
      </c>
      <c r="BS27" s="10">
        <v>7.3</v>
      </c>
      <c r="BU27" t="str">
        <v>Friendly</v>
      </c>
      <c r="BV27" s="11" t="e">
        <f ca="1"/>
        <v>#NAME?</v>
      </c>
      <c r="BW27" s="12" t="e">
        <f ca="1"/>
        <v>#NAME?</v>
      </c>
      <c r="BX27" s="12" t="e">
        <f ca="1"/>
        <v>#NAME?</v>
      </c>
      <c r="BY27" s="13" t="e">
        <f ca="1"/>
        <v>#NAME?</v>
      </c>
      <c r="CA27" s="17">
        <v>8</v>
      </c>
      <c r="CC27" s="17">
        <v>0.70000000000000018</v>
      </c>
      <c r="CG27">
        <f t="shared" si="3"/>
        <v>9</v>
      </c>
      <c r="CH27" s="9" t="e">
        <f ca="1"/>
        <v>#NAME?</v>
      </c>
      <c r="CI27" t="e">
        <f ca="1"/>
        <v>#NAME?</v>
      </c>
      <c r="CJ27" t="e">
        <f ca="1"/>
        <v>#NAME?</v>
      </c>
      <c r="CK27" s="10" t="e">
        <f ca="1"/>
        <v>#NAME?</v>
      </c>
      <c r="CM27" t="str">
        <v>Entertain</v>
      </c>
      <c r="CN27" s="9" t="e">
        <f ca="1"/>
        <v>#NAME?</v>
      </c>
      <c r="CO27" t="e">
        <f ca="1"/>
        <v>#NAME?</v>
      </c>
      <c r="CP27" t="e">
        <f ca="1"/>
        <v>#NAME?</v>
      </c>
      <c r="CQ27" s="10" t="e">
        <f ca="1"/>
        <v>#NAME?</v>
      </c>
      <c r="CS27" s="16">
        <v>8</v>
      </c>
      <c r="CU27" s="16">
        <v>-0.16666666666666607</v>
      </c>
      <c r="CW27" s="16" t="e">
        <f ca="1"/>
        <v>#NAME?</v>
      </c>
      <c r="CY27">
        <f t="shared" si="4"/>
        <v>9</v>
      </c>
      <c r="CZ27" s="9" t="e">
        <f ca="1"/>
        <v>#NAME?</v>
      </c>
      <c r="DA27" t="e">
        <f ca="1"/>
        <v>#NAME?</v>
      </c>
      <c r="DB27" t="e">
        <f ca="1"/>
        <v>#NAME?</v>
      </c>
      <c r="DC27" s="10" t="e">
        <f ca="1"/>
        <v>#NAME?</v>
      </c>
      <c r="DE27" t="str">
        <v>Entertain</v>
      </c>
      <c r="DF27" s="9" t="e">
        <f ca="1"/>
        <v>#NAME?</v>
      </c>
      <c r="DG27" t="e">
        <f ca="1"/>
        <v>#NAME?</v>
      </c>
      <c r="DH27" t="e">
        <f ca="1"/>
        <v>#NAME?</v>
      </c>
      <c r="DI27" s="10" t="e">
        <f ca="1"/>
        <v>#NAME?</v>
      </c>
      <c r="DK27" s="16">
        <v>8</v>
      </c>
      <c r="DM27" s="16">
        <v>-0.16666666666666607</v>
      </c>
      <c r="DO27" s="16" t="e">
        <f ca="1"/>
        <v>#NAME?</v>
      </c>
      <c r="DQ27">
        <f>DQ26+1</f>
        <v>2</v>
      </c>
      <c r="DR27" s="9" t="e">
        <f ca="1"/>
        <v>#NAME?</v>
      </c>
      <c r="DS27" t="e">
        <f ca="1"/>
        <v>#NAME?</v>
      </c>
      <c r="DT27" t="e">
        <f ca="1"/>
        <v>#NAME?</v>
      </c>
      <c r="DU27" s="10" t="e">
        <f ca="1"/>
        <v>#NAME?</v>
      </c>
      <c r="DX27">
        <f>DX26+1</f>
        <v>2</v>
      </c>
      <c r="DY27" s="9" t="e">
        <f ca="1"/>
        <v>#NAME?</v>
      </c>
      <c r="DZ27" t="e">
        <f ca="1"/>
        <v>#NAME?</v>
      </c>
      <c r="EA27" t="e">
        <f ca="1"/>
        <v>#NAME?</v>
      </c>
      <c r="EB27" s="10" t="e">
        <f ca="1"/>
        <v>#NAME?</v>
      </c>
      <c r="ED27" s="9" t="e">
        <f ca="1"/>
        <v>#NAME?</v>
      </c>
      <c r="EE27" t="e">
        <f ca="1"/>
        <v>#NAME?</v>
      </c>
      <c r="EF27" t="e">
        <f ca="1"/>
        <v>#NAME?</v>
      </c>
      <c r="EG27" s="10" t="e">
        <f ca="1"/>
        <v>#NAME?</v>
      </c>
      <c r="EJ27">
        <f>EJ26+1</f>
        <v>2</v>
      </c>
      <c r="EK27" s="9" t="e">
        <f ca="1"/>
        <v>#NAME?</v>
      </c>
      <c r="EL27" t="e">
        <f ca="1"/>
        <v>#NAME?</v>
      </c>
      <c r="EM27" t="e">
        <f ca="1"/>
        <v>#NAME?</v>
      </c>
      <c r="EN27" s="10" t="e">
        <f ca="1"/>
        <v>#NAME?</v>
      </c>
    </row>
    <row r="28" spans="1:144" x14ac:dyDescent="0.35">
      <c r="BJ28" t="s">
        <v>55</v>
      </c>
      <c r="BK28" s="11">
        <f>BK26-BK27</f>
        <v>-1.7083333333333335</v>
      </c>
      <c r="BL28" s="12">
        <f t="shared" ref="BL28:BS28" si="5">BL26-BL27</f>
        <v>-0.16666666666666607</v>
      </c>
      <c r="BM28" s="12">
        <f t="shared" si="5"/>
        <v>-2.4500000000000002</v>
      </c>
      <c r="BN28" s="12">
        <f t="shared" si="5"/>
        <v>0.6166666666666667</v>
      </c>
      <c r="BO28" s="12">
        <f t="shared" si="5"/>
        <v>0.29166666666666696</v>
      </c>
      <c r="BP28" s="12">
        <f t="shared" si="5"/>
        <v>-1.0083333333333337</v>
      </c>
      <c r="BQ28" s="12">
        <f t="shared" si="5"/>
        <v>-0.84166666666666679</v>
      </c>
      <c r="BR28" s="12">
        <f t="shared" si="5"/>
        <v>-0.72499999999999964</v>
      </c>
      <c r="BS28" s="13">
        <f t="shared" si="5"/>
        <v>0.70000000000000018</v>
      </c>
      <c r="CG28">
        <f t="shared" si="3"/>
        <v>10</v>
      </c>
      <c r="CH28" s="9" t="e">
        <f ca="1"/>
        <v>#NAME?</v>
      </c>
      <c r="CI28" t="e">
        <f ca="1"/>
        <v>#NAME?</v>
      </c>
      <c r="CJ28" t="e">
        <f ca="1"/>
        <v>#NAME?</v>
      </c>
      <c r="CK28" s="10" t="e">
        <f ca="1"/>
        <v>#NAME?</v>
      </c>
      <c r="CM28" t="str">
        <v>Comm</v>
      </c>
      <c r="CN28" s="9" t="e">
        <f ca="1"/>
        <v>#NAME?</v>
      </c>
      <c r="CO28" t="e">
        <f ca="1"/>
        <v>#NAME?</v>
      </c>
      <c r="CP28" t="e">
        <f ca="1"/>
        <v>#NAME?</v>
      </c>
      <c r="CQ28" s="10" t="e">
        <f ca="1"/>
        <v>#NAME?</v>
      </c>
      <c r="CS28" s="16">
        <v>1</v>
      </c>
      <c r="CU28" s="16">
        <v>-2.4500000000000002</v>
      </c>
      <c r="CW28" s="16" t="e">
        <f ca="1"/>
        <v>#NAME?</v>
      </c>
      <c r="CY28">
        <f t="shared" si="4"/>
        <v>10</v>
      </c>
      <c r="CZ28" s="9" t="e">
        <f ca="1"/>
        <v>#NAME?</v>
      </c>
      <c r="DA28" t="e">
        <f ca="1"/>
        <v>#NAME?</v>
      </c>
      <c r="DB28" t="e">
        <f ca="1"/>
        <v>#NAME?</v>
      </c>
      <c r="DC28" s="10" t="e">
        <f ca="1"/>
        <v>#NAME?</v>
      </c>
      <c r="DE28" t="str">
        <v>Comm</v>
      </c>
      <c r="DF28" s="9" t="e">
        <f ca="1"/>
        <v>#NAME?</v>
      </c>
      <c r="DG28" t="e">
        <f ca="1"/>
        <v>#NAME?</v>
      </c>
      <c r="DH28" t="e">
        <f ca="1"/>
        <v>#NAME?</v>
      </c>
      <c r="DI28" s="10" t="e">
        <f ca="1"/>
        <v>#NAME?</v>
      </c>
      <c r="DK28" s="16">
        <v>1</v>
      </c>
      <c r="DM28" s="16">
        <v>-2.4500000000000002</v>
      </c>
      <c r="DO28" s="16" t="e">
        <f ca="1"/>
        <v>#NAME?</v>
      </c>
      <c r="DQ28">
        <f t="shared" ref="DQ28:DQ91" si="6">DQ27+1</f>
        <v>3</v>
      </c>
      <c r="DR28" s="9" t="e">
        <f ca="1"/>
        <v>#NAME?</v>
      </c>
      <c r="DS28" t="e">
        <f ca="1"/>
        <v>#NAME?</v>
      </c>
      <c r="DT28" t="e">
        <f ca="1"/>
        <v>#NAME?</v>
      </c>
      <c r="DU28" s="10" t="e">
        <f ca="1"/>
        <v>#NAME?</v>
      </c>
      <c r="DX28">
        <f>DX27+1</f>
        <v>3</v>
      </c>
      <c r="DY28" s="9" t="e">
        <f ca="1"/>
        <v>#NAME?</v>
      </c>
      <c r="DZ28" t="e">
        <f ca="1"/>
        <v>#NAME?</v>
      </c>
      <c r="EA28" t="e">
        <f ca="1"/>
        <v>#NAME?</v>
      </c>
      <c r="EB28" s="10" t="e">
        <f ca="1"/>
        <v>#NAME?</v>
      </c>
      <c r="ED28" s="9" t="e">
        <f ca="1"/>
        <v>#NAME?</v>
      </c>
      <c r="EE28" t="e">
        <f ca="1"/>
        <v>#NAME?</v>
      </c>
      <c r="EF28" t="e">
        <f ca="1"/>
        <v>#NAME?</v>
      </c>
      <c r="EG28" s="10" t="e">
        <f ca="1"/>
        <v>#NAME?</v>
      </c>
      <c r="EJ28">
        <f>EJ27+1</f>
        <v>3</v>
      </c>
      <c r="EK28" s="9" t="e">
        <f ca="1"/>
        <v>#NAME?</v>
      </c>
      <c r="EL28" t="e">
        <f ca="1"/>
        <v>#NAME?</v>
      </c>
      <c r="EM28" t="e">
        <f ca="1"/>
        <v>#NAME?</v>
      </c>
      <c r="EN28" s="10" t="e">
        <f ca="1"/>
        <v>#NAME?</v>
      </c>
    </row>
    <row r="29" spans="1:144" ht="16.5" x14ac:dyDescent="0.35">
      <c r="A29" t="s">
        <v>56</v>
      </c>
      <c r="AC29" t="s">
        <v>57</v>
      </c>
      <c r="AN29" t="s">
        <v>58</v>
      </c>
      <c r="AY29" t="s">
        <v>59</v>
      </c>
      <c r="CG29">
        <f t="shared" si="3"/>
        <v>11</v>
      </c>
      <c r="CH29" s="9" t="e">
        <f ca="1"/>
        <v>#NAME?</v>
      </c>
      <c r="CI29" t="e">
        <f ca="1"/>
        <v>#NAME?</v>
      </c>
      <c r="CJ29" t="e">
        <f ca="1"/>
        <v>#NAME?</v>
      </c>
      <c r="CK29" s="10" t="e">
        <f ca="1"/>
        <v>#NAME?</v>
      </c>
      <c r="CM29" t="str">
        <v>Expert</v>
      </c>
      <c r="CN29" s="9" t="e">
        <f ca="1"/>
        <v>#NAME?</v>
      </c>
      <c r="CO29" t="e">
        <f ca="1"/>
        <v>#NAME?</v>
      </c>
      <c r="CP29" t="e">
        <f ca="1"/>
        <v>#NAME?</v>
      </c>
      <c r="CQ29" s="10" t="e">
        <f ca="1"/>
        <v>#NAME?</v>
      </c>
      <c r="CS29" s="16">
        <v>4</v>
      </c>
      <c r="CU29" s="16">
        <v>0.6166666666666667</v>
      </c>
      <c r="CW29" s="17" t="e">
        <f ca="1"/>
        <v>#NAME?</v>
      </c>
      <c r="CY29">
        <f t="shared" si="4"/>
        <v>11</v>
      </c>
      <c r="CZ29" s="9" t="e">
        <f ca="1"/>
        <v>#NAME?</v>
      </c>
      <c r="DA29" t="e">
        <f ca="1"/>
        <v>#NAME?</v>
      </c>
      <c r="DB29" t="e">
        <f ca="1"/>
        <v>#NAME?</v>
      </c>
      <c r="DC29" s="10" t="e">
        <f ca="1"/>
        <v>#NAME?</v>
      </c>
      <c r="DE29" t="str">
        <v>Expert</v>
      </c>
      <c r="DF29" s="9" t="e">
        <f ca="1"/>
        <v>#NAME?</v>
      </c>
      <c r="DG29" t="e">
        <f ca="1"/>
        <v>#NAME?</v>
      </c>
      <c r="DH29" t="e">
        <f ca="1"/>
        <v>#NAME?</v>
      </c>
      <c r="DI29" s="10" t="e">
        <f ca="1"/>
        <v>#NAME?</v>
      </c>
      <c r="DK29" s="16">
        <v>4</v>
      </c>
      <c r="DM29" s="16">
        <v>0.6166666666666667</v>
      </c>
      <c r="DO29" s="17" t="e">
        <f ca="1"/>
        <v>#NAME?</v>
      </c>
      <c r="DQ29">
        <f t="shared" si="6"/>
        <v>4</v>
      </c>
      <c r="DR29" s="9" t="e">
        <f ca="1"/>
        <v>#NAME?</v>
      </c>
      <c r="DS29" t="e">
        <f ca="1"/>
        <v>#NAME?</v>
      </c>
      <c r="DT29" t="e">
        <f ca="1"/>
        <v>#NAME?</v>
      </c>
      <c r="DU29" s="10" t="e">
        <f ca="1"/>
        <v>#NAME?</v>
      </c>
      <c r="DX29">
        <f>DX28+1</f>
        <v>4</v>
      </c>
      <c r="DY29" s="11" t="e">
        <f ca="1"/>
        <v>#NAME?</v>
      </c>
      <c r="DZ29" s="12" t="e">
        <f ca="1"/>
        <v>#NAME?</v>
      </c>
      <c r="EA29" s="12" t="e">
        <f ca="1"/>
        <v>#NAME?</v>
      </c>
      <c r="EB29" s="13" t="e">
        <f ca="1"/>
        <v>#NAME?</v>
      </c>
      <c r="ED29" s="9" t="e">
        <f ca="1"/>
        <v>#NAME?</v>
      </c>
      <c r="EE29" t="e">
        <f ca="1"/>
        <v>#NAME?</v>
      </c>
      <c r="EF29" t="e">
        <f ca="1"/>
        <v>#NAME?</v>
      </c>
      <c r="EG29" s="10" t="e">
        <f ca="1"/>
        <v>#NAME?</v>
      </c>
      <c r="EJ29">
        <f>EJ28+1</f>
        <v>4</v>
      </c>
      <c r="EK29" s="11" t="e">
        <f ca="1"/>
        <v>#NAME?</v>
      </c>
      <c r="EL29" s="12" t="e">
        <f ca="1"/>
        <v>#NAME?</v>
      </c>
      <c r="EM29" s="12" t="e">
        <f ca="1"/>
        <v>#NAME?</v>
      </c>
      <c r="EN29" s="13" t="e">
        <f ca="1"/>
        <v>#NAME?</v>
      </c>
    </row>
    <row r="30" spans="1:144" x14ac:dyDescent="0.35">
      <c r="B30">
        <v>1</v>
      </c>
      <c r="C30">
        <f>B30+1</f>
        <v>2</v>
      </c>
      <c r="D30">
        <f t="shared" ref="D30:J30" si="7">C30+1</f>
        <v>3</v>
      </c>
      <c r="E30">
        <f t="shared" si="7"/>
        <v>4</v>
      </c>
      <c r="F30">
        <f t="shared" si="7"/>
        <v>5</v>
      </c>
      <c r="G30">
        <f t="shared" si="7"/>
        <v>6</v>
      </c>
      <c r="H30">
        <f t="shared" si="7"/>
        <v>7</v>
      </c>
      <c r="I30">
        <f t="shared" si="7"/>
        <v>8</v>
      </c>
      <c r="J30">
        <f t="shared" si="7"/>
        <v>9</v>
      </c>
      <c r="K30" s="3" t="s">
        <v>60</v>
      </c>
      <c r="BJ30" t="s">
        <v>61</v>
      </c>
      <c r="BK30" s="24" t="e">
        <f t="array" aca="1" ref="BK30:BN30" ca="1">TRANSPOSE(MMULT(BK12:BS15,TRANSPOSE(BK28:BS28)))</f>
        <v>#NAME?</v>
      </c>
      <c r="BL30" s="25" t="e">
        <f ca="1"/>
        <v>#NAME?</v>
      </c>
      <c r="BM30" s="25" t="e">
        <f ca="1"/>
        <v>#NAME?</v>
      </c>
      <c r="BN30" s="26" t="e">
        <f ca="1"/>
        <v>#NAME?</v>
      </c>
      <c r="BU30" t="s">
        <v>62</v>
      </c>
      <c r="CG30">
        <f t="shared" si="3"/>
        <v>12</v>
      </c>
      <c r="CH30" s="9" t="e">
        <f ca="1"/>
        <v>#NAME?</v>
      </c>
      <c r="CI30" t="e">
        <f ca="1"/>
        <v>#NAME?</v>
      </c>
      <c r="CJ30" t="e">
        <f ca="1"/>
        <v>#NAME?</v>
      </c>
      <c r="CK30" s="10" t="e">
        <f ca="1"/>
        <v>#NAME?</v>
      </c>
      <c r="CM30" t="str">
        <v>Motivate</v>
      </c>
      <c r="CN30" s="9" t="e">
        <f ca="1"/>
        <v>#NAME?</v>
      </c>
      <c r="CO30" t="e">
        <f ca="1"/>
        <v>#NAME?</v>
      </c>
      <c r="CP30" t="e">
        <f ca="1"/>
        <v>#NAME?</v>
      </c>
      <c r="CQ30" s="10" t="e">
        <f ca="1"/>
        <v>#NAME?</v>
      </c>
      <c r="CS30" s="16">
        <v>7</v>
      </c>
      <c r="CU30" s="16">
        <v>0.29166666666666696</v>
      </c>
      <c r="CY30">
        <f t="shared" si="4"/>
        <v>12</v>
      </c>
      <c r="CZ30" s="9" t="e">
        <f ca="1"/>
        <v>#NAME?</v>
      </c>
      <c r="DA30" t="e">
        <f ca="1"/>
        <v>#NAME?</v>
      </c>
      <c r="DB30" t="e">
        <f ca="1"/>
        <v>#NAME?</v>
      </c>
      <c r="DC30" s="10" t="e">
        <f ca="1"/>
        <v>#NAME?</v>
      </c>
      <c r="DE30" t="str">
        <v>Motivate</v>
      </c>
      <c r="DF30" s="9" t="e">
        <f ca="1"/>
        <v>#NAME?</v>
      </c>
      <c r="DG30" t="e">
        <f ca="1"/>
        <v>#NAME?</v>
      </c>
      <c r="DH30" t="e">
        <f ca="1"/>
        <v>#NAME?</v>
      </c>
      <c r="DI30" s="10" t="e">
        <f ca="1"/>
        <v>#NAME?</v>
      </c>
      <c r="DK30" s="16">
        <v>7</v>
      </c>
      <c r="DM30" s="16">
        <v>0.29166666666666696</v>
      </c>
      <c r="DQ30">
        <f t="shared" si="6"/>
        <v>5</v>
      </c>
      <c r="DR30" s="9" t="e">
        <f ca="1"/>
        <v>#NAME?</v>
      </c>
      <c r="DS30" t="e">
        <f ca="1"/>
        <v>#NAME?</v>
      </c>
      <c r="DT30" t="e">
        <f ca="1"/>
        <v>#NAME?</v>
      </c>
      <c r="DU30" s="10" t="e">
        <f ca="1"/>
        <v>#NAME?</v>
      </c>
      <c r="ED30" s="9" t="e">
        <f ca="1"/>
        <v>#NAME?</v>
      </c>
      <c r="EE30" t="e">
        <f ca="1"/>
        <v>#NAME?</v>
      </c>
      <c r="EF30" t="e">
        <f ca="1"/>
        <v>#NAME?</v>
      </c>
      <c r="EG30" s="10" t="e">
        <f ca="1"/>
        <v>#NAME?</v>
      </c>
    </row>
    <row r="31" spans="1:144" x14ac:dyDescent="0.35">
      <c r="A31" t="str">
        <f>A19</f>
        <v>Expect</v>
      </c>
      <c r="B31" s="6" t="e">
        <f ca="1">B19*SQRT(B$18)</f>
        <v>#NAME?</v>
      </c>
      <c r="C31" s="7" t="e">
        <f t="shared" ref="C31:J31" ca="1" si="8">C19*SQRT(C$18)</f>
        <v>#NAME?</v>
      </c>
      <c r="D31" s="7" t="e">
        <f t="shared" ca="1" si="8"/>
        <v>#NAME?</v>
      </c>
      <c r="E31" s="7" t="e">
        <f t="shared" ca="1" si="8"/>
        <v>#NAME?</v>
      </c>
      <c r="F31" s="7" t="e">
        <f t="shared" ca="1" si="8"/>
        <v>#NAME?</v>
      </c>
      <c r="G31" s="7" t="e">
        <f t="shared" ca="1" si="8"/>
        <v>#NAME?</v>
      </c>
      <c r="H31" s="7" t="e">
        <f t="shared" ca="1" si="8"/>
        <v>#NAME?</v>
      </c>
      <c r="I31" s="7" t="e">
        <f t="shared" ca="1" si="8"/>
        <v>#NAME?</v>
      </c>
      <c r="J31" s="8" t="e">
        <f t="shared" ca="1" si="8"/>
        <v>#NAME?</v>
      </c>
      <c r="K31" s="4" t="e">
        <f ca="1">SUMSQ(B31:J31)</f>
        <v>#NAME?</v>
      </c>
      <c r="AD31" s="2" t="str">
        <f t="array" ref="AD31:AL31">AD18:AL18</f>
        <v>Expect</v>
      </c>
      <c r="AE31" s="2" t="str">
        <v>Entertain</v>
      </c>
      <c r="AF31" s="2" t="str">
        <v>Comm</v>
      </c>
      <c r="AG31" s="2" t="str">
        <v>Expert</v>
      </c>
      <c r="AH31" s="2" t="str">
        <v>Motivate</v>
      </c>
      <c r="AI31" s="2" t="str">
        <v>Caring</v>
      </c>
      <c r="AJ31" s="2" t="str">
        <v>Charisma</v>
      </c>
      <c r="AK31" s="2" t="str">
        <v>Passion</v>
      </c>
      <c r="AL31" s="2" t="str">
        <v>Friendly</v>
      </c>
      <c r="AO31" t="str">
        <f t="array" ref="AO31:AW31">AO18:AW18</f>
        <v>Expect</v>
      </c>
      <c r="AP31" t="str">
        <v>Entertain</v>
      </c>
      <c r="AQ31" t="str">
        <v>Comm</v>
      </c>
      <c r="AR31" t="str">
        <v>Expert</v>
      </c>
      <c r="AS31" t="str">
        <v>Motivate</v>
      </c>
      <c r="AT31" t="str">
        <v>Caring</v>
      </c>
      <c r="AU31" t="str">
        <v>Charisma</v>
      </c>
      <c r="AV31" t="str">
        <v>Passion</v>
      </c>
      <c r="AW31" t="str">
        <v>Friendly</v>
      </c>
      <c r="AZ31" t="str">
        <f t="array" ref="AZ31:BH31">AZ18:BH18</f>
        <v>Expect</v>
      </c>
      <c r="BA31" t="str">
        <v>Entertain</v>
      </c>
      <c r="BB31" t="str">
        <v>Comm</v>
      </c>
      <c r="BC31" t="str">
        <v>Expert</v>
      </c>
      <c r="BD31" t="str">
        <v>Motivate</v>
      </c>
      <c r="BE31" t="str">
        <v>Caring</v>
      </c>
      <c r="BF31" t="str">
        <v>Charisma</v>
      </c>
      <c r="BG31" t="str">
        <v>Passion</v>
      </c>
      <c r="BH31" t="str">
        <v>Friendly</v>
      </c>
      <c r="CG31">
        <f t="shared" si="3"/>
        <v>13</v>
      </c>
      <c r="CH31" s="9" t="e">
        <f ca="1"/>
        <v>#NAME?</v>
      </c>
      <c r="CI31" t="e">
        <f ca="1"/>
        <v>#NAME?</v>
      </c>
      <c r="CJ31" t="e">
        <f ca="1"/>
        <v>#NAME?</v>
      </c>
      <c r="CK31" s="10" t="e">
        <f ca="1"/>
        <v>#NAME?</v>
      </c>
      <c r="CM31" t="str">
        <v>Caring</v>
      </c>
      <c r="CN31" s="9" t="e">
        <f ca="1"/>
        <v>#NAME?</v>
      </c>
      <c r="CO31" t="e">
        <f ca="1"/>
        <v>#NAME?</v>
      </c>
      <c r="CP31" t="e">
        <f ca="1"/>
        <v>#NAME?</v>
      </c>
      <c r="CQ31" s="10" t="e">
        <f ca="1"/>
        <v>#NAME?</v>
      </c>
      <c r="CS31" s="16">
        <v>5</v>
      </c>
      <c r="CU31" s="16">
        <v>-1.0083333333333337</v>
      </c>
      <c r="CY31">
        <f t="shared" si="4"/>
        <v>13</v>
      </c>
      <c r="CZ31" s="9" t="e">
        <f ca="1"/>
        <v>#NAME?</v>
      </c>
      <c r="DA31" t="e">
        <f ca="1"/>
        <v>#NAME?</v>
      </c>
      <c r="DB31" t="e">
        <f ca="1"/>
        <v>#NAME?</v>
      </c>
      <c r="DC31" s="10" t="e">
        <f ca="1"/>
        <v>#NAME?</v>
      </c>
      <c r="DE31" t="str">
        <v>Caring</v>
      </c>
      <c r="DF31" s="9" t="e">
        <f ca="1"/>
        <v>#NAME?</v>
      </c>
      <c r="DG31" t="e">
        <f ca="1"/>
        <v>#NAME?</v>
      </c>
      <c r="DH31" t="e">
        <f ca="1"/>
        <v>#NAME?</v>
      </c>
      <c r="DI31" s="10" t="e">
        <f ca="1"/>
        <v>#NAME?</v>
      </c>
      <c r="DK31" s="16">
        <v>5</v>
      </c>
      <c r="DM31" s="16">
        <v>-1.0083333333333337</v>
      </c>
      <c r="DQ31">
        <f t="shared" si="6"/>
        <v>6</v>
      </c>
      <c r="DR31" s="9" t="e">
        <f ca="1"/>
        <v>#NAME?</v>
      </c>
      <c r="DS31" t="e">
        <f ca="1"/>
        <v>#NAME?</v>
      </c>
      <c r="DT31" t="e">
        <f ca="1"/>
        <v>#NAME?</v>
      </c>
      <c r="DU31" s="10" t="e">
        <f ca="1"/>
        <v>#NAME?</v>
      </c>
      <c r="ED31" s="9" t="e">
        <f ca="1"/>
        <v>#NAME?</v>
      </c>
      <c r="EE31" t="e">
        <f ca="1"/>
        <v>#NAME?</v>
      </c>
      <c r="EF31" t="e">
        <f ca="1"/>
        <v>#NAME?</v>
      </c>
      <c r="EG31" s="10" t="e">
        <f ca="1"/>
        <v>#NAME?</v>
      </c>
    </row>
    <row r="32" spans="1:144" x14ac:dyDescent="0.35">
      <c r="A32" t="str">
        <f t="shared" ref="A32:A39" si="9">A20</f>
        <v>Entertain</v>
      </c>
      <c r="B32" s="9" t="e">
        <f t="shared" ref="B32:J38" ca="1" si="10">B20*SQRT(B$18)</f>
        <v>#NAME?</v>
      </c>
      <c r="C32" t="e">
        <f t="shared" ca="1" si="10"/>
        <v>#NAME?</v>
      </c>
      <c r="D32" t="e">
        <f t="shared" ca="1" si="10"/>
        <v>#NAME?</v>
      </c>
      <c r="E32" t="e">
        <f t="shared" ca="1" si="10"/>
        <v>#NAME?</v>
      </c>
      <c r="F32" t="e">
        <f t="shared" ca="1" si="10"/>
        <v>#NAME?</v>
      </c>
      <c r="G32" t="e">
        <f t="shared" ca="1" si="10"/>
        <v>#NAME?</v>
      </c>
      <c r="H32" t="e">
        <f t="shared" ca="1" si="10"/>
        <v>#NAME?</v>
      </c>
      <c r="I32" t="e">
        <f t="shared" ca="1" si="10"/>
        <v>#NAME?</v>
      </c>
      <c r="J32" s="10" t="e">
        <f t="shared" ca="1" si="10"/>
        <v>#NAME?</v>
      </c>
      <c r="K32" s="16" t="e">
        <f t="shared" ref="K32:K39" ca="1" si="11">SUMSQ(B32:J32)</f>
        <v>#NAME?</v>
      </c>
      <c r="AC32" t="str">
        <f t="array" ref="AC32:AC40">AC19:AC27</f>
        <v>Expect</v>
      </c>
      <c r="AD32" s="6" t="e">
        <f t="array" aca="1" ref="AD32:AL40" ca="1">B6:J14-MMULT(I44:L52,TRANSPOSE(I44:L52))</f>
        <v>#NAME?</v>
      </c>
      <c r="AE32" s="7" t="e">
        <f ca="1"/>
        <v>#NAME?</v>
      </c>
      <c r="AF32" s="7" t="e">
        <f ca="1"/>
        <v>#NAME?</v>
      </c>
      <c r="AG32" s="7" t="e">
        <f ca="1"/>
        <v>#NAME?</v>
      </c>
      <c r="AH32" s="7" t="e">
        <f ca="1"/>
        <v>#NAME?</v>
      </c>
      <c r="AI32" s="7" t="e">
        <f ca="1"/>
        <v>#NAME?</v>
      </c>
      <c r="AJ32" s="7" t="e">
        <f ca="1"/>
        <v>#NAME?</v>
      </c>
      <c r="AK32" s="7" t="e">
        <f ca="1"/>
        <v>#NAME?</v>
      </c>
      <c r="AL32" s="8" t="e">
        <f ca="1"/>
        <v>#NAME?</v>
      </c>
      <c r="AN32" t="str">
        <f t="array" ref="AN32:AN40">TRANSPOSE(AO31:AW31)</f>
        <v>Expect</v>
      </c>
      <c r="AO32" s="6" t="e">
        <f t="array" aca="1" ref="AO32:AW40" ca="1">MMULT(I44:L52,TRANSPOSE(I44:L52))</f>
        <v>#NAME?</v>
      </c>
      <c r="AP32" s="7" t="e">
        <f ca="1"/>
        <v>#NAME?</v>
      </c>
      <c r="AQ32" s="7" t="e">
        <f ca="1"/>
        <v>#NAME?</v>
      </c>
      <c r="AR32" s="7" t="e">
        <f ca="1"/>
        <v>#NAME?</v>
      </c>
      <c r="AS32" s="7" t="e">
        <f ca="1"/>
        <v>#NAME?</v>
      </c>
      <c r="AT32" s="7" t="e">
        <f ca="1"/>
        <v>#NAME?</v>
      </c>
      <c r="AU32" s="7" t="e">
        <f ca="1"/>
        <v>#NAME?</v>
      </c>
      <c r="AV32" s="7" t="e">
        <f ca="1"/>
        <v>#NAME?</v>
      </c>
      <c r="AW32" s="8" t="e">
        <f ca="1"/>
        <v>#NAME?</v>
      </c>
      <c r="AY32" t="str">
        <f t="array" ref="AY32:AY40">AY19:AY27</f>
        <v>Expect</v>
      </c>
      <c r="AZ32" s="6" t="e">
        <f t="array" aca="1" ref="AZ32:BH40" ca="1">TRANSPOSE(B19:J27)/SQRT(TRANSPOSE(B18:J18))</f>
        <v>#NAME?</v>
      </c>
      <c r="BA32" s="7" t="e">
        <f ca="1"/>
        <v>#NAME?</v>
      </c>
      <c r="BB32" s="7" t="e">
        <f ca="1"/>
        <v>#NAME?</v>
      </c>
      <c r="BC32" s="7" t="e">
        <f ca="1"/>
        <v>#NAME?</v>
      </c>
      <c r="BD32" s="7" t="e">
        <f ca="1"/>
        <v>#NAME?</v>
      </c>
      <c r="BE32" s="7" t="e">
        <f ca="1"/>
        <v>#NAME?</v>
      </c>
      <c r="BF32" s="7" t="e">
        <f ca="1"/>
        <v>#NAME?</v>
      </c>
      <c r="BG32" s="7" t="e">
        <f ca="1"/>
        <v>#NAME?</v>
      </c>
      <c r="BH32" s="8" t="e">
        <f ca="1"/>
        <v>#NAME?</v>
      </c>
      <c r="BK32" s="24" t="e">
        <f t="array" aca="1" ref="BK32:BN32" ca="1">TRANSPOSE(MMULT(BK19:BS22,TRANSPOSE(BK28:BS28)))</f>
        <v>#NAME?</v>
      </c>
      <c r="BL32" s="25" t="e">
        <f ca="1"/>
        <v>#NAME?</v>
      </c>
      <c r="BM32" s="25" t="e">
        <f ca="1"/>
        <v>#NAME?</v>
      </c>
      <c r="BN32" s="26" t="e">
        <f ca="1"/>
        <v>#NAME?</v>
      </c>
      <c r="BV32">
        <v>1</v>
      </c>
      <c r="BW32">
        <f>BV32+1</f>
        <v>2</v>
      </c>
      <c r="BX32">
        <f>BW32+1</f>
        <v>3</v>
      </c>
      <c r="BY32">
        <f>BX32+1</f>
        <v>4</v>
      </c>
      <c r="CG32">
        <f t="shared" si="3"/>
        <v>14</v>
      </c>
      <c r="CH32" s="9" t="e">
        <f ca="1"/>
        <v>#NAME?</v>
      </c>
      <c r="CI32" t="e">
        <f ca="1"/>
        <v>#NAME?</v>
      </c>
      <c r="CJ32" t="e">
        <f ca="1"/>
        <v>#NAME?</v>
      </c>
      <c r="CK32" s="10" t="e">
        <f ca="1"/>
        <v>#NAME?</v>
      </c>
      <c r="CM32" t="str">
        <v>Charisma</v>
      </c>
      <c r="CN32" s="9" t="e">
        <f ca="1"/>
        <v>#NAME?</v>
      </c>
      <c r="CO32" t="e">
        <f ca="1"/>
        <v>#NAME?</v>
      </c>
      <c r="CP32" t="e">
        <f ca="1"/>
        <v>#NAME?</v>
      </c>
      <c r="CQ32" s="10" t="e">
        <f ca="1"/>
        <v>#NAME?</v>
      </c>
      <c r="CS32" s="16">
        <v>4</v>
      </c>
      <c r="CU32" s="16">
        <v>-0.84166666666666679</v>
      </c>
      <c r="CY32">
        <f t="shared" si="4"/>
        <v>14</v>
      </c>
      <c r="CZ32" s="9" t="e">
        <f ca="1"/>
        <v>#NAME?</v>
      </c>
      <c r="DA32" t="e">
        <f ca="1"/>
        <v>#NAME?</v>
      </c>
      <c r="DB32" t="e">
        <f ca="1"/>
        <v>#NAME?</v>
      </c>
      <c r="DC32" s="10" t="e">
        <f ca="1"/>
        <v>#NAME?</v>
      </c>
      <c r="DE32" t="str">
        <v>Charisma</v>
      </c>
      <c r="DF32" s="9" t="e">
        <f ca="1"/>
        <v>#NAME?</v>
      </c>
      <c r="DG32" t="e">
        <f ca="1"/>
        <v>#NAME?</v>
      </c>
      <c r="DH32" t="e">
        <f ca="1"/>
        <v>#NAME?</v>
      </c>
      <c r="DI32" s="10" t="e">
        <f ca="1"/>
        <v>#NAME?</v>
      </c>
      <c r="DK32" s="16">
        <v>4</v>
      </c>
      <c r="DM32" s="16">
        <v>-0.84166666666666679</v>
      </c>
      <c r="DQ32">
        <f t="shared" si="6"/>
        <v>7</v>
      </c>
      <c r="DR32" s="9" t="e">
        <f ca="1"/>
        <v>#NAME?</v>
      </c>
      <c r="DS32" t="e">
        <f ca="1"/>
        <v>#NAME?</v>
      </c>
      <c r="DT32" t="e">
        <f ca="1"/>
        <v>#NAME?</v>
      </c>
      <c r="DU32" s="10" t="e">
        <f ca="1"/>
        <v>#NAME?</v>
      </c>
      <c r="ED32" s="9" t="e">
        <f ca="1"/>
        <v>#NAME?</v>
      </c>
      <c r="EE32" t="e">
        <f ca="1"/>
        <v>#NAME?</v>
      </c>
      <c r="EF32" t="e">
        <f ca="1"/>
        <v>#NAME?</v>
      </c>
      <c r="EG32" s="10" t="e">
        <f ca="1"/>
        <v>#NAME?</v>
      </c>
    </row>
    <row r="33" spans="1:137" x14ac:dyDescent="0.35">
      <c r="A33" t="str">
        <f t="shared" si="9"/>
        <v>Comm</v>
      </c>
      <c r="B33" s="9" t="e">
        <f t="shared" ca="1" si="10"/>
        <v>#NAME?</v>
      </c>
      <c r="C33" t="e">
        <f t="shared" ca="1" si="10"/>
        <v>#NAME?</v>
      </c>
      <c r="D33" t="e">
        <f t="shared" ca="1" si="10"/>
        <v>#NAME?</v>
      </c>
      <c r="E33" t="e">
        <f t="shared" ca="1" si="10"/>
        <v>#NAME?</v>
      </c>
      <c r="F33" t="e">
        <f t="shared" ca="1" si="10"/>
        <v>#NAME?</v>
      </c>
      <c r="G33" t="e">
        <f t="shared" ca="1" si="10"/>
        <v>#NAME?</v>
      </c>
      <c r="H33" t="e">
        <f t="shared" ca="1" si="10"/>
        <v>#NAME?</v>
      </c>
      <c r="I33" t="e">
        <f t="shared" ca="1" si="10"/>
        <v>#NAME?</v>
      </c>
      <c r="J33" s="10" t="e">
        <f t="shared" ca="1" si="10"/>
        <v>#NAME?</v>
      </c>
      <c r="K33" s="16" t="e">
        <f t="shared" ca="1" si="11"/>
        <v>#NAME?</v>
      </c>
      <c r="AC33" t="str">
        <v>Entertain</v>
      </c>
      <c r="AD33" s="9" t="e">
        <f ca="1"/>
        <v>#NAME?</v>
      </c>
      <c r="AE33" t="e">
        <f ca="1"/>
        <v>#NAME?</v>
      </c>
      <c r="AF33" t="e">
        <f ca="1"/>
        <v>#NAME?</v>
      </c>
      <c r="AG33" t="e">
        <f ca="1"/>
        <v>#NAME?</v>
      </c>
      <c r="AH33" t="e">
        <f ca="1"/>
        <v>#NAME?</v>
      </c>
      <c r="AI33" t="e">
        <f ca="1"/>
        <v>#NAME?</v>
      </c>
      <c r="AJ33" t="e">
        <f ca="1"/>
        <v>#NAME?</v>
      </c>
      <c r="AK33" t="e">
        <f ca="1"/>
        <v>#NAME?</v>
      </c>
      <c r="AL33" s="10" t="e">
        <f ca="1"/>
        <v>#NAME?</v>
      </c>
      <c r="AN33" t="str">
        <v>Entertain</v>
      </c>
      <c r="AO33" s="9" t="e">
        <f ca="1"/>
        <v>#NAME?</v>
      </c>
      <c r="AP33" t="e">
        <f ca="1"/>
        <v>#NAME?</v>
      </c>
      <c r="AQ33" t="e">
        <f ca="1"/>
        <v>#NAME?</v>
      </c>
      <c r="AR33" t="e">
        <f ca="1"/>
        <v>#NAME?</v>
      </c>
      <c r="AS33" t="e">
        <f ca="1"/>
        <v>#NAME?</v>
      </c>
      <c r="AT33" t="e">
        <f ca="1"/>
        <v>#NAME?</v>
      </c>
      <c r="AU33" t="e">
        <f ca="1"/>
        <v>#NAME?</v>
      </c>
      <c r="AV33" t="e">
        <f ca="1"/>
        <v>#NAME?</v>
      </c>
      <c r="AW33" s="10" t="e">
        <f ca="1"/>
        <v>#NAME?</v>
      </c>
      <c r="AY33" t="str">
        <v>Entertain</v>
      </c>
      <c r="AZ33" s="9" t="e">
        <f ca="1"/>
        <v>#NAME?</v>
      </c>
      <c r="BA33" t="e">
        <f ca="1"/>
        <v>#NAME?</v>
      </c>
      <c r="BB33" t="e">
        <f ca="1"/>
        <v>#NAME?</v>
      </c>
      <c r="BC33" t="e">
        <f ca="1"/>
        <v>#NAME?</v>
      </c>
      <c r="BD33" t="e">
        <f ca="1"/>
        <v>#NAME?</v>
      </c>
      <c r="BE33" t="e">
        <f ca="1"/>
        <v>#NAME?</v>
      </c>
      <c r="BF33" t="e">
        <f ca="1"/>
        <v>#NAME?</v>
      </c>
      <c r="BG33" t="e">
        <f ca="1"/>
        <v>#NAME?</v>
      </c>
      <c r="BH33" s="10" t="e">
        <f ca="1"/>
        <v>#NAME?</v>
      </c>
      <c r="BU33" t="str">
        <f t="array" ref="BU33:BU41">BU6:BU14</f>
        <v>Expect</v>
      </c>
      <c r="BV33" s="6" t="e">
        <f t="array" aca="1" ref="BV33:BY41" ca="1">MMULT(B44:E52,MINVERSE(BK5:BN8))</f>
        <v>#NAME?</v>
      </c>
      <c r="BW33" s="7" t="e">
        <f ca="1"/>
        <v>#NAME?</v>
      </c>
      <c r="BX33" s="7" t="e">
        <f ca="1"/>
        <v>#NAME?</v>
      </c>
      <c r="BY33" s="8" t="e">
        <f ca="1"/>
        <v>#NAME?</v>
      </c>
      <c r="CG33">
        <f t="shared" si="3"/>
        <v>15</v>
      </c>
      <c r="CH33" s="9" t="e">
        <f ca="1"/>
        <v>#NAME?</v>
      </c>
      <c r="CI33" t="e">
        <f ca="1"/>
        <v>#NAME?</v>
      </c>
      <c r="CJ33" t="e">
        <f ca="1"/>
        <v>#NAME?</v>
      </c>
      <c r="CK33" s="10" t="e">
        <f ca="1"/>
        <v>#NAME?</v>
      </c>
      <c r="CM33" t="str">
        <v>Passion</v>
      </c>
      <c r="CN33" s="9" t="e">
        <f ca="1"/>
        <v>#NAME?</v>
      </c>
      <c r="CO33" t="e">
        <f ca="1"/>
        <v>#NAME?</v>
      </c>
      <c r="CP33" t="e">
        <f ca="1"/>
        <v>#NAME?</v>
      </c>
      <c r="CQ33" s="10" t="e">
        <f ca="1"/>
        <v>#NAME?</v>
      </c>
      <c r="CS33" s="16">
        <v>4</v>
      </c>
      <c r="CU33" s="16">
        <v>-0.72499999999999964</v>
      </c>
      <c r="CY33">
        <f t="shared" si="4"/>
        <v>15</v>
      </c>
      <c r="CZ33" s="9" t="e">
        <f ca="1"/>
        <v>#NAME?</v>
      </c>
      <c r="DA33" t="e">
        <f ca="1"/>
        <v>#NAME?</v>
      </c>
      <c r="DB33" t="e">
        <f ca="1"/>
        <v>#NAME?</v>
      </c>
      <c r="DC33" s="10" t="e">
        <f ca="1"/>
        <v>#NAME?</v>
      </c>
      <c r="DE33" t="str">
        <v>Passion</v>
      </c>
      <c r="DF33" s="9" t="e">
        <f ca="1"/>
        <v>#NAME?</v>
      </c>
      <c r="DG33" t="e">
        <f ca="1"/>
        <v>#NAME?</v>
      </c>
      <c r="DH33" t="e">
        <f ca="1"/>
        <v>#NAME?</v>
      </c>
      <c r="DI33" s="10" t="e">
        <f ca="1"/>
        <v>#NAME?</v>
      </c>
      <c r="DK33" s="16">
        <v>4</v>
      </c>
      <c r="DM33" s="16">
        <v>-0.72499999999999964</v>
      </c>
      <c r="DQ33">
        <f t="shared" si="6"/>
        <v>8</v>
      </c>
      <c r="DR33" s="9" t="e">
        <f ca="1"/>
        <v>#NAME?</v>
      </c>
      <c r="DS33" t="e">
        <f ca="1"/>
        <v>#NAME?</v>
      </c>
      <c r="DT33" t="e">
        <f ca="1"/>
        <v>#NAME?</v>
      </c>
      <c r="DU33" s="10" t="e">
        <f ca="1"/>
        <v>#NAME?</v>
      </c>
      <c r="ED33" s="9" t="e">
        <f ca="1"/>
        <v>#NAME?</v>
      </c>
      <c r="EE33" t="e">
        <f ca="1"/>
        <v>#NAME?</v>
      </c>
      <c r="EF33" t="e">
        <f ca="1"/>
        <v>#NAME?</v>
      </c>
      <c r="EG33" s="10" t="e">
        <f ca="1"/>
        <v>#NAME?</v>
      </c>
    </row>
    <row r="34" spans="1:137" x14ac:dyDescent="0.35">
      <c r="A34" t="str">
        <f t="shared" si="9"/>
        <v>Expert</v>
      </c>
      <c r="B34" s="9" t="e">
        <f t="shared" ca="1" si="10"/>
        <v>#NAME?</v>
      </c>
      <c r="C34" t="e">
        <f t="shared" ca="1" si="10"/>
        <v>#NAME?</v>
      </c>
      <c r="D34" t="e">
        <f t="shared" ca="1" si="10"/>
        <v>#NAME?</v>
      </c>
      <c r="E34" t="e">
        <f t="shared" ca="1" si="10"/>
        <v>#NAME?</v>
      </c>
      <c r="F34" t="e">
        <f t="shared" ca="1" si="10"/>
        <v>#NAME?</v>
      </c>
      <c r="G34" t="e">
        <f t="shared" ca="1" si="10"/>
        <v>#NAME?</v>
      </c>
      <c r="H34" t="e">
        <f t="shared" ca="1" si="10"/>
        <v>#NAME?</v>
      </c>
      <c r="I34" t="e">
        <f t="shared" ca="1" si="10"/>
        <v>#NAME?</v>
      </c>
      <c r="J34" s="10" t="e">
        <f t="shared" ca="1" si="10"/>
        <v>#NAME?</v>
      </c>
      <c r="K34" s="16" t="e">
        <f t="shared" ca="1" si="11"/>
        <v>#NAME?</v>
      </c>
      <c r="AC34" t="str">
        <v>Comm</v>
      </c>
      <c r="AD34" s="9" t="e">
        <f ca="1"/>
        <v>#NAME?</v>
      </c>
      <c r="AE34" t="e">
        <f ca="1"/>
        <v>#NAME?</v>
      </c>
      <c r="AF34" t="e">
        <f ca="1"/>
        <v>#NAME?</v>
      </c>
      <c r="AG34" t="e">
        <f ca="1"/>
        <v>#NAME?</v>
      </c>
      <c r="AH34" t="e">
        <f ca="1"/>
        <v>#NAME?</v>
      </c>
      <c r="AI34" t="e">
        <f ca="1"/>
        <v>#NAME?</v>
      </c>
      <c r="AJ34" t="e">
        <f ca="1"/>
        <v>#NAME?</v>
      </c>
      <c r="AK34" t="e">
        <f ca="1"/>
        <v>#NAME?</v>
      </c>
      <c r="AL34" s="10" t="e">
        <f ca="1"/>
        <v>#NAME?</v>
      </c>
      <c r="AN34" t="str">
        <v>Comm</v>
      </c>
      <c r="AO34" s="9" t="e">
        <f ca="1"/>
        <v>#NAME?</v>
      </c>
      <c r="AP34" t="e">
        <f ca="1"/>
        <v>#NAME?</v>
      </c>
      <c r="AQ34" t="e">
        <f ca="1"/>
        <v>#NAME?</v>
      </c>
      <c r="AR34" t="e">
        <f ca="1"/>
        <v>#NAME?</v>
      </c>
      <c r="AS34" t="e">
        <f ca="1"/>
        <v>#NAME?</v>
      </c>
      <c r="AT34" t="e">
        <f ca="1"/>
        <v>#NAME?</v>
      </c>
      <c r="AU34" t="e">
        <f ca="1"/>
        <v>#NAME?</v>
      </c>
      <c r="AV34" t="e">
        <f ca="1"/>
        <v>#NAME?</v>
      </c>
      <c r="AW34" s="10" t="e">
        <f ca="1"/>
        <v>#NAME?</v>
      </c>
      <c r="AY34" t="str">
        <v>Comm</v>
      </c>
      <c r="AZ34" s="9" t="e">
        <f ca="1"/>
        <v>#NAME?</v>
      </c>
      <c r="BA34" t="e">
        <f ca="1"/>
        <v>#NAME?</v>
      </c>
      <c r="BB34" t="e">
        <f ca="1"/>
        <v>#NAME?</v>
      </c>
      <c r="BC34" t="e">
        <f ca="1"/>
        <v>#NAME?</v>
      </c>
      <c r="BD34" t="e">
        <f ca="1"/>
        <v>#NAME?</v>
      </c>
      <c r="BE34" t="e">
        <f ca="1"/>
        <v>#NAME?</v>
      </c>
      <c r="BF34" t="e">
        <f ca="1"/>
        <v>#NAME?</v>
      </c>
      <c r="BG34" t="e">
        <f ca="1"/>
        <v>#NAME?</v>
      </c>
      <c r="BH34" s="10" t="e">
        <f ca="1"/>
        <v>#NAME?</v>
      </c>
      <c r="BU34" t="str">
        <v>Entertain</v>
      </c>
      <c r="BV34" s="9" t="e">
        <f ca="1"/>
        <v>#NAME?</v>
      </c>
      <c r="BW34" t="e">
        <f ca="1"/>
        <v>#NAME?</v>
      </c>
      <c r="BX34" t="e">
        <f ca="1"/>
        <v>#NAME?</v>
      </c>
      <c r="BY34" s="10" t="e">
        <f ca="1"/>
        <v>#NAME?</v>
      </c>
      <c r="CG34">
        <f t="shared" si="3"/>
        <v>16</v>
      </c>
      <c r="CH34" s="9" t="e">
        <f ca="1"/>
        <v>#NAME?</v>
      </c>
      <c r="CI34" t="e">
        <f ca="1"/>
        <v>#NAME?</v>
      </c>
      <c r="CJ34" t="e">
        <f ca="1"/>
        <v>#NAME?</v>
      </c>
      <c r="CK34" s="10" t="e">
        <f ca="1"/>
        <v>#NAME?</v>
      </c>
      <c r="CM34" t="str">
        <v>Friendly</v>
      </c>
      <c r="CN34" s="11" t="e">
        <f ca="1"/>
        <v>#NAME?</v>
      </c>
      <c r="CO34" s="12" t="e">
        <f ca="1"/>
        <v>#NAME?</v>
      </c>
      <c r="CP34" s="12" t="e">
        <f ca="1"/>
        <v>#NAME?</v>
      </c>
      <c r="CQ34" s="13" t="e">
        <f ca="1"/>
        <v>#NAME?</v>
      </c>
      <c r="CS34" s="17">
        <v>8</v>
      </c>
      <c r="CU34" s="17">
        <v>0.70000000000000018</v>
      </c>
      <c r="CY34">
        <f t="shared" si="4"/>
        <v>16</v>
      </c>
      <c r="CZ34" s="9" t="e">
        <f ca="1"/>
        <v>#NAME?</v>
      </c>
      <c r="DA34" t="e">
        <f ca="1"/>
        <v>#NAME?</v>
      </c>
      <c r="DB34" t="e">
        <f ca="1"/>
        <v>#NAME?</v>
      </c>
      <c r="DC34" s="10" t="e">
        <f ca="1"/>
        <v>#NAME?</v>
      </c>
      <c r="DE34" t="str">
        <v>Friendly</v>
      </c>
      <c r="DF34" s="11" t="e">
        <f ca="1"/>
        <v>#NAME?</v>
      </c>
      <c r="DG34" s="12" t="e">
        <f ca="1"/>
        <v>#NAME?</v>
      </c>
      <c r="DH34" s="12" t="e">
        <f ca="1"/>
        <v>#NAME?</v>
      </c>
      <c r="DI34" s="13" t="e">
        <f ca="1"/>
        <v>#NAME?</v>
      </c>
      <c r="DK34" s="17">
        <v>8</v>
      </c>
      <c r="DM34" s="17">
        <v>0.70000000000000018</v>
      </c>
      <c r="DQ34">
        <f t="shared" si="6"/>
        <v>9</v>
      </c>
      <c r="DR34" s="9" t="e">
        <f ca="1"/>
        <v>#NAME?</v>
      </c>
      <c r="DS34" t="e">
        <f ca="1"/>
        <v>#NAME?</v>
      </c>
      <c r="DT34" t="e">
        <f ca="1"/>
        <v>#NAME?</v>
      </c>
      <c r="DU34" s="10" t="e">
        <f ca="1"/>
        <v>#NAME?</v>
      </c>
      <c r="ED34" s="9" t="e">
        <f ca="1"/>
        <v>#NAME?</v>
      </c>
      <c r="EE34" t="e">
        <f ca="1"/>
        <v>#NAME?</v>
      </c>
      <c r="EF34" t="e">
        <f ca="1"/>
        <v>#NAME?</v>
      </c>
      <c r="EG34" s="10" t="e">
        <f ca="1"/>
        <v>#NAME?</v>
      </c>
    </row>
    <row r="35" spans="1:137" x14ac:dyDescent="0.35">
      <c r="A35" t="str">
        <f t="shared" si="9"/>
        <v>Motivate</v>
      </c>
      <c r="B35" s="9" t="e">
        <f t="shared" ca="1" si="10"/>
        <v>#NAME?</v>
      </c>
      <c r="C35" t="e">
        <f t="shared" ca="1" si="10"/>
        <v>#NAME?</v>
      </c>
      <c r="D35" t="e">
        <f t="shared" ca="1" si="10"/>
        <v>#NAME?</v>
      </c>
      <c r="E35" t="e">
        <f t="shared" ca="1" si="10"/>
        <v>#NAME?</v>
      </c>
      <c r="F35" t="e">
        <f t="shared" ca="1" si="10"/>
        <v>#NAME?</v>
      </c>
      <c r="G35" t="e">
        <f t="shared" ca="1" si="10"/>
        <v>#NAME?</v>
      </c>
      <c r="H35" t="e">
        <f t="shared" ca="1" si="10"/>
        <v>#NAME?</v>
      </c>
      <c r="I35" t="e">
        <f t="shared" ca="1" si="10"/>
        <v>#NAME?</v>
      </c>
      <c r="J35" s="10" t="e">
        <f t="shared" ca="1" si="10"/>
        <v>#NAME?</v>
      </c>
      <c r="K35" s="16" t="e">
        <f t="shared" ca="1" si="11"/>
        <v>#NAME?</v>
      </c>
      <c r="AC35" t="str">
        <v>Expert</v>
      </c>
      <c r="AD35" s="9" t="e">
        <f ca="1"/>
        <v>#NAME?</v>
      </c>
      <c r="AE35" t="e">
        <f ca="1"/>
        <v>#NAME?</v>
      </c>
      <c r="AF35" t="e">
        <f ca="1"/>
        <v>#NAME?</v>
      </c>
      <c r="AG35" t="e">
        <f ca="1"/>
        <v>#NAME?</v>
      </c>
      <c r="AH35" t="e">
        <f ca="1"/>
        <v>#NAME?</v>
      </c>
      <c r="AI35" t="e">
        <f ca="1"/>
        <v>#NAME?</v>
      </c>
      <c r="AJ35" t="e">
        <f ca="1"/>
        <v>#NAME?</v>
      </c>
      <c r="AK35" t="e">
        <f ca="1"/>
        <v>#NAME?</v>
      </c>
      <c r="AL35" s="10" t="e">
        <f ca="1"/>
        <v>#NAME?</v>
      </c>
      <c r="AN35" t="str">
        <v>Expert</v>
      </c>
      <c r="AO35" s="9" t="e">
        <f ca="1"/>
        <v>#NAME?</v>
      </c>
      <c r="AP35" t="e">
        <f ca="1"/>
        <v>#NAME?</v>
      </c>
      <c r="AQ35" t="e">
        <f ca="1"/>
        <v>#NAME?</v>
      </c>
      <c r="AR35" t="e">
        <f ca="1"/>
        <v>#NAME?</v>
      </c>
      <c r="AS35" t="e">
        <f ca="1"/>
        <v>#NAME?</v>
      </c>
      <c r="AT35" t="e">
        <f ca="1"/>
        <v>#NAME?</v>
      </c>
      <c r="AU35" t="e">
        <f ca="1"/>
        <v>#NAME?</v>
      </c>
      <c r="AV35" t="e">
        <f ca="1"/>
        <v>#NAME?</v>
      </c>
      <c r="AW35" s="10" t="e">
        <f ca="1"/>
        <v>#NAME?</v>
      </c>
      <c r="AY35" t="str">
        <v>Expert</v>
      </c>
      <c r="AZ35" s="9" t="e">
        <f ca="1"/>
        <v>#NAME?</v>
      </c>
      <c r="BA35" t="e">
        <f ca="1"/>
        <v>#NAME?</v>
      </c>
      <c r="BB35" t="e">
        <f ca="1"/>
        <v>#NAME?</v>
      </c>
      <c r="BC35" t="e">
        <f ca="1"/>
        <v>#NAME?</v>
      </c>
      <c r="BD35" t="e">
        <f ca="1"/>
        <v>#NAME?</v>
      </c>
      <c r="BE35" t="e">
        <f ca="1"/>
        <v>#NAME?</v>
      </c>
      <c r="BF35" t="e">
        <f ca="1"/>
        <v>#NAME?</v>
      </c>
      <c r="BG35" t="e">
        <f ca="1"/>
        <v>#NAME?</v>
      </c>
      <c r="BH35" s="10" t="e">
        <f ca="1"/>
        <v>#NAME?</v>
      </c>
      <c r="BU35" t="str">
        <v>Comm</v>
      </c>
      <c r="BV35" s="9" t="e">
        <f ca="1"/>
        <v>#NAME?</v>
      </c>
      <c r="BW35" t="e">
        <f ca="1"/>
        <v>#NAME?</v>
      </c>
      <c r="BX35" t="e">
        <f ca="1"/>
        <v>#NAME?</v>
      </c>
      <c r="BY35" s="10" t="e">
        <f ca="1"/>
        <v>#NAME?</v>
      </c>
      <c r="CG35">
        <f t="shared" si="3"/>
        <v>17</v>
      </c>
      <c r="CH35" s="9" t="e">
        <f ca="1"/>
        <v>#NAME?</v>
      </c>
      <c r="CI35" t="e">
        <f ca="1"/>
        <v>#NAME?</v>
      </c>
      <c r="CJ35" t="e">
        <f ca="1"/>
        <v>#NAME?</v>
      </c>
      <c r="CK35" s="10" t="e">
        <f ca="1"/>
        <v>#NAME?</v>
      </c>
      <c r="CY35">
        <f t="shared" si="4"/>
        <v>17</v>
      </c>
      <c r="CZ35" s="9" t="e">
        <f ca="1"/>
        <v>#NAME?</v>
      </c>
      <c r="DA35" t="e">
        <f ca="1"/>
        <v>#NAME?</v>
      </c>
      <c r="DB35" t="e">
        <f ca="1"/>
        <v>#NAME?</v>
      </c>
      <c r="DC35" s="10" t="e">
        <f ca="1"/>
        <v>#NAME?</v>
      </c>
      <c r="DQ35">
        <f t="shared" si="6"/>
        <v>10</v>
      </c>
      <c r="DR35" s="9" t="e">
        <f ca="1"/>
        <v>#NAME?</v>
      </c>
      <c r="DS35" t="e">
        <f ca="1"/>
        <v>#NAME?</v>
      </c>
      <c r="DT35" t="e">
        <f ca="1"/>
        <v>#NAME?</v>
      </c>
      <c r="DU35" s="10" t="e">
        <f ca="1"/>
        <v>#NAME?</v>
      </c>
      <c r="ED35" s="9" t="e">
        <f ca="1"/>
        <v>#NAME?</v>
      </c>
      <c r="EE35" t="e">
        <f ca="1"/>
        <v>#NAME?</v>
      </c>
      <c r="EF35" t="e">
        <f ca="1"/>
        <v>#NAME?</v>
      </c>
      <c r="EG35" s="10" t="e">
        <f ca="1"/>
        <v>#NAME?</v>
      </c>
    </row>
    <row r="36" spans="1:137" x14ac:dyDescent="0.35">
      <c r="A36" t="str">
        <f t="shared" si="9"/>
        <v>Caring</v>
      </c>
      <c r="B36" s="9" t="e">
        <f t="shared" ca="1" si="10"/>
        <v>#NAME?</v>
      </c>
      <c r="C36" t="e">
        <f t="shared" ca="1" si="10"/>
        <v>#NAME?</v>
      </c>
      <c r="D36" t="e">
        <f t="shared" ca="1" si="10"/>
        <v>#NAME?</v>
      </c>
      <c r="E36" t="e">
        <f t="shared" ca="1" si="10"/>
        <v>#NAME?</v>
      </c>
      <c r="F36" t="e">
        <f t="shared" ca="1" si="10"/>
        <v>#NAME?</v>
      </c>
      <c r="G36" t="e">
        <f t="shared" ca="1" si="10"/>
        <v>#NAME?</v>
      </c>
      <c r="H36" t="e">
        <f t="shared" ca="1" si="10"/>
        <v>#NAME?</v>
      </c>
      <c r="I36" t="e">
        <f t="shared" ca="1" si="10"/>
        <v>#NAME?</v>
      </c>
      <c r="J36" s="10" t="e">
        <f t="shared" ca="1" si="10"/>
        <v>#NAME?</v>
      </c>
      <c r="K36" s="16" t="e">
        <f t="shared" ca="1" si="11"/>
        <v>#NAME?</v>
      </c>
      <c r="AC36" t="str">
        <v>Motivate</v>
      </c>
      <c r="AD36" s="9" t="e">
        <f ca="1"/>
        <v>#NAME?</v>
      </c>
      <c r="AE36" t="e">
        <f ca="1"/>
        <v>#NAME?</v>
      </c>
      <c r="AF36" t="e">
        <f ca="1"/>
        <v>#NAME?</v>
      </c>
      <c r="AG36" t="e">
        <f ca="1"/>
        <v>#NAME?</v>
      </c>
      <c r="AH36" t="e">
        <f ca="1"/>
        <v>#NAME?</v>
      </c>
      <c r="AI36" t="e">
        <f ca="1"/>
        <v>#NAME?</v>
      </c>
      <c r="AJ36" t="e">
        <f ca="1"/>
        <v>#NAME?</v>
      </c>
      <c r="AK36" t="e">
        <f ca="1"/>
        <v>#NAME?</v>
      </c>
      <c r="AL36" s="10" t="e">
        <f ca="1"/>
        <v>#NAME?</v>
      </c>
      <c r="AN36" t="str">
        <v>Motivate</v>
      </c>
      <c r="AO36" s="9" t="e">
        <f ca="1"/>
        <v>#NAME?</v>
      </c>
      <c r="AP36" t="e">
        <f ca="1"/>
        <v>#NAME?</v>
      </c>
      <c r="AQ36" t="e">
        <f ca="1"/>
        <v>#NAME?</v>
      </c>
      <c r="AR36" t="e">
        <f ca="1"/>
        <v>#NAME?</v>
      </c>
      <c r="AS36" t="e">
        <f ca="1"/>
        <v>#NAME?</v>
      </c>
      <c r="AT36" t="e">
        <f ca="1"/>
        <v>#NAME?</v>
      </c>
      <c r="AU36" t="e">
        <f ca="1"/>
        <v>#NAME?</v>
      </c>
      <c r="AV36" t="e">
        <f ca="1"/>
        <v>#NAME?</v>
      </c>
      <c r="AW36" s="10" t="e">
        <f ca="1"/>
        <v>#NAME?</v>
      </c>
      <c r="AY36" t="str">
        <v>Motivate</v>
      </c>
      <c r="AZ36" s="9" t="e">
        <f ca="1"/>
        <v>#NAME?</v>
      </c>
      <c r="BA36" t="e">
        <f ca="1"/>
        <v>#NAME?</v>
      </c>
      <c r="BB36" t="e">
        <f ca="1"/>
        <v>#NAME?</v>
      </c>
      <c r="BC36" t="e">
        <f ca="1"/>
        <v>#NAME?</v>
      </c>
      <c r="BD36" t="e">
        <f ca="1"/>
        <v>#NAME?</v>
      </c>
      <c r="BE36" t="e">
        <f ca="1"/>
        <v>#NAME?</v>
      </c>
      <c r="BF36" t="e">
        <f ca="1"/>
        <v>#NAME?</v>
      </c>
      <c r="BG36" t="e">
        <f ca="1"/>
        <v>#NAME?</v>
      </c>
      <c r="BH36" s="10" t="e">
        <f ca="1"/>
        <v>#NAME?</v>
      </c>
      <c r="BU36" t="str">
        <v>Expert</v>
      </c>
      <c r="BV36" s="9" t="e">
        <f ca="1"/>
        <v>#NAME?</v>
      </c>
      <c r="BW36" t="e">
        <f ca="1"/>
        <v>#NAME?</v>
      </c>
      <c r="BX36" t="e">
        <f ca="1"/>
        <v>#NAME?</v>
      </c>
      <c r="BY36" s="10" t="e">
        <f ca="1"/>
        <v>#NAME?</v>
      </c>
      <c r="CG36">
        <f t="shared" si="3"/>
        <v>18</v>
      </c>
      <c r="CH36" s="9" t="e">
        <f ca="1"/>
        <v>#NAME?</v>
      </c>
      <c r="CI36" t="e">
        <f ca="1"/>
        <v>#NAME?</v>
      </c>
      <c r="CJ36" t="e">
        <f ca="1"/>
        <v>#NAME?</v>
      </c>
      <c r="CK36" s="10" t="e">
        <f ca="1"/>
        <v>#NAME?</v>
      </c>
      <c r="CY36">
        <f t="shared" si="4"/>
        <v>18</v>
      </c>
      <c r="CZ36" s="9" t="e">
        <f ca="1"/>
        <v>#NAME?</v>
      </c>
      <c r="DA36" t="e">
        <f ca="1"/>
        <v>#NAME?</v>
      </c>
      <c r="DB36" t="e">
        <f ca="1"/>
        <v>#NAME?</v>
      </c>
      <c r="DC36" s="10" t="e">
        <f ca="1"/>
        <v>#NAME?</v>
      </c>
      <c r="DQ36">
        <f t="shared" si="6"/>
        <v>11</v>
      </c>
      <c r="DR36" s="9" t="e">
        <f ca="1"/>
        <v>#NAME?</v>
      </c>
      <c r="DS36" t="e">
        <f ca="1"/>
        <v>#NAME?</v>
      </c>
      <c r="DT36" t="e">
        <f ca="1"/>
        <v>#NAME?</v>
      </c>
      <c r="DU36" s="10" t="e">
        <f ca="1"/>
        <v>#NAME?</v>
      </c>
      <c r="ED36" s="9" t="e">
        <f ca="1"/>
        <v>#NAME?</v>
      </c>
      <c r="EE36" t="e">
        <f ca="1"/>
        <v>#NAME?</v>
      </c>
      <c r="EF36" t="e">
        <f ca="1"/>
        <v>#NAME?</v>
      </c>
      <c r="EG36" s="10" t="e">
        <f ca="1"/>
        <v>#NAME?</v>
      </c>
    </row>
    <row r="37" spans="1:137" x14ac:dyDescent="0.35">
      <c r="A37" t="str">
        <f t="shared" si="9"/>
        <v>Charisma</v>
      </c>
      <c r="B37" s="9" t="e">
        <f t="shared" ca="1" si="10"/>
        <v>#NAME?</v>
      </c>
      <c r="C37" t="e">
        <f t="shared" ca="1" si="10"/>
        <v>#NAME?</v>
      </c>
      <c r="D37" t="e">
        <f t="shared" ca="1" si="10"/>
        <v>#NAME?</v>
      </c>
      <c r="E37" t="e">
        <f t="shared" ca="1" si="10"/>
        <v>#NAME?</v>
      </c>
      <c r="F37" t="e">
        <f t="shared" ca="1" si="10"/>
        <v>#NAME?</v>
      </c>
      <c r="G37" t="e">
        <f t="shared" ca="1" si="10"/>
        <v>#NAME?</v>
      </c>
      <c r="H37" t="e">
        <f t="shared" ca="1" si="10"/>
        <v>#NAME?</v>
      </c>
      <c r="I37" t="e">
        <f t="shared" ca="1" si="10"/>
        <v>#NAME?</v>
      </c>
      <c r="J37" s="10" t="e">
        <f t="shared" ca="1" si="10"/>
        <v>#NAME?</v>
      </c>
      <c r="K37" s="16" t="e">
        <f t="shared" ca="1" si="11"/>
        <v>#NAME?</v>
      </c>
      <c r="AC37" t="str">
        <v>Caring</v>
      </c>
      <c r="AD37" s="9" t="e">
        <f ca="1"/>
        <v>#NAME?</v>
      </c>
      <c r="AE37" t="e">
        <f ca="1"/>
        <v>#NAME?</v>
      </c>
      <c r="AF37" t="e">
        <f ca="1"/>
        <v>#NAME?</v>
      </c>
      <c r="AG37" t="e">
        <f ca="1"/>
        <v>#NAME?</v>
      </c>
      <c r="AH37" t="e">
        <f ca="1"/>
        <v>#NAME?</v>
      </c>
      <c r="AI37" t="e">
        <f ca="1"/>
        <v>#NAME?</v>
      </c>
      <c r="AJ37" t="e">
        <f ca="1"/>
        <v>#NAME?</v>
      </c>
      <c r="AK37" t="e">
        <f ca="1"/>
        <v>#NAME?</v>
      </c>
      <c r="AL37" s="10" t="e">
        <f ca="1"/>
        <v>#NAME?</v>
      </c>
      <c r="AN37" t="str">
        <v>Caring</v>
      </c>
      <c r="AO37" s="9" t="e">
        <f ca="1"/>
        <v>#NAME?</v>
      </c>
      <c r="AP37" t="e">
        <f ca="1"/>
        <v>#NAME?</v>
      </c>
      <c r="AQ37" t="e">
        <f ca="1"/>
        <v>#NAME?</v>
      </c>
      <c r="AR37" t="e">
        <f ca="1"/>
        <v>#NAME?</v>
      </c>
      <c r="AS37" t="e">
        <f ca="1"/>
        <v>#NAME?</v>
      </c>
      <c r="AT37" t="e">
        <f ca="1"/>
        <v>#NAME?</v>
      </c>
      <c r="AU37" t="e">
        <f ca="1"/>
        <v>#NAME?</v>
      </c>
      <c r="AV37" t="e">
        <f ca="1"/>
        <v>#NAME?</v>
      </c>
      <c r="AW37" s="10" t="e">
        <f ca="1"/>
        <v>#NAME?</v>
      </c>
      <c r="AY37" t="str">
        <v>Caring</v>
      </c>
      <c r="AZ37" s="9" t="e">
        <f ca="1"/>
        <v>#NAME?</v>
      </c>
      <c r="BA37" t="e">
        <f ca="1"/>
        <v>#NAME?</v>
      </c>
      <c r="BB37" t="e">
        <f ca="1"/>
        <v>#NAME?</v>
      </c>
      <c r="BC37" t="e">
        <f ca="1"/>
        <v>#NAME?</v>
      </c>
      <c r="BD37" t="e">
        <f ca="1"/>
        <v>#NAME?</v>
      </c>
      <c r="BE37" t="e">
        <f ca="1"/>
        <v>#NAME?</v>
      </c>
      <c r="BF37" t="e">
        <f ca="1"/>
        <v>#NAME?</v>
      </c>
      <c r="BG37" t="e">
        <f ca="1"/>
        <v>#NAME?</v>
      </c>
      <c r="BH37" s="10" t="e">
        <f ca="1"/>
        <v>#NAME?</v>
      </c>
      <c r="BU37" t="str">
        <v>Motivate</v>
      </c>
      <c r="BV37" s="9" t="e">
        <f ca="1"/>
        <v>#NAME?</v>
      </c>
      <c r="BW37" t="e">
        <f ca="1"/>
        <v>#NAME?</v>
      </c>
      <c r="BX37" t="e">
        <f ca="1"/>
        <v>#NAME?</v>
      </c>
      <c r="BY37" s="10" t="e">
        <f ca="1"/>
        <v>#NAME?</v>
      </c>
      <c r="CG37">
        <f t="shared" si="3"/>
        <v>19</v>
      </c>
      <c r="CH37" s="9" t="e">
        <f ca="1"/>
        <v>#NAME?</v>
      </c>
      <c r="CI37" t="e">
        <f ca="1"/>
        <v>#NAME?</v>
      </c>
      <c r="CJ37" t="e">
        <f ca="1"/>
        <v>#NAME?</v>
      </c>
      <c r="CK37" s="10" t="e">
        <f ca="1"/>
        <v>#NAME?</v>
      </c>
      <c r="CY37">
        <f t="shared" si="4"/>
        <v>19</v>
      </c>
      <c r="CZ37" s="9" t="e">
        <f ca="1"/>
        <v>#NAME?</v>
      </c>
      <c r="DA37" t="e">
        <f ca="1"/>
        <v>#NAME?</v>
      </c>
      <c r="DB37" t="e">
        <f ca="1"/>
        <v>#NAME?</v>
      </c>
      <c r="DC37" s="10" t="e">
        <f ca="1"/>
        <v>#NAME?</v>
      </c>
      <c r="DQ37">
        <f t="shared" si="6"/>
        <v>12</v>
      </c>
      <c r="DR37" s="9" t="e">
        <f ca="1"/>
        <v>#NAME?</v>
      </c>
      <c r="DS37" t="e">
        <f ca="1"/>
        <v>#NAME?</v>
      </c>
      <c r="DT37" t="e">
        <f ca="1"/>
        <v>#NAME?</v>
      </c>
      <c r="DU37" s="10" t="e">
        <f ca="1"/>
        <v>#NAME?</v>
      </c>
      <c r="ED37" s="9" t="e">
        <f ca="1"/>
        <v>#NAME?</v>
      </c>
      <c r="EE37" t="e">
        <f ca="1"/>
        <v>#NAME?</v>
      </c>
      <c r="EF37" t="e">
        <f ca="1"/>
        <v>#NAME?</v>
      </c>
      <c r="EG37" s="10" t="e">
        <f ca="1"/>
        <v>#NAME?</v>
      </c>
    </row>
    <row r="38" spans="1:137" x14ac:dyDescent="0.35">
      <c r="A38" t="str">
        <f t="shared" si="9"/>
        <v>Passion</v>
      </c>
      <c r="B38" s="9" t="e">
        <f ca="1">B26*SQRT(B$18)</f>
        <v>#NAME?</v>
      </c>
      <c r="C38" t="e">
        <f t="shared" ca="1" si="10"/>
        <v>#NAME?</v>
      </c>
      <c r="D38" t="e">
        <f t="shared" ca="1" si="10"/>
        <v>#NAME?</v>
      </c>
      <c r="E38" t="e">
        <f t="shared" ca="1" si="10"/>
        <v>#NAME?</v>
      </c>
      <c r="F38" t="e">
        <f t="shared" ca="1" si="10"/>
        <v>#NAME?</v>
      </c>
      <c r="G38" t="e">
        <f t="shared" ca="1" si="10"/>
        <v>#NAME?</v>
      </c>
      <c r="H38" t="e">
        <f t="shared" ca="1" si="10"/>
        <v>#NAME?</v>
      </c>
      <c r="I38" t="e">
        <f t="shared" ca="1" si="10"/>
        <v>#NAME?</v>
      </c>
      <c r="J38" s="10" t="e">
        <f t="shared" ca="1" si="10"/>
        <v>#NAME?</v>
      </c>
      <c r="K38" s="16" t="e">
        <f t="shared" ca="1" si="11"/>
        <v>#NAME?</v>
      </c>
      <c r="AC38" t="str">
        <v>Charisma</v>
      </c>
      <c r="AD38" s="9" t="e">
        <f ca="1"/>
        <v>#NAME?</v>
      </c>
      <c r="AE38" t="e">
        <f ca="1"/>
        <v>#NAME?</v>
      </c>
      <c r="AF38" t="e">
        <f ca="1"/>
        <v>#NAME?</v>
      </c>
      <c r="AG38" t="e">
        <f ca="1"/>
        <v>#NAME?</v>
      </c>
      <c r="AH38" t="e">
        <f ca="1"/>
        <v>#NAME?</v>
      </c>
      <c r="AI38" t="e">
        <f ca="1"/>
        <v>#NAME?</v>
      </c>
      <c r="AJ38" t="e">
        <f ca="1"/>
        <v>#NAME?</v>
      </c>
      <c r="AK38" t="e">
        <f ca="1"/>
        <v>#NAME?</v>
      </c>
      <c r="AL38" s="10" t="e">
        <f ca="1"/>
        <v>#NAME?</v>
      </c>
      <c r="AN38" t="str">
        <v>Charisma</v>
      </c>
      <c r="AO38" s="9" t="e">
        <f ca="1"/>
        <v>#NAME?</v>
      </c>
      <c r="AP38" t="e">
        <f ca="1"/>
        <v>#NAME?</v>
      </c>
      <c r="AQ38" t="e">
        <f ca="1"/>
        <v>#NAME?</v>
      </c>
      <c r="AR38" t="e">
        <f ca="1"/>
        <v>#NAME?</v>
      </c>
      <c r="AS38" t="e">
        <f ca="1"/>
        <v>#NAME?</v>
      </c>
      <c r="AT38" t="e">
        <f ca="1"/>
        <v>#NAME?</v>
      </c>
      <c r="AU38" t="e">
        <f ca="1"/>
        <v>#NAME?</v>
      </c>
      <c r="AV38" t="e">
        <f ca="1"/>
        <v>#NAME?</v>
      </c>
      <c r="AW38" s="10" t="e">
        <f ca="1"/>
        <v>#NAME?</v>
      </c>
      <c r="AY38" t="str">
        <v>Charisma</v>
      </c>
      <c r="AZ38" s="9" t="e">
        <f ca="1"/>
        <v>#NAME?</v>
      </c>
      <c r="BA38" t="e">
        <f ca="1"/>
        <v>#NAME?</v>
      </c>
      <c r="BB38" t="e">
        <f ca="1"/>
        <v>#NAME?</v>
      </c>
      <c r="BC38" t="e">
        <f ca="1"/>
        <v>#NAME?</v>
      </c>
      <c r="BD38" t="e">
        <f ca="1"/>
        <v>#NAME?</v>
      </c>
      <c r="BE38" t="e">
        <f ca="1"/>
        <v>#NAME?</v>
      </c>
      <c r="BF38" t="e">
        <f ca="1"/>
        <v>#NAME?</v>
      </c>
      <c r="BG38" t="e">
        <f ca="1"/>
        <v>#NAME?</v>
      </c>
      <c r="BH38" s="10" t="e">
        <f ca="1"/>
        <v>#NAME?</v>
      </c>
      <c r="BU38" t="str">
        <v>Caring</v>
      </c>
      <c r="BV38" s="9" t="e">
        <f ca="1"/>
        <v>#NAME?</v>
      </c>
      <c r="BW38" t="e">
        <f ca="1"/>
        <v>#NAME?</v>
      </c>
      <c r="BX38" t="e">
        <f ca="1"/>
        <v>#NAME?</v>
      </c>
      <c r="BY38" s="10" t="e">
        <f ca="1"/>
        <v>#NAME?</v>
      </c>
      <c r="CG38">
        <f t="shared" si="3"/>
        <v>20</v>
      </c>
      <c r="CH38" s="9" t="e">
        <f ca="1"/>
        <v>#NAME?</v>
      </c>
      <c r="CI38" t="e">
        <f ca="1"/>
        <v>#NAME?</v>
      </c>
      <c r="CJ38" t="e">
        <f ca="1"/>
        <v>#NAME?</v>
      </c>
      <c r="CK38" s="10" t="e">
        <f ca="1"/>
        <v>#NAME?</v>
      </c>
      <c r="CY38">
        <f t="shared" si="4"/>
        <v>20</v>
      </c>
      <c r="CZ38" s="9" t="e">
        <f ca="1"/>
        <v>#NAME?</v>
      </c>
      <c r="DA38" t="e">
        <f ca="1"/>
        <v>#NAME?</v>
      </c>
      <c r="DB38" t="e">
        <f ca="1"/>
        <v>#NAME?</v>
      </c>
      <c r="DC38" s="10" t="e">
        <f ca="1"/>
        <v>#NAME?</v>
      </c>
      <c r="DQ38">
        <f t="shared" si="6"/>
        <v>13</v>
      </c>
      <c r="DR38" s="9" t="e">
        <f ca="1"/>
        <v>#NAME?</v>
      </c>
      <c r="DS38" t="e">
        <f ca="1"/>
        <v>#NAME?</v>
      </c>
      <c r="DT38" t="e">
        <f ca="1"/>
        <v>#NAME?</v>
      </c>
      <c r="DU38" s="10" t="e">
        <f ca="1"/>
        <v>#NAME?</v>
      </c>
      <c r="ED38" s="9" t="e">
        <f ca="1"/>
        <v>#NAME?</v>
      </c>
      <c r="EE38" t="e">
        <f ca="1"/>
        <v>#NAME?</v>
      </c>
      <c r="EF38" t="e">
        <f ca="1"/>
        <v>#NAME?</v>
      </c>
      <c r="EG38" s="10" t="e">
        <f ca="1"/>
        <v>#NAME?</v>
      </c>
    </row>
    <row r="39" spans="1:137" x14ac:dyDescent="0.35">
      <c r="A39" t="str">
        <f t="shared" si="9"/>
        <v>Friendly</v>
      </c>
      <c r="B39" s="11" t="e">
        <f t="shared" ref="B39:J39" ca="1" si="12">B27*SQRT(B$18)</f>
        <v>#NAME?</v>
      </c>
      <c r="C39" s="12" t="e">
        <f t="shared" ca="1" si="12"/>
        <v>#NAME?</v>
      </c>
      <c r="D39" s="12" t="e">
        <f t="shared" ca="1" si="12"/>
        <v>#NAME?</v>
      </c>
      <c r="E39" s="12" t="e">
        <f t="shared" ca="1" si="12"/>
        <v>#NAME?</v>
      </c>
      <c r="F39" s="12" t="e">
        <f t="shared" ca="1" si="12"/>
        <v>#NAME?</v>
      </c>
      <c r="G39" s="12" t="e">
        <f t="shared" ca="1" si="12"/>
        <v>#NAME?</v>
      </c>
      <c r="H39" s="12" t="e">
        <f t="shared" ca="1" si="12"/>
        <v>#NAME?</v>
      </c>
      <c r="I39" s="12" t="e">
        <f t="shared" ca="1" si="12"/>
        <v>#NAME?</v>
      </c>
      <c r="J39" s="13" t="e">
        <f t="shared" ca="1" si="12"/>
        <v>#NAME?</v>
      </c>
      <c r="K39" s="17" t="e">
        <f t="shared" ca="1" si="11"/>
        <v>#NAME?</v>
      </c>
      <c r="AC39" t="str">
        <v>Passion</v>
      </c>
      <c r="AD39" s="9" t="e">
        <f ca="1"/>
        <v>#NAME?</v>
      </c>
      <c r="AE39" t="e">
        <f ca="1"/>
        <v>#NAME?</v>
      </c>
      <c r="AF39" t="e">
        <f ca="1"/>
        <v>#NAME?</v>
      </c>
      <c r="AG39" t="e">
        <f ca="1"/>
        <v>#NAME?</v>
      </c>
      <c r="AH39" t="e">
        <f ca="1"/>
        <v>#NAME?</v>
      </c>
      <c r="AI39" t="e">
        <f ca="1"/>
        <v>#NAME?</v>
      </c>
      <c r="AJ39" t="e">
        <f ca="1"/>
        <v>#NAME?</v>
      </c>
      <c r="AK39" t="e">
        <f ca="1"/>
        <v>#NAME?</v>
      </c>
      <c r="AL39" s="10" t="e">
        <f ca="1"/>
        <v>#NAME?</v>
      </c>
      <c r="AN39" t="str">
        <v>Passion</v>
      </c>
      <c r="AO39" s="9" t="e">
        <f ca="1"/>
        <v>#NAME?</v>
      </c>
      <c r="AP39" t="e">
        <f ca="1"/>
        <v>#NAME?</v>
      </c>
      <c r="AQ39" t="e">
        <f ca="1"/>
        <v>#NAME?</v>
      </c>
      <c r="AR39" t="e">
        <f ca="1"/>
        <v>#NAME?</v>
      </c>
      <c r="AS39" t="e">
        <f ca="1"/>
        <v>#NAME?</v>
      </c>
      <c r="AT39" t="e">
        <f ca="1"/>
        <v>#NAME?</v>
      </c>
      <c r="AU39" t="e">
        <f ca="1"/>
        <v>#NAME?</v>
      </c>
      <c r="AV39" t="e">
        <f ca="1"/>
        <v>#NAME?</v>
      </c>
      <c r="AW39" s="10" t="e">
        <f ca="1"/>
        <v>#NAME?</v>
      </c>
      <c r="AY39" t="str">
        <v>Passion</v>
      </c>
      <c r="AZ39" s="9" t="e">
        <f ca="1"/>
        <v>#NAME?</v>
      </c>
      <c r="BA39" t="e">
        <f ca="1"/>
        <v>#NAME?</v>
      </c>
      <c r="BB39" t="e">
        <f ca="1"/>
        <v>#NAME?</v>
      </c>
      <c r="BC39" t="e">
        <f ca="1"/>
        <v>#NAME?</v>
      </c>
      <c r="BD39" t="e">
        <f ca="1"/>
        <v>#NAME?</v>
      </c>
      <c r="BE39" t="e">
        <f ca="1"/>
        <v>#NAME?</v>
      </c>
      <c r="BF39" t="e">
        <f ca="1"/>
        <v>#NAME?</v>
      </c>
      <c r="BG39" t="e">
        <f ca="1"/>
        <v>#NAME?</v>
      </c>
      <c r="BH39" s="10" t="e">
        <f ca="1"/>
        <v>#NAME?</v>
      </c>
      <c r="BU39" t="str">
        <v>Charisma</v>
      </c>
      <c r="BV39" s="9" t="e">
        <f ca="1"/>
        <v>#NAME?</v>
      </c>
      <c r="BW39" t="e">
        <f ca="1"/>
        <v>#NAME?</v>
      </c>
      <c r="BX39" t="e">
        <f ca="1"/>
        <v>#NAME?</v>
      </c>
      <c r="BY39" s="10" t="e">
        <f ca="1"/>
        <v>#NAME?</v>
      </c>
      <c r="CG39">
        <f t="shared" si="3"/>
        <v>21</v>
      </c>
      <c r="CH39" s="9" t="e">
        <f ca="1"/>
        <v>#NAME?</v>
      </c>
      <c r="CI39" t="e">
        <f ca="1"/>
        <v>#NAME?</v>
      </c>
      <c r="CJ39" t="e">
        <f ca="1"/>
        <v>#NAME?</v>
      </c>
      <c r="CK39" s="10" t="e">
        <f ca="1"/>
        <v>#NAME?</v>
      </c>
      <c r="CY39">
        <f t="shared" si="4"/>
        <v>21</v>
      </c>
      <c r="CZ39" s="9" t="e">
        <f ca="1"/>
        <v>#NAME?</v>
      </c>
      <c r="DA39" t="e">
        <f ca="1"/>
        <v>#NAME?</v>
      </c>
      <c r="DB39" t="e">
        <f ca="1"/>
        <v>#NAME?</v>
      </c>
      <c r="DC39" s="10" t="e">
        <f ca="1"/>
        <v>#NAME?</v>
      </c>
      <c r="DQ39">
        <f t="shared" si="6"/>
        <v>14</v>
      </c>
      <c r="DR39" s="9" t="e">
        <f ca="1"/>
        <v>#NAME?</v>
      </c>
      <c r="DS39" t="e">
        <f ca="1"/>
        <v>#NAME?</v>
      </c>
      <c r="DT39" t="e">
        <f ca="1"/>
        <v>#NAME?</v>
      </c>
      <c r="DU39" s="10" t="e">
        <f ca="1"/>
        <v>#NAME?</v>
      </c>
      <c r="ED39" s="9" t="e">
        <f ca="1"/>
        <v>#NAME?</v>
      </c>
      <c r="EE39" t="e">
        <f ca="1"/>
        <v>#NAME?</v>
      </c>
      <c r="EF39" t="e">
        <f ca="1"/>
        <v>#NAME?</v>
      </c>
      <c r="EG39" s="10" t="e">
        <f ca="1"/>
        <v>#NAME?</v>
      </c>
    </row>
    <row r="40" spans="1:137" x14ac:dyDescent="0.35">
      <c r="AC40" t="str">
        <v>Friendly</v>
      </c>
      <c r="AD40" s="11" t="e">
        <f ca="1"/>
        <v>#NAME?</v>
      </c>
      <c r="AE40" s="12" t="e">
        <f ca="1"/>
        <v>#NAME?</v>
      </c>
      <c r="AF40" s="12" t="e">
        <f ca="1"/>
        <v>#NAME?</v>
      </c>
      <c r="AG40" s="12" t="e">
        <f ca="1"/>
        <v>#NAME?</v>
      </c>
      <c r="AH40" s="12" t="e">
        <f ca="1"/>
        <v>#NAME?</v>
      </c>
      <c r="AI40" s="12" t="e">
        <f ca="1"/>
        <v>#NAME?</v>
      </c>
      <c r="AJ40" s="12" t="e">
        <f ca="1"/>
        <v>#NAME?</v>
      </c>
      <c r="AK40" s="12" t="e">
        <f ca="1"/>
        <v>#NAME?</v>
      </c>
      <c r="AL40" s="13" t="e">
        <f ca="1"/>
        <v>#NAME?</v>
      </c>
      <c r="AN40" t="str">
        <v>Friendly</v>
      </c>
      <c r="AO40" s="11" t="e">
        <f ca="1"/>
        <v>#NAME?</v>
      </c>
      <c r="AP40" s="12" t="e">
        <f ca="1"/>
        <v>#NAME?</v>
      </c>
      <c r="AQ40" s="12" t="e">
        <f ca="1"/>
        <v>#NAME?</v>
      </c>
      <c r="AR40" s="12" t="e">
        <f ca="1"/>
        <v>#NAME?</v>
      </c>
      <c r="AS40" s="12" t="e">
        <f ca="1"/>
        <v>#NAME?</v>
      </c>
      <c r="AT40" s="12" t="e">
        <f ca="1"/>
        <v>#NAME?</v>
      </c>
      <c r="AU40" s="12" t="e">
        <f ca="1"/>
        <v>#NAME?</v>
      </c>
      <c r="AV40" s="12" t="e">
        <f ca="1"/>
        <v>#NAME?</v>
      </c>
      <c r="AW40" s="13" t="e">
        <f ca="1"/>
        <v>#NAME?</v>
      </c>
      <c r="AY40" t="str">
        <v>Friendly</v>
      </c>
      <c r="AZ40" s="11" t="e">
        <f ca="1"/>
        <v>#NAME?</v>
      </c>
      <c r="BA40" s="12" t="e">
        <f ca="1"/>
        <v>#NAME?</v>
      </c>
      <c r="BB40" s="12" t="e">
        <f ca="1"/>
        <v>#NAME?</v>
      </c>
      <c r="BC40" s="12" t="e">
        <f ca="1"/>
        <v>#NAME?</v>
      </c>
      <c r="BD40" s="12" t="e">
        <f ca="1"/>
        <v>#NAME?</v>
      </c>
      <c r="BE40" s="12" t="e">
        <f ca="1"/>
        <v>#NAME?</v>
      </c>
      <c r="BF40" s="12" t="e">
        <f ca="1"/>
        <v>#NAME?</v>
      </c>
      <c r="BG40" s="12" t="e">
        <f ca="1"/>
        <v>#NAME?</v>
      </c>
      <c r="BH40" s="13" t="e">
        <f ca="1"/>
        <v>#NAME?</v>
      </c>
      <c r="BU40" t="str">
        <v>Passion</v>
      </c>
      <c r="BV40" s="9" t="e">
        <f ca="1"/>
        <v>#NAME?</v>
      </c>
      <c r="BW40" t="e">
        <f ca="1"/>
        <v>#NAME?</v>
      </c>
      <c r="BX40" t="e">
        <f ca="1"/>
        <v>#NAME?</v>
      </c>
      <c r="BY40" s="10" t="e">
        <f ca="1"/>
        <v>#NAME?</v>
      </c>
      <c r="CG40">
        <f t="shared" si="3"/>
        <v>22</v>
      </c>
      <c r="CH40" s="9" t="e">
        <f ca="1"/>
        <v>#NAME?</v>
      </c>
      <c r="CI40" t="e">
        <f ca="1"/>
        <v>#NAME?</v>
      </c>
      <c r="CJ40" t="e">
        <f ca="1"/>
        <v>#NAME?</v>
      </c>
      <c r="CK40" s="10" t="e">
        <f ca="1"/>
        <v>#NAME?</v>
      </c>
      <c r="CY40">
        <f t="shared" si="4"/>
        <v>22</v>
      </c>
      <c r="CZ40" s="9" t="e">
        <f ca="1"/>
        <v>#NAME?</v>
      </c>
      <c r="DA40" t="e">
        <f ca="1"/>
        <v>#NAME?</v>
      </c>
      <c r="DB40" t="e">
        <f ca="1"/>
        <v>#NAME?</v>
      </c>
      <c r="DC40" s="10" t="e">
        <f ca="1"/>
        <v>#NAME?</v>
      </c>
      <c r="DQ40">
        <f t="shared" si="6"/>
        <v>15</v>
      </c>
      <c r="DR40" s="9" t="e">
        <f ca="1"/>
        <v>#NAME?</v>
      </c>
      <c r="DS40" t="e">
        <f ca="1"/>
        <v>#NAME?</v>
      </c>
      <c r="DT40" t="e">
        <f ca="1"/>
        <v>#NAME?</v>
      </c>
      <c r="DU40" s="10" t="e">
        <f ca="1"/>
        <v>#NAME?</v>
      </c>
      <c r="ED40" s="9" t="e">
        <f ca="1"/>
        <v>#NAME?</v>
      </c>
      <c r="EE40" t="e">
        <f ca="1"/>
        <v>#NAME?</v>
      </c>
      <c r="EF40" t="e">
        <f ca="1"/>
        <v>#NAME?</v>
      </c>
      <c r="EG40" s="10" t="e">
        <f ca="1"/>
        <v>#NAME?</v>
      </c>
    </row>
    <row r="41" spans="1:137" x14ac:dyDescent="0.35">
      <c r="A41" t="s">
        <v>63</v>
      </c>
      <c r="H41" t="s">
        <v>64</v>
      </c>
      <c r="BU41" t="str">
        <v>Friendly</v>
      </c>
      <c r="BV41" s="11" t="e">
        <f ca="1"/>
        <v>#NAME?</v>
      </c>
      <c r="BW41" s="12" t="e">
        <f ca="1"/>
        <v>#NAME?</v>
      </c>
      <c r="BX41" s="12" t="e">
        <f ca="1"/>
        <v>#NAME?</v>
      </c>
      <c r="BY41" s="13" t="e">
        <f ca="1"/>
        <v>#NAME?</v>
      </c>
      <c r="CG41">
        <f t="shared" si="3"/>
        <v>23</v>
      </c>
      <c r="CH41" s="9" t="e">
        <f ca="1"/>
        <v>#NAME?</v>
      </c>
      <c r="CI41" t="e">
        <f ca="1"/>
        <v>#NAME?</v>
      </c>
      <c r="CJ41" t="e">
        <f ca="1"/>
        <v>#NAME?</v>
      </c>
      <c r="CK41" s="10" t="e">
        <f ca="1"/>
        <v>#NAME?</v>
      </c>
      <c r="CY41">
        <f t="shared" si="4"/>
        <v>23</v>
      </c>
      <c r="CZ41" s="9" t="e">
        <f ca="1"/>
        <v>#NAME?</v>
      </c>
      <c r="DA41" t="e">
        <f ca="1"/>
        <v>#NAME?</v>
      </c>
      <c r="DB41" t="e">
        <f ca="1"/>
        <v>#NAME?</v>
      </c>
      <c r="DC41" s="10" t="e">
        <f ca="1"/>
        <v>#NAME?</v>
      </c>
      <c r="DQ41">
        <f t="shared" si="6"/>
        <v>16</v>
      </c>
      <c r="DR41" s="9" t="e">
        <f ca="1"/>
        <v>#NAME?</v>
      </c>
      <c r="DS41" t="e">
        <f ca="1"/>
        <v>#NAME?</v>
      </c>
      <c r="DT41" t="e">
        <f ca="1"/>
        <v>#NAME?</v>
      </c>
      <c r="DU41" s="10" t="e">
        <f ca="1"/>
        <v>#NAME?</v>
      </c>
      <c r="ED41" s="9" t="e">
        <f ca="1"/>
        <v>#NAME?</v>
      </c>
      <c r="EE41" t="e">
        <f ca="1"/>
        <v>#NAME?</v>
      </c>
      <c r="EF41" t="e">
        <f ca="1"/>
        <v>#NAME?</v>
      </c>
      <c r="EG41" s="10" t="e">
        <f ca="1"/>
        <v>#NAME?</v>
      </c>
    </row>
    <row r="42" spans="1:137" x14ac:dyDescent="0.35">
      <c r="AC42" t="s">
        <v>65</v>
      </c>
      <c r="AY42" t="s">
        <v>53</v>
      </c>
      <c r="AZ42" s="6">
        <f t="array" ref="AZ42:BH42">PCA!B4:J4</f>
        <v>2</v>
      </c>
      <c r="BA42" s="7">
        <v>8</v>
      </c>
      <c r="BB42" s="7">
        <v>1</v>
      </c>
      <c r="BC42" s="7">
        <v>4</v>
      </c>
      <c r="BD42" s="7">
        <v>7</v>
      </c>
      <c r="BE42" s="7">
        <v>5</v>
      </c>
      <c r="BF42" s="7">
        <v>4</v>
      </c>
      <c r="BG42" s="7">
        <v>4</v>
      </c>
      <c r="BH42" s="8">
        <v>8</v>
      </c>
      <c r="CG42">
        <f t="shared" si="3"/>
        <v>24</v>
      </c>
      <c r="CH42" s="9" t="e">
        <f ca="1"/>
        <v>#NAME?</v>
      </c>
      <c r="CI42" t="e">
        <f ca="1"/>
        <v>#NAME?</v>
      </c>
      <c r="CJ42" t="e">
        <f ca="1"/>
        <v>#NAME?</v>
      </c>
      <c r="CK42" s="10" t="e">
        <f ca="1"/>
        <v>#NAME?</v>
      </c>
      <c r="CY42">
        <f t="shared" si="4"/>
        <v>24</v>
      </c>
      <c r="CZ42" s="9" t="e">
        <f ca="1"/>
        <v>#NAME?</v>
      </c>
      <c r="DA42" t="e">
        <f ca="1"/>
        <v>#NAME?</v>
      </c>
      <c r="DB42" t="e">
        <f ca="1"/>
        <v>#NAME?</v>
      </c>
      <c r="DC42" s="10" t="e">
        <f ca="1"/>
        <v>#NAME?</v>
      </c>
      <c r="DQ42">
        <f t="shared" si="6"/>
        <v>17</v>
      </c>
      <c r="DR42" s="9" t="e">
        <f ca="1"/>
        <v>#NAME?</v>
      </c>
      <c r="DS42" t="e">
        <f ca="1"/>
        <v>#NAME?</v>
      </c>
      <c r="DT42" t="e">
        <f ca="1"/>
        <v>#NAME?</v>
      </c>
      <c r="DU42" s="10" t="e">
        <f ca="1"/>
        <v>#NAME?</v>
      </c>
      <c r="ED42" s="9" t="e">
        <f ca="1"/>
        <v>#NAME?</v>
      </c>
      <c r="EE42" t="e">
        <f ca="1"/>
        <v>#NAME?</v>
      </c>
      <c r="EF42" t="e">
        <f ca="1"/>
        <v>#NAME?</v>
      </c>
      <c r="EG42" s="10" t="e">
        <f ca="1"/>
        <v>#NAME?</v>
      </c>
    </row>
    <row r="43" spans="1:137" x14ac:dyDescent="0.35">
      <c r="B43">
        <v>1</v>
      </c>
      <c r="C43">
        <f>B43+1</f>
        <v>2</v>
      </c>
      <c r="D43">
        <f>C43+1</f>
        <v>3</v>
      </c>
      <c r="E43">
        <f>D43+1</f>
        <v>4</v>
      </c>
      <c r="F43" s="3" t="s">
        <v>60</v>
      </c>
      <c r="I43">
        <v>1</v>
      </c>
      <c r="J43">
        <f>I43+1</f>
        <v>2</v>
      </c>
      <c r="K43">
        <f>J43+1</f>
        <v>3</v>
      </c>
      <c r="L43">
        <f>K43+1</f>
        <v>4</v>
      </c>
      <c r="M43" s="3" t="s">
        <v>60</v>
      </c>
      <c r="P43" s="2" t="s">
        <v>60</v>
      </c>
      <c r="Q43" s="2" t="s">
        <v>66</v>
      </c>
      <c r="AY43" t="s">
        <v>54</v>
      </c>
      <c r="AZ43" s="9">
        <f t="array" ref="AZ43:BH43">PCA!B126:J126</f>
        <v>3.7083333333333335</v>
      </c>
      <c r="BA43">
        <v>8.1666666666666661</v>
      </c>
      <c r="BB43">
        <v>3.45</v>
      </c>
      <c r="BC43">
        <v>3.3833333333333333</v>
      </c>
      <c r="BD43">
        <v>6.708333333333333</v>
      </c>
      <c r="BE43">
        <v>6.0083333333333337</v>
      </c>
      <c r="BF43">
        <v>4.8416666666666668</v>
      </c>
      <c r="BG43">
        <v>4.7249999999999996</v>
      </c>
      <c r="BH43" s="10">
        <v>7.3</v>
      </c>
      <c r="BU43" t="s">
        <v>67</v>
      </c>
      <c r="CG43">
        <f t="shared" si="3"/>
        <v>25</v>
      </c>
      <c r="CH43" s="9" t="e">
        <f ca="1"/>
        <v>#NAME?</v>
      </c>
      <c r="CI43" t="e">
        <f ca="1"/>
        <v>#NAME?</v>
      </c>
      <c r="CJ43" t="e">
        <f ca="1"/>
        <v>#NAME?</v>
      </c>
      <c r="CK43" s="10" t="e">
        <f ca="1"/>
        <v>#NAME?</v>
      </c>
      <c r="CY43">
        <f t="shared" si="4"/>
        <v>25</v>
      </c>
      <c r="CZ43" s="9" t="e">
        <f ca="1"/>
        <v>#NAME?</v>
      </c>
      <c r="DA43" t="e">
        <f ca="1"/>
        <v>#NAME?</v>
      </c>
      <c r="DB43" t="e">
        <f ca="1"/>
        <v>#NAME?</v>
      </c>
      <c r="DC43" s="10" t="e">
        <f ca="1"/>
        <v>#NAME?</v>
      </c>
      <c r="DQ43">
        <f t="shared" si="6"/>
        <v>18</v>
      </c>
      <c r="DR43" s="9" t="e">
        <f ca="1"/>
        <v>#NAME?</v>
      </c>
      <c r="DS43" t="e">
        <f ca="1"/>
        <v>#NAME?</v>
      </c>
      <c r="DT43" t="e">
        <f ca="1"/>
        <v>#NAME?</v>
      </c>
      <c r="DU43" s="10" t="e">
        <f ca="1"/>
        <v>#NAME?</v>
      </c>
      <c r="ED43" s="9" t="e">
        <f ca="1"/>
        <v>#NAME?</v>
      </c>
      <c r="EE43" t="e">
        <f ca="1"/>
        <v>#NAME?</v>
      </c>
      <c r="EF43" t="e">
        <f ca="1"/>
        <v>#NAME?</v>
      </c>
      <c r="EG43" s="10" t="e">
        <f ca="1"/>
        <v>#NAME?</v>
      </c>
    </row>
    <row r="44" spans="1:137" x14ac:dyDescent="0.35">
      <c r="A44" t="str">
        <f>A31</f>
        <v>Expect</v>
      </c>
      <c r="B44" s="6" t="e">
        <f t="array" aca="1" ref="B44:B52" ca="1">-B31:B39</f>
        <v>#NAME?</v>
      </c>
      <c r="C44" s="7" t="e">
        <f t="array" aca="1" ref="C44:C52" ca="1">C31:C39</f>
        <v>#NAME?</v>
      </c>
      <c r="D44" s="7" t="e">
        <f t="array" aca="1" ref="D44:D52" ca="1">D31:D39</f>
        <v>#NAME?</v>
      </c>
      <c r="E44" s="8" t="e">
        <f t="array" aca="1" ref="E44:E52" ca="1">E31:E39</f>
        <v>#NAME?</v>
      </c>
      <c r="F44" s="4" t="e">
        <f ca="1">SUMSQ(B44:E44)</f>
        <v>#NAME?</v>
      </c>
      <c r="H44" t="str">
        <f t="array" ref="H44:H52">A44:A52</f>
        <v>Expect</v>
      </c>
      <c r="I44" s="6" t="e">
        <f t="array" aca="1" ref="I44:L52" ca="1">VARIMAX(B44:E52)</f>
        <v>#NAME?</v>
      </c>
      <c r="J44" s="7" t="e">
        <f ca="1"/>
        <v>#NAME?</v>
      </c>
      <c r="K44" s="7" t="e">
        <f ca="1"/>
        <v>#NAME?</v>
      </c>
      <c r="L44" s="8" t="e">
        <f ca="1"/>
        <v>#NAME?</v>
      </c>
      <c r="M44" s="4" t="e">
        <f t="shared" ref="M44:M52" ca="1" si="13">SUMSQ(I44:L44)</f>
        <v>#NAME?</v>
      </c>
      <c r="O44" t="str">
        <f t="array" ref="O44:O52">H44:H52</f>
        <v>Expect</v>
      </c>
      <c r="P44" s="6" t="e">
        <f ca="1">F44</f>
        <v>#NAME?</v>
      </c>
      <c r="Q44" s="8" t="e">
        <f ca="1">K31-P44</f>
        <v>#NAME?</v>
      </c>
      <c r="AD44" s="2" t="str">
        <f t="array" ref="AD44:AL44">AD31:AL31</f>
        <v>Expect</v>
      </c>
      <c r="AE44" s="2" t="str">
        <v>Entertain</v>
      </c>
      <c r="AF44" s="2" t="str">
        <v>Comm</v>
      </c>
      <c r="AG44" s="2" t="str">
        <v>Expert</v>
      </c>
      <c r="AH44" s="2" t="str">
        <v>Motivate</v>
      </c>
      <c r="AI44" s="2" t="str">
        <v>Caring</v>
      </c>
      <c r="AJ44" s="2" t="str">
        <v>Charisma</v>
      </c>
      <c r="AK44" s="2" t="str">
        <v>Passion</v>
      </c>
      <c r="AL44" s="2" t="str">
        <v>Friendly</v>
      </c>
      <c r="AY44" t="s">
        <v>55</v>
      </c>
      <c r="AZ44" s="11">
        <f>AZ42-AZ43</f>
        <v>-1.7083333333333335</v>
      </c>
      <c r="BA44" s="12">
        <f t="shared" ref="BA44:BH44" si="14">BA42-BA43</f>
        <v>-0.16666666666666607</v>
      </c>
      <c r="BB44" s="12">
        <f t="shared" si="14"/>
        <v>-2.4500000000000002</v>
      </c>
      <c r="BC44" s="12">
        <f t="shared" si="14"/>
        <v>0.6166666666666667</v>
      </c>
      <c r="BD44" s="12">
        <f t="shared" si="14"/>
        <v>0.29166666666666696</v>
      </c>
      <c r="BE44" s="12">
        <f t="shared" si="14"/>
        <v>-1.0083333333333337</v>
      </c>
      <c r="BF44" s="12">
        <f t="shared" si="14"/>
        <v>-0.84166666666666679</v>
      </c>
      <c r="BG44" s="12">
        <f t="shared" si="14"/>
        <v>-0.72499999999999964</v>
      </c>
      <c r="BH44" s="13">
        <f t="shared" si="14"/>
        <v>0.70000000000000018</v>
      </c>
      <c r="CG44">
        <f t="shared" si="3"/>
        <v>26</v>
      </c>
      <c r="CH44" s="9" t="e">
        <f ca="1"/>
        <v>#NAME?</v>
      </c>
      <c r="CI44" t="e">
        <f ca="1"/>
        <v>#NAME?</v>
      </c>
      <c r="CJ44" t="e">
        <f ca="1"/>
        <v>#NAME?</v>
      </c>
      <c r="CK44" s="10" t="e">
        <f ca="1"/>
        <v>#NAME?</v>
      </c>
      <c r="CY44">
        <f t="shared" si="4"/>
        <v>26</v>
      </c>
      <c r="CZ44" s="9" t="e">
        <f ca="1"/>
        <v>#NAME?</v>
      </c>
      <c r="DA44" t="e">
        <f ca="1"/>
        <v>#NAME?</v>
      </c>
      <c r="DB44" t="e">
        <f ca="1"/>
        <v>#NAME?</v>
      </c>
      <c r="DC44" s="10" t="e">
        <f ca="1"/>
        <v>#NAME?</v>
      </c>
      <c r="DQ44">
        <f t="shared" si="6"/>
        <v>19</v>
      </c>
      <c r="DR44" s="9" t="e">
        <f ca="1"/>
        <v>#NAME?</v>
      </c>
      <c r="DS44" t="e">
        <f ca="1"/>
        <v>#NAME?</v>
      </c>
      <c r="DT44" t="e">
        <f ca="1"/>
        <v>#NAME?</v>
      </c>
      <c r="DU44" s="10" t="e">
        <f ca="1"/>
        <v>#NAME?</v>
      </c>
      <c r="ED44" s="9" t="e">
        <f ca="1"/>
        <v>#NAME?</v>
      </c>
      <c r="EE44" t="e">
        <f ca="1"/>
        <v>#NAME?</v>
      </c>
      <c r="EF44" t="e">
        <f ca="1"/>
        <v>#NAME?</v>
      </c>
      <c r="EG44" s="10" t="e">
        <f ca="1"/>
        <v>#NAME?</v>
      </c>
    </row>
    <row r="45" spans="1:137" x14ac:dyDescent="0.35">
      <c r="A45" t="str">
        <f t="shared" ref="A45:A52" si="15">A32</f>
        <v>Entertain</v>
      </c>
      <c r="B45" s="9" t="e">
        <f ca="1"/>
        <v>#NAME?</v>
      </c>
      <c r="C45" t="e">
        <f ca="1"/>
        <v>#NAME?</v>
      </c>
      <c r="D45" t="e">
        <f ca="1"/>
        <v>#NAME?</v>
      </c>
      <c r="E45" s="10" t="e">
        <f ca="1"/>
        <v>#NAME?</v>
      </c>
      <c r="F45" s="16" t="e">
        <f t="shared" ref="F45:F52" ca="1" si="16">SUMSQ(B45:E45)</f>
        <v>#NAME?</v>
      </c>
      <c r="H45" t="str">
        <v>Entertain</v>
      </c>
      <c r="I45" s="9" t="e">
        <f ca="1"/>
        <v>#NAME?</v>
      </c>
      <c r="J45" t="e">
        <f ca="1"/>
        <v>#NAME?</v>
      </c>
      <c r="K45" t="e">
        <f ca="1"/>
        <v>#NAME?</v>
      </c>
      <c r="L45" s="10" t="e">
        <f ca="1"/>
        <v>#NAME?</v>
      </c>
      <c r="M45" s="16" t="e">
        <f t="shared" ca="1" si="13"/>
        <v>#NAME?</v>
      </c>
      <c r="O45" t="str">
        <v>Entertain</v>
      </c>
      <c r="P45" s="9" t="e">
        <f t="shared" ref="P45:P52" ca="1" si="17">F45</f>
        <v>#NAME?</v>
      </c>
      <c r="Q45" s="10" t="e">
        <f t="shared" ref="Q45:Q52" ca="1" si="18">K32-P45</f>
        <v>#NAME?</v>
      </c>
      <c r="AC45" t="str">
        <f t="array" ref="AC45:AC53">AC19:AC27</f>
        <v>Expect</v>
      </c>
      <c r="AD45" s="6" t="e">
        <f t="array" aca="1" ref="AD45:AL53" ca="1">MMULT(B44:E52,TRANSPOSE(B44:E52))</f>
        <v>#NAME?</v>
      </c>
      <c r="AE45" s="7" t="e">
        <f ca="1"/>
        <v>#NAME?</v>
      </c>
      <c r="AF45" s="7" t="e">
        <f ca="1"/>
        <v>#NAME?</v>
      </c>
      <c r="AG45" s="7" t="e">
        <f ca="1"/>
        <v>#NAME?</v>
      </c>
      <c r="AH45" s="7" t="e">
        <f ca="1"/>
        <v>#NAME?</v>
      </c>
      <c r="AI45" s="7" t="e">
        <f ca="1"/>
        <v>#NAME?</v>
      </c>
      <c r="AJ45" s="7" t="e">
        <f ca="1"/>
        <v>#NAME?</v>
      </c>
      <c r="AK45" s="7" t="e">
        <f ca="1"/>
        <v>#NAME?</v>
      </c>
      <c r="AL45" s="8" t="e">
        <f ca="1"/>
        <v>#NAME?</v>
      </c>
      <c r="BV45">
        <v>1</v>
      </c>
      <c r="BW45">
        <f>BV45+1</f>
        <v>2</v>
      </c>
      <c r="BX45">
        <f>BW45+1</f>
        <v>3</v>
      </c>
      <c r="BY45">
        <f>BX45+1</f>
        <v>4</v>
      </c>
      <c r="CG45">
        <f t="shared" si="3"/>
        <v>27</v>
      </c>
      <c r="CH45" s="9" t="e">
        <f ca="1"/>
        <v>#NAME?</v>
      </c>
      <c r="CI45" t="e">
        <f ca="1"/>
        <v>#NAME?</v>
      </c>
      <c r="CJ45" t="e">
        <f ca="1"/>
        <v>#NAME?</v>
      </c>
      <c r="CK45" s="10" t="e">
        <f ca="1"/>
        <v>#NAME?</v>
      </c>
      <c r="CY45">
        <f t="shared" si="4"/>
        <v>27</v>
      </c>
      <c r="CZ45" s="9" t="e">
        <f ca="1"/>
        <v>#NAME?</v>
      </c>
      <c r="DA45" t="e">
        <f ca="1"/>
        <v>#NAME?</v>
      </c>
      <c r="DB45" t="e">
        <f ca="1"/>
        <v>#NAME?</v>
      </c>
      <c r="DC45" s="10" t="e">
        <f ca="1"/>
        <v>#NAME?</v>
      </c>
      <c r="DQ45">
        <f t="shared" si="6"/>
        <v>20</v>
      </c>
      <c r="DR45" s="9" t="e">
        <f ca="1"/>
        <v>#NAME?</v>
      </c>
      <c r="DS45" t="e">
        <f ca="1"/>
        <v>#NAME?</v>
      </c>
      <c r="DT45" t="e">
        <f ca="1"/>
        <v>#NAME?</v>
      </c>
      <c r="DU45" s="10" t="e">
        <f ca="1"/>
        <v>#NAME?</v>
      </c>
      <c r="ED45" s="9" t="e">
        <f ca="1"/>
        <v>#NAME?</v>
      </c>
      <c r="EE45" t="e">
        <f ca="1"/>
        <v>#NAME?</v>
      </c>
      <c r="EF45" t="e">
        <f ca="1"/>
        <v>#NAME?</v>
      </c>
      <c r="EG45" s="10" t="e">
        <f ca="1"/>
        <v>#NAME?</v>
      </c>
    </row>
    <row r="46" spans="1:137" x14ac:dyDescent="0.35">
      <c r="A46" t="str">
        <f t="shared" si="15"/>
        <v>Comm</v>
      </c>
      <c r="B46" s="9" t="e">
        <f ca="1"/>
        <v>#NAME?</v>
      </c>
      <c r="C46" t="e">
        <f ca="1"/>
        <v>#NAME?</v>
      </c>
      <c r="D46" t="e">
        <f ca="1"/>
        <v>#NAME?</v>
      </c>
      <c r="E46" s="10" t="e">
        <f ca="1"/>
        <v>#NAME?</v>
      </c>
      <c r="F46" s="16" t="e">
        <f t="shared" ca="1" si="16"/>
        <v>#NAME?</v>
      </c>
      <c r="H46" t="str">
        <v>Comm</v>
      </c>
      <c r="I46" s="9" t="e">
        <f ca="1"/>
        <v>#NAME?</v>
      </c>
      <c r="J46" t="e">
        <f ca="1"/>
        <v>#NAME?</v>
      </c>
      <c r="K46" t="e">
        <f ca="1"/>
        <v>#NAME?</v>
      </c>
      <c r="L46" s="10" t="e">
        <f ca="1"/>
        <v>#NAME?</v>
      </c>
      <c r="M46" s="16" t="e">
        <f t="shared" ca="1" si="13"/>
        <v>#NAME?</v>
      </c>
      <c r="O46" t="str">
        <v>Comm</v>
      </c>
      <c r="P46" s="9" t="e">
        <f t="shared" ca="1" si="17"/>
        <v>#NAME?</v>
      </c>
      <c r="Q46" s="10" t="e">
        <f t="shared" ca="1" si="18"/>
        <v>#NAME?</v>
      </c>
      <c r="AC46" t="str">
        <v>Entertain</v>
      </c>
      <c r="AD46" s="9" t="e">
        <f ca="1"/>
        <v>#NAME?</v>
      </c>
      <c r="AE46" t="e">
        <f ca="1"/>
        <v>#NAME?</v>
      </c>
      <c r="AF46" t="e">
        <f ca="1"/>
        <v>#NAME?</v>
      </c>
      <c r="AG46" t="e">
        <f ca="1"/>
        <v>#NAME?</v>
      </c>
      <c r="AH46" t="e">
        <f ca="1"/>
        <v>#NAME?</v>
      </c>
      <c r="AI46" t="e">
        <f ca="1"/>
        <v>#NAME?</v>
      </c>
      <c r="AJ46" t="e">
        <f ca="1"/>
        <v>#NAME?</v>
      </c>
      <c r="AK46" t="e">
        <f ca="1"/>
        <v>#NAME?</v>
      </c>
      <c r="AL46" s="10" t="e">
        <f ca="1"/>
        <v>#NAME?</v>
      </c>
      <c r="AY46" t="s">
        <v>61</v>
      </c>
      <c r="AZ46" s="24" t="e">
        <f t="array" aca="1" ref="AZ46:BH46" ca="1">TRANSPOSE(MMULT(AZ32:BH40,TRANSPOSE(AZ44:BH44)))</f>
        <v>#NAME?</v>
      </c>
      <c r="BA46" s="25" t="e">
        <f ca="1"/>
        <v>#NAME?</v>
      </c>
      <c r="BB46" s="25" t="e">
        <f ca="1"/>
        <v>#NAME?</v>
      </c>
      <c r="BC46" s="25" t="e">
        <f ca="1"/>
        <v>#NAME?</v>
      </c>
      <c r="BD46" s="25" t="e">
        <f ca="1"/>
        <v>#NAME?</v>
      </c>
      <c r="BE46" s="25" t="e">
        <f ca="1"/>
        <v>#NAME?</v>
      </c>
      <c r="BF46" s="25" t="e">
        <f ca="1"/>
        <v>#NAME?</v>
      </c>
      <c r="BG46" s="25" t="e">
        <f ca="1"/>
        <v>#NAME?</v>
      </c>
      <c r="BH46" s="26" t="e">
        <f ca="1"/>
        <v>#NAME?</v>
      </c>
      <c r="BU46" t="str">
        <f t="array" ref="BU46:BU54">BU19:BU27</f>
        <v>Expect</v>
      </c>
      <c r="BV46" s="6" t="e">
        <f t="array" aca="1" ref="BV46:BY54" ca="1">MMULT(I44:L52,TRANSPOSE(MINVERSE(MMULT(TRANSPOSE(I44:L52),I44:L52))))</f>
        <v>#NAME?</v>
      </c>
      <c r="BW46" s="7" t="e">
        <f ca="1"/>
        <v>#NAME?</v>
      </c>
      <c r="BX46" s="7" t="e">
        <f ca="1"/>
        <v>#NAME?</v>
      </c>
      <c r="BY46" s="8" t="e">
        <f ca="1"/>
        <v>#NAME?</v>
      </c>
      <c r="CG46">
        <f t="shared" si="3"/>
        <v>28</v>
      </c>
      <c r="CH46" s="9" t="e">
        <f ca="1"/>
        <v>#NAME?</v>
      </c>
      <c r="CI46" t="e">
        <f ca="1"/>
        <v>#NAME?</v>
      </c>
      <c r="CJ46" t="e">
        <f ca="1"/>
        <v>#NAME?</v>
      </c>
      <c r="CK46" s="10" t="e">
        <f ca="1"/>
        <v>#NAME?</v>
      </c>
      <c r="CY46">
        <f t="shared" si="4"/>
        <v>28</v>
      </c>
      <c r="CZ46" s="9" t="e">
        <f ca="1"/>
        <v>#NAME?</v>
      </c>
      <c r="DA46" t="e">
        <f ca="1"/>
        <v>#NAME?</v>
      </c>
      <c r="DB46" t="e">
        <f ca="1"/>
        <v>#NAME?</v>
      </c>
      <c r="DC46" s="10" t="e">
        <f ca="1"/>
        <v>#NAME?</v>
      </c>
      <c r="DQ46">
        <f t="shared" si="6"/>
        <v>21</v>
      </c>
      <c r="DR46" s="9" t="e">
        <f ca="1"/>
        <v>#NAME?</v>
      </c>
      <c r="DS46" t="e">
        <f ca="1"/>
        <v>#NAME?</v>
      </c>
      <c r="DT46" t="e">
        <f ca="1"/>
        <v>#NAME?</v>
      </c>
      <c r="DU46" s="10" t="e">
        <f ca="1"/>
        <v>#NAME?</v>
      </c>
      <c r="ED46" s="9" t="e">
        <f ca="1"/>
        <v>#NAME?</v>
      </c>
      <c r="EE46" t="e">
        <f ca="1"/>
        <v>#NAME?</v>
      </c>
      <c r="EF46" t="e">
        <f ca="1"/>
        <v>#NAME?</v>
      </c>
      <c r="EG46" s="10" t="e">
        <f ca="1"/>
        <v>#NAME?</v>
      </c>
    </row>
    <row r="47" spans="1:137" x14ac:dyDescent="0.35">
      <c r="A47" t="str">
        <f t="shared" si="15"/>
        <v>Expert</v>
      </c>
      <c r="B47" s="9" t="e">
        <f ca="1"/>
        <v>#NAME?</v>
      </c>
      <c r="C47" t="e">
        <f ca="1"/>
        <v>#NAME?</v>
      </c>
      <c r="D47" t="e">
        <f ca="1"/>
        <v>#NAME?</v>
      </c>
      <c r="E47" s="10" t="e">
        <f ca="1"/>
        <v>#NAME?</v>
      </c>
      <c r="F47" s="16" t="e">
        <f t="shared" ca="1" si="16"/>
        <v>#NAME?</v>
      </c>
      <c r="H47" t="str">
        <v>Expert</v>
      </c>
      <c r="I47" s="9" t="e">
        <f ca="1"/>
        <v>#NAME?</v>
      </c>
      <c r="J47" t="e">
        <f ca="1"/>
        <v>#NAME?</v>
      </c>
      <c r="K47" t="e">
        <f ca="1"/>
        <v>#NAME?</v>
      </c>
      <c r="L47" s="10" t="e">
        <f ca="1"/>
        <v>#NAME?</v>
      </c>
      <c r="M47" s="16" t="e">
        <f t="shared" ca="1" si="13"/>
        <v>#NAME?</v>
      </c>
      <c r="O47" t="str">
        <v>Expert</v>
      </c>
      <c r="P47" s="9" t="e">
        <f t="shared" ca="1" si="17"/>
        <v>#NAME?</v>
      </c>
      <c r="Q47" s="10" t="e">
        <f t="shared" ca="1" si="18"/>
        <v>#NAME?</v>
      </c>
      <c r="AC47" t="str">
        <v>Comm</v>
      </c>
      <c r="AD47" s="9" t="e">
        <f ca="1"/>
        <v>#NAME?</v>
      </c>
      <c r="AE47" t="e">
        <f ca="1"/>
        <v>#NAME?</v>
      </c>
      <c r="AF47" t="e">
        <f ca="1"/>
        <v>#NAME?</v>
      </c>
      <c r="AG47" t="e">
        <f ca="1"/>
        <v>#NAME?</v>
      </c>
      <c r="AH47" t="e">
        <f ca="1"/>
        <v>#NAME?</v>
      </c>
      <c r="AI47" t="e">
        <f ca="1"/>
        <v>#NAME?</v>
      </c>
      <c r="AJ47" t="e">
        <f ca="1"/>
        <v>#NAME?</v>
      </c>
      <c r="AK47" t="e">
        <f ca="1"/>
        <v>#NAME?</v>
      </c>
      <c r="AL47" s="10" t="e">
        <f ca="1"/>
        <v>#NAME?</v>
      </c>
      <c r="BU47" t="str">
        <v>Entertain</v>
      </c>
      <c r="BV47" s="9" t="e">
        <f ca="1"/>
        <v>#NAME?</v>
      </c>
      <c r="BW47" t="e">
        <f ca="1"/>
        <v>#NAME?</v>
      </c>
      <c r="BX47" t="e">
        <f ca="1"/>
        <v>#NAME?</v>
      </c>
      <c r="BY47" s="10" t="e">
        <f ca="1"/>
        <v>#NAME?</v>
      </c>
      <c r="CG47">
        <f t="shared" si="3"/>
        <v>29</v>
      </c>
      <c r="CH47" s="9" t="e">
        <f ca="1"/>
        <v>#NAME?</v>
      </c>
      <c r="CI47" t="e">
        <f ca="1"/>
        <v>#NAME?</v>
      </c>
      <c r="CJ47" t="e">
        <f ca="1"/>
        <v>#NAME?</v>
      </c>
      <c r="CK47" s="10" t="e">
        <f ca="1"/>
        <v>#NAME?</v>
      </c>
      <c r="CY47">
        <f t="shared" si="4"/>
        <v>29</v>
      </c>
      <c r="CZ47" s="9" t="e">
        <f ca="1"/>
        <v>#NAME?</v>
      </c>
      <c r="DA47" t="e">
        <f ca="1"/>
        <v>#NAME?</v>
      </c>
      <c r="DB47" t="e">
        <f ca="1"/>
        <v>#NAME?</v>
      </c>
      <c r="DC47" s="10" t="e">
        <f ca="1"/>
        <v>#NAME?</v>
      </c>
      <c r="DQ47">
        <f t="shared" si="6"/>
        <v>22</v>
      </c>
      <c r="DR47" s="9" t="e">
        <f ca="1"/>
        <v>#NAME?</v>
      </c>
      <c r="DS47" t="e">
        <f ca="1"/>
        <v>#NAME?</v>
      </c>
      <c r="DT47" t="e">
        <f ca="1"/>
        <v>#NAME?</v>
      </c>
      <c r="DU47" s="10" t="e">
        <f ca="1"/>
        <v>#NAME?</v>
      </c>
      <c r="ED47" s="9" t="e">
        <f ca="1"/>
        <v>#NAME?</v>
      </c>
      <c r="EE47" t="e">
        <f ca="1"/>
        <v>#NAME?</v>
      </c>
      <c r="EF47" t="e">
        <f ca="1"/>
        <v>#NAME?</v>
      </c>
      <c r="EG47" s="10" t="e">
        <f ca="1"/>
        <v>#NAME?</v>
      </c>
    </row>
    <row r="48" spans="1:137" x14ac:dyDescent="0.35">
      <c r="A48" t="str">
        <f t="shared" si="15"/>
        <v>Motivate</v>
      </c>
      <c r="B48" s="9" t="e">
        <f ca="1"/>
        <v>#NAME?</v>
      </c>
      <c r="C48" t="e">
        <f ca="1"/>
        <v>#NAME?</v>
      </c>
      <c r="D48" t="e">
        <f ca="1"/>
        <v>#NAME?</v>
      </c>
      <c r="E48" s="10" t="e">
        <f ca="1"/>
        <v>#NAME?</v>
      </c>
      <c r="F48" s="16" t="e">
        <f t="shared" ca="1" si="16"/>
        <v>#NAME?</v>
      </c>
      <c r="H48" t="str">
        <v>Motivate</v>
      </c>
      <c r="I48" s="9" t="e">
        <f ca="1"/>
        <v>#NAME?</v>
      </c>
      <c r="J48" t="e">
        <f ca="1"/>
        <v>#NAME?</v>
      </c>
      <c r="K48" t="e">
        <f ca="1"/>
        <v>#NAME?</v>
      </c>
      <c r="L48" s="10" t="e">
        <f ca="1"/>
        <v>#NAME?</v>
      </c>
      <c r="M48" s="16" t="e">
        <f t="shared" ca="1" si="13"/>
        <v>#NAME?</v>
      </c>
      <c r="O48" t="str">
        <v>Motivate</v>
      </c>
      <c r="P48" s="9" t="e">
        <f t="shared" ca="1" si="17"/>
        <v>#NAME?</v>
      </c>
      <c r="Q48" s="10" t="e">
        <f t="shared" ca="1" si="18"/>
        <v>#NAME?</v>
      </c>
      <c r="AC48" t="str">
        <v>Expert</v>
      </c>
      <c r="AD48" s="9" t="e">
        <f ca="1"/>
        <v>#NAME?</v>
      </c>
      <c r="AE48" t="e">
        <f ca="1"/>
        <v>#NAME?</v>
      </c>
      <c r="AF48" t="e">
        <f ca="1"/>
        <v>#NAME?</v>
      </c>
      <c r="AG48" t="e">
        <f ca="1"/>
        <v>#NAME?</v>
      </c>
      <c r="AH48" t="e">
        <f ca="1"/>
        <v>#NAME?</v>
      </c>
      <c r="AI48" t="e">
        <f ca="1"/>
        <v>#NAME?</v>
      </c>
      <c r="AJ48" t="e">
        <f ca="1"/>
        <v>#NAME?</v>
      </c>
      <c r="AK48" t="e">
        <f ca="1"/>
        <v>#NAME?</v>
      </c>
      <c r="AL48" s="10" t="e">
        <f ca="1"/>
        <v>#NAME?</v>
      </c>
      <c r="BU48" t="str">
        <v>Comm</v>
      </c>
      <c r="BV48" s="9" t="e">
        <f ca="1"/>
        <v>#NAME?</v>
      </c>
      <c r="BW48" t="e">
        <f ca="1"/>
        <v>#NAME?</v>
      </c>
      <c r="BX48" t="e">
        <f ca="1"/>
        <v>#NAME?</v>
      </c>
      <c r="BY48" s="10" t="e">
        <f ca="1"/>
        <v>#NAME?</v>
      </c>
      <c r="CG48">
        <f t="shared" si="3"/>
        <v>30</v>
      </c>
      <c r="CH48" s="9" t="e">
        <f ca="1"/>
        <v>#NAME?</v>
      </c>
      <c r="CI48" t="e">
        <f ca="1"/>
        <v>#NAME?</v>
      </c>
      <c r="CJ48" t="e">
        <f ca="1"/>
        <v>#NAME?</v>
      </c>
      <c r="CK48" s="10" t="e">
        <f ca="1"/>
        <v>#NAME?</v>
      </c>
      <c r="CY48">
        <f t="shared" si="4"/>
        <v>30</v>
      </c>
      <c r="CZ48" s="9" t="e">
        <f ca="1"/>
        <v>#NAME?</v>
      </c>
      <c r="DA48" t="e">
        <f ca="1"/>
        <v>#NAME?</v>
      </c>
      <c r="DB48" t="e">
        <f ca="1"/>
        <v>#NAME?</v>
      </c>
      <c r="DC48" s="10" t="e">
        <f ca="1"/>
        <v>#NAME?</v>
      </c>
      <c r="DQ48">
        <f t="shared" si="6"/>
        <v>23</v>
      </c>
      <c r="DR48" s="9" t="e">
        <f ca="1"/>
        <v>#NAME?</v>
      </c>
      <c r="DS48" t="e">
        <f ca="1"/>
        <v>#NAME?</v>
      </c>
      <c r="DT48" t="e">
        <f ca="1"/>
        <v>#NAME?</v>
      </c>
      <c r="DU48" s="10" t="e">
        <f ca="1"/>
        <v>#NAME?</v>
      </c>
      <c r="ED48" s="9" t="e">
        <f ca="1"/>
        <v>#NAME?</v>
      </c>
      <c r="EE48" t="e">
        <f ca="1"/>
        <v>#NAME?</v>
      </c>
      <c r="EF48" t="e">
        <f ca="1"/>
        <v>#NAME?</v>
      </c>
      <c r="EG48" s="10" t="e">
        <f ca="1"/>
        <v>#NAME?</v>
      </c>
    </row>
    <row r="49" spans="1:137" x14ac:dyDescent="0.35">
      <c r="A49" t="str">
        <f t="shared" si="15"/>
        <v>Caring</v>
      </c>
      <c r="B49" s="9" t="e">
        <f ca="1"/>
        <v>#NAME?</v>
      </c>
      <c r="C49" t="e">
        <f ca="1"/>
        <v>#NAME?</v>
      </c>
      <c r="D49" t="e">
        <f ca="1"/>
        <v>#NAME?</v>
      </c>
      <c r="E49" s="10" t="e">
        <f ca="1"/>
        <v>#NAME?</v>
      </c>
      <c r="F49" s="16" t="e">
        <f t="shared" ca="1" si="16"/>
        <v>#NAME?</v>
      </c>
      <c r="H49" t="str">
        <v>Caring</v>
      </c>
      <c r="I49" s="9" t="e">
        <f ca="1"/>
        <v>#NAME?</v>
      </c>
      <c r="J49" t="e">
        <f ca="1"/>
        <v>#NAME?</v>
      </c>
      <c r="K49" t="e">
        <f ca="1"/>
        <v>#NAME?</v>
      </c>
      <c r="L49" s="10" t="e">
        <f ca="1"/>
        <v>#NAME?</v>
      </c>
      <c r="M49" s="16" t="e">
        <f ca="1">SUMSQ(I49:L49)</f>
        <v>#NAME?</v>
      </c>
      <c r="O49" t="str">
        <v>Caring</v>
      </c>
      <c r="P49" s="9" t="e">
        <f t="shared" ca="1" si="17"/>
        <v>#NAME?</v>
      </c>
      <c r="Q49" s="10" t="e">
        <f t="shared" ca="1" si="18"/>
        <v>#NAME?</v>
      </c>
      <c r="AC49" t="str">
        <v>Motivate</v>
      </c>
      <c r="AD49" s="9" t="e">
        <f ca="1"/>
        <v>#NAME?</v>
      </c>
      <c r="AE49" t="e">
        <f ca="1"/>
        <v>#NAME?</v>
      </c>
      <c r="AF49" t="e">
        <f ca="1"/>
        <v>#NAME?</v>
      </c>
      <c r="AG49" t="e">
        <f ca="1"/>
        <v>#NAME?</v>
      </c>
      <c r="AH49" t="e">
        <f ca="1"/>
        <v>#NAME?</v>
      </c>
      <c r="AI49" t="e">
        <f ca="1"/>
        <v>#NAME?</v>
      </c>
      <c r="AJ49" t="e">
        <f ca="1"/>
        <v>#NAME?</v>
      </c>
      <c r="AK49" t="e">
        <f ca="1"/>
        <v>#NAME?</v>
      </c>
      <c r="AL49" s="10" t="e">
        <f ca="1"/>
        <v>#NAME?</v>
      </c>
      <c r="BU49" t="str">
        <v>Expert</v>
      </c>
      <c r="BV49" s="9" t="e">
        <f ca="1"/>
        <v>#NAME?</v>
      </c>
      <c r="BW49" t="e">
        <f ca="1"/>
        <v>#NAME?</v>
      </c>
      <c r="BX49" t="e">
        <f ca="1"/>
        <v>#NAME?</v>
      </c>
      <c r="BY49" s="10" t="e">
        <f ca="1"/>
        <v>#NAME?</v>
      </c>
      <c r="CG49">
        <f t="shared" si="3"/>
        <v>31</v>
      </c>
      <c r="CH49" s="9" t="e">
        <f ca="1"/>
        <v>#NAME?</v>
      </c>
      <c r="CI49" t="e">
        <f ca="1"/>
        <v>#NAME?</v>
      </c>
      <c r="CJ49" t="e">
        <f ca="1"/>
        <v>#NAME?</v>
      </c>
      <c r="CK49" s="10" t="e">
        <f ca="1"/>
        <v>#NAME?</v>
      </c>
      <c r="CY49">
        <f t="shared" si="4"/>
        <v>31</v>
      </c>
      <c r="CZ49" s="9" t="e">
        <f ca="1"/>
        <v>#NAME?</v>
      </c>
      <c r="DA49" t="e">
        <f ca="1"/>
        <v>#NAME?</v>
      </c>
      <c r="DB49" t="e">
        <f ca="1"/>
        <v>#NAME?</v>
      </c>
      <c r="DC49" s="10" t="e">
        <f ca="1"/>
        <v>#NAME?</v>
      </c>
      <c r="DQ49">
        <f t="shared" si="6"/>
        <v>24</v>
      </c>
      <c r="DR49" s="9" t="e">
        <f ca="1"/>
        <v>#NAME?</v>
      </c>
      <c r="DS49" t="e">
        <f ca="1"/>
        <v>#NAME?</v>
      </c>
      <c r="DT49" t="e">
        <f ca="1"/>
        <v>#NAME?</v>
      </c>
      <c r="DU49" s="10" t="e">
        <f ca="1"/>
        <v>#NAME?</v>
      </c>
      <c r="ED49" s="9" t="e">
        <f ca="1"/>
        <v>#NAME?</v>
      </c>
      <c r="EE49" t="e">
        <f ca="1"/>
        <v>#NAME?</v>
      </c>
      <c r="EF49" t="e">
        <f ca="1"/>
        <v>#NAME?</v>
      </c>
      <c r="EG49" s="10" t="e">
        <f ca="1"/>
        <v>#NAME?</v>
      </c>
    </row>
    <row r="50" spans="1:137" x14ac:dyDescent="0.35">
      <c r="A50" t="str">
        <f t="shared" si="15"/>
        <v>Charisma</v>
      </c>
      <c r="B50" s="9" t="e">
        <f ca="1"/>
        <v>#NAME?</v>
      </c>
      <c r="C50" t="e">
        <f ca="1"/>
        <v>#NAME?</v>
      </c>
      <c r="D50" t="e">
        <f ca="1"/>
        <v>#NAME?</v>
      </c>
      <c r="E50" s="10" t="e">
        <f ca="1"/>
        <v>#NAME?</v>
      </c>
      <c r="F50" s="16" t="e">
        <f t="shared" ca="1" si="16"/>
        <v>#NAME?</v>
      </c>
      <c r="H50" t="str">
        <v>Charisma</v>
      </c>
      <c r="I50" s="9" t="e">
        <f ca="1"/>
        <v>#NAME?</v>
      </c>
      <c r="J50" t="e">
        <f ca="1"/>
        <v>#NAME?</v>
      </c>
      <c r="K50" t="e">
        <f ca="1"/>
        <v>#NAME?</v>
      </c>
      <c r="L50" s="10" t="e">
        <f ca="1"/>
        <v>#NAME?</v>
      </c>
      <c r="M50" s="16" t="e">
        <f t="shared" ca="1" si="13"/>
        <v>#NAME?</v>
      </c>
      <c r="O50" t="str">
        <v>Charisma</v>
      </c>
      <c r="P50" s="9" t="e">
        <f t="shared" ca="1" si="17"/>
        <v>#NAME?</v>
      </c>
      <c r="Q50" s="10" t="e">
        <f t="shared" ca="1" si="18"/>
        <v>#NAME?</v>
      </c>
      <c r="AC50" t="str">
        <v>Caring</v>
      </c>
      <c r="AD50" s="9" t="e">
        <f ca="1"/>
        <v>#NAME?</v>
      </c>
      <c r="AE50" t="e">
        <f ca="1"/>
        <v>#NAME?</v>
      </c>
      <c r="AF50" t="e">
        <f ca="1"/>
        <v>#NAME?</v>
      </c>
      <c r="AG50" t="e">
        <f ca="1"/>
        <v>#NAME?</v>
      </c>
      <c r="AH50" t="e">
        <f ca="1"/>
        <v>#NAME?</v>
      </c>
      <c r="AI50" t="e">
        <f ca="1"/>
        <v>#NAME?</v>
      </c>
      <c r="AJ50" t="e">
        <f ca="1"/>
        <v>#NAME?</v>
      </c>
      <c r="AK50" t="e">
        <f ca="1"/>
        <v>#NAME?</v>
      </c>
      <c r="AL50" s="10" t="e">
        <f ca="1"/>
        <v>#NAME?</v>
      </c>
      <c r="BU50" t="str">
        <v>Motivate</v>
      </c>
      <c r="BV50" s="9" t="e">
        <f ca="1"/>
        <v>#NAME?</v>
      </c>
      <c r="BW50" t="e">
        <f ca="1"/>
        <v>#NAME?</v>
      </c>
      <c r="BX50" t="e">
        <f ca="1"/>
        <v>#NAME?</v>
      </c>
      <c r="BY50" s="10" t="e">
        <f ca="1"/>
        <v>#NAME?</v>
      </c>
      <c r="CG50">
        <f t="shared" si="3"/>
        <v>32</v>
      </c>
      <c r="CH50" s="9" t="e">
        <f ca="1"/>
        <v>#NAME?</v>
      </c>
      <c r="CI50" t="e">
        <f ca="1"/>
        <v>#NAME?</v>
      </c>
      <c r="CJ50" t="e">
        <f ca="1"/>
        <v>#NAME?</v>
      </c>
      <c r="CK50" s="10" t="e">
        <f ca="1"/>
        <v>#NAME?</v>
      </c>
      <c r="CY50">
        <f t="shared" si="4"/>
        <v>32</v>
      </c>
      <c r="CZ50" s="9" t="e">
        <f ca="1"/>
        <v>#NAME?</v>
      </c>
      <c r="DA50" t="e">
        <f ca="1"/>
        <v>#NAME?</v>
      </c>
      <c r="DB50" t="e">
        <f ca="1"/>
        <v>#NAME?</v>
      </c>
      <c r="DC50" s="10" t="e">
        <f ca="1"/>
        <v>#NAME?</v>
      </c>
      <c r="DQ50">
        <f t="shared" si="6"/>
        <v>25</v>
      </c>
      <c r="DR50" s="9" t="e">
        <f ca="1"/>
        <v>#NAME?</v>
      </c>
      <c r="DS50" t="e">
        <f ca="1"/>
        <v>#NAME?</v>
      </c>
      <c r="DT50" t="e">
        <f ca="1"/>
        <v>#NAME?</v>
      </c>
      <c r="DU50" s="10" t="e">
        <f ca="1"/>
        <v>#NAME?</v>
      </c>
      <c r="ED50" s="9" t="e">
        <f ca="1"/>
        <v>#NAME?</v>
      </c>
      <c r="EE50" t="e">
        <f ca="1"/>
        <v>#NAME?</v>
      </c>
      <c r="EF50" t="e">
        <f ca="1"/>
        <v>#NAME?</v>
      </c>
      <c r="EG50" s="10" t="e">
        <f ca="1"/>
        <v>#NAME?</v>
      </c>
    </row>
    <row r="51" spans="1:137" x14ac:dyDescent="0.35">
      <c r="A51" t="str">
        <f t="shared" si="15"/>
        <v>Passion</v>
      </c>
      <c r="B51" s="9" t="e">
        <f ca="1"/>
        <v>#NAME?</v>
      </c>
      <c r="C51" t="e">
        <f ca="1"/>
        <v>#NAME?</v>
      </c>
      <c r="D51" t="e">
        <f ca="1"/>
        <v>#NAME?</v>
      </c>
      <c r="E51" s="10" t="e">
        <f ca="1"/>
        <v>#NAME?</v>
      </c>
      <c r="F51" s="16" t="e">
        <f t="shared" ca="1" si="16"/>
        <v>#NAME?</v>
      </c>
      <c r="H51" t="str">
        <v>Passion</v>
      </c>
      <c r="I51" s="9" t="e">
        <f ca="1"/>
        <v>#NAME?</v>
      </c>
      <c r="J51" t="e">
        <f ca="1"/>
        <v>#NAME?</v>
      </c>
      <c r="K51" t="e">
        <f ca="1"/>
        <v>#NAME?</v>
      </c>
      <c r="L51" s="10" t="e">
        <f ca="1"/>
        <v>#NAME?</v>
      </c>
      <c r="M51" s="16" t="e">
        <f t="shared" ca="1" si="13"/>
        <v>#NAME?</v>
      </c>
      <c r="O51" t="str">
        <v>Passion</v>
      </c>
      <c r="P51" s="9" t="e">
        <f t="shared" ca="1" si="17"/>
        <v>#NAME?</v>
      </c>
      <c r="Q51" s="10" t="e">
        <f t="shared" ca="1" si="18"/>
        <v>#NAME?</v>
      </c>
      <c r="AC51" t="str">
        <v>Charisma</v>
      </c>
      <c r="AD51" s="9" t="e">
        <f ca="1"/>
        <v>#NAME?</v>
      </c>
      <c r="AE51" t="e">
        <f ca="1"/>
        <v>#NAME?</v>
      </c>
      <c r="AF51" t="e">
        <f ca="1"/>
        <v>#NAME?</v>
      </c>
      <c r="AG51" t="e">
        <f ca="1"/>
        <v>#NAME?</v>
      </c>
      <c r="AH51" t="e">
        <f ca="1"/>
        <v>#NAME?</v>
      </c>
      <c r="AI51" t="e">
        <f ca="1"/>
        <v>#NAME?</v>
      </c>
      <c r="AJ51" t="e">
        <f ca="1"/>
        <v>#NAME?</v>
      </c>
      <c r="AK51" t="e">
        <f ca="1"/>
        <v>#NAME?</v>
      </c>
      <c r="AL51" s="10" t="e">
        <f ca="1"/>
        <v>#NAME?</v>
      </c>
      <c r="BU51" t="str">
        <v>Caring</v>
      </c>
      <c r="BV51" s="9" t="e">
        <f ca="1"/>
        <v>#NAME?</v>
      </c>
      <c r="BW51" t="e">
        <f ca="1"/>
        <v>#NAME?</v>
      </c>
      <c r="BX51" t="e">
        <f ca="1"/>
        <v>#NAME?</v>
      </c>
      <c r="BY51" s="10" t="e">
        <f ca="1"/>
        <v>#NAME?</v>
      </c>
      <c r="CG51">
        <f t="shared" si="3"/>
        <v>33</v>
      </c>
      <c r="CH51" s="9" t="e">
        <f ca="1"/>
        <v>#NAME?</v>
      </c>
      <c r="CI51" t="e">
        <f ca="1"/>
        <v>#NAME?</v>
      </c>
      <c r="CJ51" t="e">
        <f ca="1"/>
        <v>#NAME?</v>
      </c>
      <c r="CK51" s="10" t="e">
        <f ca="1"/>
        <v>#NAME?</v>
      </c>
      <c r="CY51">
        <f t="shared" si="4"/>
        <v>33</v>
      </c>
      <c r="CZ51" s="9" t="e">
        <f ca="1"/>
        <v>#NAME?</v>
      </c>
      <c r="DA51" t="e">
        <f ca="1"/>
        <v>#NAME?</v>
      </c>
      <c r="DB51" t="e">
        <f ca="1"/>
        <v>#NAME?</v>
      </c>
      <c r="DC51" s="10" t="e">
        <f ca="1"/>
        <v>#NAME?</v>
      </c>
      <c r="DQ51">
        <f t="shared" si="6"/>
        <v>26</v>
      </c>
      <c r="DR51" s="9" t="e">
        <f ca="1"/>
        <v>#NAME?</v>
      </c>
      <c r="DS51" t="e">
        <f ca="1"/>
        <v>#NAME?</v>
      </c>
      <c r="DT51" t="e">
        <f ca="1"/>
        <v>#NAME?</v>
      </c>
      <c r="DU51" s="10" t="e">
        <f ca="1"/>
        <v>#NAME?</v>
      </c>
      <c r="ED51" s="9" t="e">
        <f ca="1"/>
        <v>#NAME?</v>
      </c>
      <c r="EE51" t="e">
        <f ca="1"/>
        <v>#NAME?</v>
      </c>
      <c r="EF51" t="e">
        <f ca="1"/>
        <v>#NAME?</v>
      </c>
      <c r="EG51" s="10" t="e">
        <f ca="1"/>
        <v>#NAME?</v>
      </c>
    </row>
    <row r="52" spans="1:137" x14ac:dyDescent="0.35">
      <c r="A52" t="str">
        <f t="shared" si="15"/>
        <v>Friendly</v>
      </c>
      <c r="B52" s="11" t="e">
        <f ca="1"/>
        <v>#NAME?</v>
      </c>
      <c r="C52" s="12" t="e">
        <f ca="1"/>
        <v>#NAME?</v>
      </c>
      <c r="D52" s="12" t="e">
        <f ca="1"/>
        <v>#NAME?</v>
      </c>
      <c r="E52" s="13" t="e">
        <f ca="1"/>
        <v>#NAME?</v>
      </c>
      <c r="F52" s="17" t="e">
        <f t="shared" ca="1" si="16"/>
        <v>#NAME?</v>
      </c>
      <c r="H52" t="str">
        <v>Friendly</v>
      </c>
      <c r="I52" s="11" t="e">
        <f ca="1"/>
        <v>#NAME?</v>
      </c>
      <c r="J52" s="12" t="e">
        <f ca="1"/>
        <v>#NAME?</v>
      </c>
      <c r="K52" s="12" t="e">
        <f ca="1"/>
        <v>#NAME?</v>
      </c>
      <c r="L52" s="13" t="e">
        <f ca="1"/>
        <v>#NAME?</v>
      </c>
      <c r="M52" s="17" t="e">
        <f t="shared" ca="1" si="13"/>
        <v>#NAME?</v>
      </c>
      <c r="O52" t="str">
        <v>Friendly</v>
      </c>
      <c r="P52" s="11" t="e">
        <f t="shared" ca="1" si="17"/>
        <v>#NAME?</v>
      </c>
      <c r="Q52" s="13" t="e">
        <f t="shared" ca="1" si="18"/>
        <v>#NAME?</v>
      </c>
      <c r="AC52" t="str">
        <v>Passion</v>
      </c>
      <c r="AD52" s="9" t="e">
        <f ca="1"/>
        <v>#NAME?</v>
      </c>
      <c r="AE52" t="e">
        <f ca="1"/>
        <v>#NAME?</v>
      </c>
      <c r="AF52" t="e">
        <f ca="1"/>
        <v>#NAME?</v>
      </c>
      <c r="AG52" t="e">
        <f ca="1"/>
        <v>#NAME?</v>
      </c>
      <c r="AH52" t="e">
        <f ca="1"/>
        <v>#NAME?</v>
      </c>
      <c r="AI52" t="e">
        <f ca="1"/>
        <v>#NAME?</v>
      </c>
      <c r="AJ52" t="e">
        <f ca="1"/>
        <v>#NAME?</v>
      </c>
      <c r="AK52" t="e">
        <f ca="1"/>
        <v>#NAME?</v>
      </c>
      <c r="AL52" s="10" t="e">
        <f ca="1"/>
        <v>#NAME?</v>
      </c>
      <c r="BU52" t="str">
        <v>Charisma</v>
      </c>
      <c r="BV52" s="9" t="e">
        <f ca="1"/>
        <v>#NAME?</v>
      </c>
      <c r="BW52" t="e">
        <f ca="1"/>
        <v>#NAME?</v>
      </c>
      <c r="BX52" t="e">
        <f ca="1"/>
        <v>#NAME?</v>
      </c>
      <c r="BY52" s="10" t="e">
        <f ca="1"/>
        <v>#NAME?</v>
      </c>
      <c r="CG52">
        <f t="shared" si="3"/>
        <v>34</v>
      </c>
      <c r="CH52" s="9" t="e">
        <f ca="1"/>
        <v>#NAME?</v>
      </c>
      <c r="CI52" t="e">
        <f ca="1"/>
        <v>#NAME?</v>
      </c>
      <c r="CJ52" t="e">
        <f ca="1"/>
        <v>#NAME?</v>
      </c>
      <c r="CK52" s="10" t="e">
        <f ca="1"/>
        <v>#NAME?</v>
      </c>
      <c r="CY52">
        <f t="shared" si="4"/>
        <v>34</v>
      </c>
      <c r="CZ52" s="9" t="e">
        <f ca="1"/>
        <v>#NAME?</v>
      </c>
      <c r="DA52" t="e">
        <f ca="1"/>
        <v>#NAME?</v>
      </c>
      <c r="DB52" t="e">
        <f ca="1"/>
        <v>#NAME?</v>
      </c>
      <c r="DC52" s="10" t="e">
        <f ca="1"/>
        <v>#NAME?</v>
      </c>
      <c r="DQ52">
        <f t="shared" si="6"/>
        <v>27</v>
      </c>
      <c r="DR52" s="9" t="e">
        <f ca="1"/>
        <v>#NAME?</v>
      </c>
      <c r="DS52" t="e">
        <f ca="1"/>
        <v>#NAME?</v>
      </c>
      <c r="DT52" t="e">
        <f ca="1"/>
        <v>#NAME?</v>
      </c>
      <c r="DU52" s="10" t="e">
        <f ca="1"/>
        <v>#NAME?</v>
      </c>
      <c r="ED52" s="9" t="e">
        <f ca="1"/>
        <v>#NAME?</v>
      </c>
      <c r="EE52" t="e">
        <f ca="1"/>
        <v>#NAME?</v>
      </c>
      <c r="EF52" t="e">
        <f ca="1"/>
        <v>#NAME?</v>
      </c>
      <c r="EG52" s="10" t="e">
        <f ca="1"/>
        <v>#NAME?</v>
      </c>
    </row>
    <row r="53" spans="1:137" x14ac:dyDescent="0.35">
      <c r="F53" t="e">
        <f ca="1">SUM(F44:F52)</f>
        <v>#NAME?</v>
      </c>
      <c r="M53" t="e">
        <f ca="1">SUM(M44:M52)</f>
        <v>#NAME?</v>
      </c>
      <c r="P53" s="7" t="e">
        <f ca="1">SUM(P44:P52)</f>
        <v>#NAME?</v>
      </c>
      <c r="Q53" t="e">
        <f ca="1">SUM(Q44:Q52)</f>
        <v>#NAME?</v>
      </c>
      <c r="AC53" t="str">
        <v>Friendly</v>
      </c>
      <c r="AD53" s="11" t="e">
        <f ca="1"/>
        <v>#NAME?</v>
      </c>
      <c r="AE53" s="12" t="e">
        <f ca="1"/>
        <v>#NAME?</v>
      </c>
      <c r="AF53" s="12" t="e">
        <f ca="1"/>
        <v>#NAME?</v>
      </c>
      <c r="AG53" s="12" t="e">
        <f ca="1"/>
        <v>#NAME?</v>
      </c>
      <c r="AH53" s="12" t="e">
        <f ca="1"/>
        <v>#NAME?</v>
      </c>
      <c r="AI53" s="12" t="e">
        <f ca="1"/>
        <v>#NAME?</v>
      </c>
      <c r="AJ53" s="12" t="e">
        <f ca="1"/>
        <v>#NAME?</v>
      </c>
      <c r="AK53" s="12" t="e">
        <f ca="1"/>
        <v>#NAME?</v>
      </c>
      <c r="AL53" s="13" t="e">
        <f ca="1"/>
        <v>#NAME?</v>
      </c>
      <c r="BU53" t="str">
        <v>Passion</v>
      </c>
      <c r="BV53" s="9" t="e">
        <f ca="1"/>
        <v>#NAME?</v>
      </c>
      <c r="BW53" t="e">
        <f ca="1"/>
        <v>#NAME?</v>
      </c>
      <c r="BX53" t="e">
        <f ca="1"/>
        <v>#NAME?</v>
      </c>
      <c r="BY53" s="10" t="e">
        <f ca="1"/>
        <v>#NAME?</v>
      </c>
      <c r="CG53">
        <f t="shared" si="3"/>
        <v>35</v>
      </c>
      <c r="CH53" s="9" t="e">
        <f ca="1"/>
        <v>#NAME?</v>
      </c>
      <c r="CI53" t="e">
        <f ca="1"/>
        <v>#NAME?</v>
      </c>
      <c r="CJ53" t="e">
        <f ca="1"/>
        <v>#NAME?</v>
      </c>
      <c r="CK53" s="10" t="e">
        <f ca="1"/>
        <v>#NAME?</v>
      </c>
      <c r="CY53">
        <f t="shared" si="4"/>
        <v>35</v>
      </c>
      <c r="CZ53" s="9" t="e">
        <f ca="1"/>
        <v>#NAME?</v>
      </c>
      <c r="DA53" t="e">
        <f ca="1"/>
        <v>#NAME?</v>
      </c>
      <c r="DB53" t="e">
        <f ca="1"/>
        <v>#NAME?</v>
      </c>
      <c r="DC53" s="10" t="e">
        <f ca="1"/>
        <v>#NAME?</v>
      </c>
      <c r="DQ53">
        <f t="shared" si="6"/>
        <v>28</v>
      </c>
      <c r="DR53" s="9" t="e">
        <f ca="1"/>
        <v>#NAME?</v>
      </c>
      <c r="DS53" t="e">
        <f ca="1"/>
        <v>#NAME?</v>
      </c>
      <c r="DT53" t="e">
        <f ca="1"/>
        <v>#NAME?</v>
      </c>
      <c r="DU53" s="10" t="e">
        <f ca="1"/>
        <v>#NAME?</v>
      </c>
      <c r="ED53" s="9" t="e">
        <f ca="1"/>
        <v>#NAME?</v>
      </c>
      <c r="EE53" t="e">
        <f ca="1"/>
        <v>#NAME?</v>
      </c>
      <c r="EF53" t="e">
        <f ca="1"/>
        <v>#NAME?</v>
      </c>
      <c r="EG53" s="10" t="e">
        <f ca="1"/>
        <v>#NAME?</v>
      </c>
    </row>
    <row r="54" spans="1:137" x14ac:dyDescent="0.35">
      <c r="BU54" t="str">
        <v>Friendly</v>
      </c>
      <c r="BV54" s="11" t="e">
        <f ca="1"/>
        <v>#NAME?</v>
      </c>
      <c r="BW54" s="12" t="e">
        <f ca="1"/>
        <v>#NAME?</v>
      </c>
      <c r="BX54" s="12" t="e">
        <f ca="1"/>
        <v>#NAME?</v>
      </c>
      <c r="BY54" s="13" t="e">
        <f ca="1"/>
        <v>#NAME?</v>
      </c>
      <c r="CG54">
        <f t="shared" si="3"/>
        <v>36</v>
      </c>
      <c r="CH54" s="9" t="e">
        <f ca="1"/>
        <v>#NAME?</v>
      </c>
      <c r="CI54" t="e">
        <f ca="1"/>
        <v>#NAME?</v>
      </c>
      <c r="CJ54" t="e">
        <f ca="1"/>
        <v>#NAME?</v>
      </c>
      <c r="CK54" s="10" t="e">
        <f ca="1"/>
        <v>#NAME?</v>
      </c>
      <c r="CY54">
        <f t="shared" si="4"/>
        <v>36</v>
      </c>
      <c r="CZ54" s="9" t="e">
        <f ca="1"/>
        <v>#NAME?</v>
      </c>
      <c r="DA54" t="e">
        <f ca="1"/>
        <v>#NAME?</v>
      </c>
      <c r="DB54" t="e">
        <f ca="1"/>
        <v>#NAME?</v>
      </c>
      <c r="DC54" s="10" t="e">
        <f ca="1"/>
        <v>#NAME?</v>
      </c>
      <c r="DQ54">
        <f t="shared" si="6"/>
        <v>29</v>
      </c>
      <c r="DR54" s="9" t="e">
        <f ca="1"/>
        <v>#NAME?</v>
      </c>
      <c r="DS54" t="e">
        <f ca="1"/>
        <v>#NAME?</v>
      </c>
      <c r="DT54" t="e">
        <f ca="1"/>
        <v>#NAME?</v>
      </c>
      <c r="DU54" s="10" t="e">
        <f ca="1"/>
        <v>#NAME?</v>
      </c>
      <c r="ED54" s="9" t="e">
        <f ca="1"/>
        <v>#NAME?</v>
      </c>
      <c r="EE54" t="e">
        <f ca="1"/>
        <v>#NAME?</v>
      </c>
      <c r="EF54" t="e">
        <f ca="1"/>
        <v>#NAME?</v>
      </c>
      <c r="EG54" s="10" t="e">
        <f ca="1"/>
        <v>#NAME?</v>
      </c>
    </row>
    <row r="55" spans="1:137" x14ac:dyDescent="0.35">
      <c r="A55" t="s">
        <v>68</v>
      </c>
      <c r="CG55">
        <f t="shared" si="3"/>
        <v>37</v>
      </c>
      <c r="CH55" s="9" t="e">
        <f ca="1"/>
        <v>#NAME?</v>
      </c>
      <c r="CI55" t="e">
        <f ca="1"/>
        <v>#NAME?</v>
      </c>
      <c r="CJ55" t="e">
        <f ca="1"/>
        <v>#NAME?</v>
      </c>
      <c r="CK55" s="10" t="e">
        <f ca="1"/>
        <v>#NAME?</v>
      </c>
      <c r="CY55">
        <f t="shared" si="4"/>
        <v>37</v>
      </c>
      <c r="CZ55" s="9" t="e">
        <f ca="1"/>
        <v>#NAME?</v>
      </c>
      <c r="DA55" t="e">
        <f ca="1"/>
        <v>#NAME?</v>
      </c>
      <c r="DB55" t="e">
        <f ca="1"/>
        <v>#NAME?</v>
      </c>
      <c r="DC55" s="10" t="e">
        <f ca="1"/>
        <v>#NAME?</v>
      </c>
      <c r="DQ55">
        <f t="shared" si="6"/>
        <v>30</v>
      </c>
      <c r="DR55" s="9" t="e">
        <f ca="1"/>
        <v>#NAME?</v>
      </c>
      <c r="DS55" t="e">
        <f ca="1"/>
        <v>#NAME?</v>
      </c>
      <c r="DT55" t="e">
        <f ca="1"/>
        <v>#NAME?</v>
      </c>
      <c r="DU55" s="10" t="e">
        <f ca="1"/>
        <v>#NAME?</v>
      </c>
      <c r="ED55" s="9" t="e">
        <f ca="1"/>
        <v>#NAME?</v>
      </c>
      <c r="EE55" t="e">
        <f ca="1"/>
        <v>#NAME?</v>
      </c>
      <c r="EF55" t="e">
        <f ca="1"/>
        <v>#NAME?</v>
      </c>
      <c r="EG55" s="10" t="e">
        <f ca="1"/>
        <v>#NAME?</v>
      </c>
    </row>
    <row r="56" spans="1:137" x14ac:dyDescent="0.35">
      <c r="CG56">
        <f t="shared" si="3"/>
        <v>38</v>
      </c>
      <c r="CH56" s="9" t="e">
        <f ca="1"/>
        <v>#NAME?</v>
      </c>
      <c r="CI56" t="e">
        <f ca="1"/>
        <v>#NAME?</v>
      </c>
      <c r="CJ56" t="e">
        <f ca="1"/>
        <v>#NAME?</v>
      </c>
      <c r="CK56" s="10" t="e">
        <f ca="1"/>
        <v>#NAME?</v>
      </c>
      <c r="CY56">
        <f t="shared" si="4"/>
        <v>38</v>
      </c>
      <c r="CZ56" s="9" t="e">
        <f ca="1"/>
        <v>#NAME?</v>
      </c>
      <c r="DA56" t="e">
        <f ca="1"/>
        <v>#NAME?</v>
      </c>
      <c r="DB56" t="e">
        <f ca="1"/>
        <v>#NAME?</v>
      </c>
      <c r="DC56" s="10" t="e">
        <f ca="1"/>
        <v>#NAME?</v>
      </c>
      <c r="DQ56">
        <f t="shared" si="6"/>
        <v>31</v>
      </c>
      <c r="DR56" s="9" t="e">
        <f ca="1"/>
        <v>#NAME?</v>
      </c>
      <c r="DS56" t="e">
        <f ca="1"/>
        <v>#NAME?</v>
      </c>
      <c r="DT56" t="e">
        <f ca="1"/>
        <v>#NAME?</v>
      </c>
      <c r="DU56" s="10" t="e">
        <f ca="1"/>
        <v>#NAME?</v>
      </c>
      <c r="ED56" s="9" t="e">
        <f ca="1"/>
        <v>#NAME?</v>
      </c>
      <c r="EE56" t="e">
        <f ca="1"/>
        <v>#NAME?</v>
      </c>
      <c r="EF56" t="e">
        <f ca="1"/>
        <v>#NAME?</v>
      </c>
      <c r="EG56" s="10" t="e">
        <f ca="1"/>
        <v>#NAME?</v>
      </c>
    </row>
    <row r="57" spans="1:137" x14ac:dyDescent="0.35">
      <c r="A57" s="6" t="e">
        <f t="array" aca="1" ref="A57:D65" ca="1">B44:E52</f>
        <v>#NAME?</v>
      </c>
      <c r="B57" s="7" t="e">
        <f ca="1"/>
        <v>#NAME?</v>
      </c>
      <c r="C57" s="7" t="e">
        <f ca="1"/>
        <v>#NAME?</v>
      </c>
      <c r="D57" s="8" t="e">
        <f ca="1"/>
        <v>#NAME?</v>
      </c>
      <c r="E57" s="6" t="e">
        <f t="array" aca="1" ref="E57:H65" ca="1">I44:L52</f>
        <v>#NAME?</v>
      </c>
      <c r="F57" s="7" t="e">
        <f ca="1"/>
        <v>#NAME?</v>
      </c>
      <c r="G57" s="7" t="e">
        <f ca="1"/>
        <v>#NAME?</v>
      </c>
      <c r="H57" s="8" t="e">
        <f ca="1"/>
        <v>#NAME?</v>
      </c>
      <c r="CG57">
        <f t="shared" si="3"/>
        <v>39</v>
      </c>
      <c r="CH57" s="9" t="e">
        <f ca="1"/>
        <v>#NAME?</v>
      </c>
      <c r="CI57" t="e">
        <f ca="1"/>
        <v>#NAME?</v>
      </c>
      <c r="CJ57" t="e">
        <f ca="1"/>
        <v>#NAME?</v>
      </c>
      <c r="CK57" s="10" t="e">
        <f ca="1"/>
        <v>#NAME?</v>
      </c>
      <c r="CY57">
        <f t="shared" si="4"/>
        <v>39</v>
      </c>
      <c r="CZ57" s="9" t="e">
        <f ca="1"/>
        <v>#NAME?</v>
      </c>
      <c r="DA57" t="e">
        <f ca="1"/>
        <v>#NAME?</v>
      </c>
      <c r="DB57" t="e">
        <f ca="1"/>
        <v>#NAME?</v>
      </c>
      <c r="DC57" s="10" t="e">
        <f ca="1"/>
        <v>#NAME?</v>
      </c>
      <c r="DQ57">
        <f t="shared" si="6"/>
        <v>32</v>
      </c>
      <c r="DR57" s="9" t="e">
        <f ca="1"/>
        <v>#NAME?</v>
      </c>
      <c r="DS57" t="e">
        <f ca="1"/>
        <v>#NAME?</v>
      </c>
      <c r="DT57" t="e">
        <f ca="1"/>
        <v>#NAME?</v>
      </c>
      <c r="DU57" s="10" t="e">
        <f ca="1"/>
        <v>#NAME?</v>
      </c>
      <c r="ED57" s="9" t="e">
        <f ca="1"/>
        <v>#NAME?</v>
      </c>
      <c r="EE57" t="e">
        <f ca="1"/>
        <v>#NAME?</v>
      </c>
      <c r="EF57" t="e">
        <f ca="1"/>
        <v>#NAME?</v>
      </c>
      <c r="EG57" s="10" t="e">
        <f ca="1"/>
        <v>#NAME?</v>
      </c>
    </row>
    <row r="58" spans="1:137" x14ac:dyDescent="0.35">
      <c r="A58" s="9" t="e">
        <f ca="1"/>
        <v>#NAME?</v>
      </c>
      <c r="B58" t="e">
        <f ca="1"/>
        <v>#NAME?</v>
      </c>
      <c r="C58" t="e">
        <f ca="1"/>
        <v>#NAME?</v>
      </c>
      <c r="D58" s="10" t="e">
        <f ca="1"/>
        <v>#NAME?</v>
      </c>
      <c r="E58" s="9" t="e">
        <f ca="1"/>
        <v>#NAME?</v>
      </c>
      <c r="F58" t="e">
        <f ca="1"/>
        <v>#NAME?</v>
      </c>
      <c r="G58" t="e">
        <f ca="1"/>
        <v>#NAME?</v>
      </c>
      <c r="H58" s="10" t="e">
        <f ca="1"/>
        <v>#NAME?</v>
      </c>
      <c r="CG58">
        <f t="shared" si="3"/>
        <v>40</v>
      </c>
      <c r="CH58" s="9" t="e">
        <f ca="1"/>
        <v>#NAME?</v>
      </c>
      <c r="CI58" t="e">
        <f ca="1"/>
        <v>#NAME?</v>
      </c>
      <c r="CJ58" t="e">
        <f ca="1"/>
        <v>#NAME?</v>
      </c>
      <c r="CK58" s="10" t="e">
        <f ca="1"/>
        <v>#NAME?</v>
      </c>
      <c r="CY58">
        <f t="shared" si="4"/>
        <v>40</v>
      </c>
      <c r="CZ58" s="9" t="e">
        <f ca="1"/>
        <v>#NAME?</v>
      </c>
      <c r="DA58" t="e">
        <f ca="1"/>
        <v>#NAME?</v>
      </c>
      <c r="DB58" t="e">
        <f ca="1"/>
        <v>#NAME?</v>
      </c>
      <c r="DC58" s="10" t="e">
        <f ca="1"/>
        <v>#NAME?</v>
      </c>
      <c r="DQ58">
        <f t="shared" si="6"/>
        <v>33</v>
      </c>
      <c r="DR58" s="9" t="e">
        <f ca="1"/>
        <v>#NAME?</v>
      </c>
      <c r="DS58" t="e">
        <f ca="1"/>
        <v>#NAME?</v>
      </c>
      <c r="DT58" t="e">
        <f ca="1"/>
        <v>#NAME?</v>
      </c>
      <c r="DU58" s="10" t="e">
        <f ca="1"/>
        <v>#NAME?</v>
      </c>
      <c r="ED58" s="9" t="e">
        <f ca="1"/>
        <v>#NAME?</v>
      </c>
      <c r="EE58" t="e">
        <f ca="1"/>
        <v>#NAME?</v>
      </c>
      <c r="EF58" t="e">
        <f ca="1"/>
        <v>#NAME?</v>
      </c>
      <c r="EG58" s="10" t="e">
        <f ca="1"/>
        <v>#NAME?</v>
      </c>
    </row>
    <row r="59" spans="1:137" x14ac:dyDescent="0.35">
      <c r="A59" s="9" t="e">
        <f ca="1"/>
        <v>#NAME?</v>
      </c>
      <c r="B59" t="e">
        <f ca="1"/>
        <v>#NAME?</v>
      </c>
      <c r="C59" t="e">
        <f ca="1"/>
        <v>#NAME?</v>
      </c>
      <c r="D59" s="10" t="e">
        <f ca="1"/>
        <v>#NAME?</v>
      </c>
      <c r="E59" s="9" t="e">
        <f ca="1"/>
        <v>#NAME?</v>
      </c>
      <c r="F59" t="e">
        <f ca="1"/>
        <v>#NAME?</v>
      </c>
      <c r="G59" t="e">
        <f ca="1"/>
        <v>#NAME?</v>
      </c>
      <c r="H59" s="10" t="e">
        <f ca="1"/>
        <v>#NAME?</v>
      </c>
      <c r="CG59">
        <f t="shared" si="3"/>
        <v>41</v>
      </c>
      <c r="CH59" s="9" t="e">
        <f ca="1"/>
        <v>#NAME?</v>
      </c>
      <c r="CI59" t="e">
        <f ca="1"/>
        <v>#NAME?</v>
      </c>
      <c r="CJ59" t="e">
        <f ca="1"/>
        <v>#NAME?</v>
      </c>
      <c r="CK59" s="10" t="e">
        <f ca="1"/>
        <v>#NAME?</v>
      </c>
      <c r="CY59">
        <f t="shared" si="4"/>
        <v>41</v>
      </c>
      <c r="CZ59" s="9" t="e">
        <f ca="1"/>
        <v>#NAME?</v>
      </c>
      <c r="DA59" t="e">
        <f ca="1"/>
        <v>#NAME?</v>
      </c>
      <c r="DB59" t="e">
        <f ca="1"/>
        <v>#NAME?</v>
      </c>
      <c r="DC59" s="10" t="e">
        <f ca="1"/>
        <v>#NAME?</v>
      </c>
      <c r="DQ59">
        <f t="shared" si="6"/>
        <v>34</v>
      </c>
      <c r="DR59" s="9" t="e">
        <f ca="1"/>
        <v>#NAME?</v>
      </c>
      <c r="DS59" t="e">
        <f ca="1"/>
        <v>#NAME?</v>
      </c>
      <c r="DT59" t="e">
        <f ca="1"/>
        <v>#NAME?</v>
      </c>
      <c r="DU59" s="10" t="e">
        <f ca="1"/>
        <v>#NAME?</v>
      </c>
      <c r="ED59" s="9" t="e">
        <f ca="1"/>
        <v>#NAME?</v>
      </c>
      <c r="EE59" t="e">
        <f ca="1"/>
        <v>#NAME?</v>
      </c>
      <c r="EF59" t="e">
        <f ca="1"/>
        <v>#NAME?</v>
      </c>
      <c r="EG59" s="10" t="e">
        <f ca="1"/>
        <v>#NAME?</v>
      </c>
    </row>
    <row r="60" spans="1:137" x14ac:dyDescent="0.35">
      <c r="A60" s="9" t="e">
        <f ca="1"/>
        <v>#NAME?</v>
      </c>
      <c r="B60" t="e">
        <f ca="1"/>
        <v>#NAME?</v>
      </c>
      <c r="C60" t="e">
        <f ca="1"/>
        <v>#NAME?</v>
      </c>
      <c r="D60" s="10" t="e">
        <f ca="1"/>
        <v>#NAME?</v>
      </c>
      <c r="E60" s="9" t="e">
        <f ca="1"/>
        <v>#NAME?</v>
      </c>
      <c r="F60" t="e">
        <f ca="1"/>
        <v>#NAME?</v>
      </c>
      <c r="G60" t="e">
        <f ca="1"/>
        <v>#NAME?</v>
      </c>
      <c r="H60" s="10" t="e">
        <f ca="1"/>
        <v>#NAME?</v>
      </c>
      <c r="CG60">
        <f t="shared" si="3"/>
        <v>42</v>
      </c>
      <c r="CH60" s="9" t="e">
        <f ca="1"/>
        <v>#NAME?</v>
      </c>
      <c r="CI60" t="e">
        <f ca="1"/>
        <v>#NAME?</v>
      </c>
      <c r="CJ60" t="e">
        <f ca="1"/>
        <v>#NAME?</v>
      </c>
      <c r="CK60" s="10" t="e">
        <f ca="1"/>
        <v>#NAME?</v>
      </c>
      <c r="CY60">
        <f t="shared" si="4"/>
        <v>42</v>
      </c>
      <c r="CZ60" s="9" t="e">
        <f ca="1"/>
        <v>#NAME?</v>
      </c>
      <c r="DA60" t="e">
        <f ca="1"/>
        <v>#NAME?</v>
      </c>
      <c r="DB60" t="e">
        <f ca="1"/>
        <v>#NAME?</v>
      </c>
      <c r="DC60" s="10" t="e">
        <f ca="1"/>
        <v>#NAME?</v>
      </c>
      <c r="DQ60">
        <f t="shared" si="6"/>
        <v>35</v>
      </c>
      <c r="DR60" s="9" t="e">
        <f ca="1"/>
        <v>#NAME?</v>
      </c>
      <c r="DS60" t="e">
        <f ca="1"/>
        <v>#NAME?</v>
      </c>
      <c r="DT60" t="e">
        <f ca="1"/>
        <v>#NAME?</v>
      </c>
      <c r="DU60" s="10" t="e">
        <f ca="1"/>
        <v>#NAME?</v>
      </c>
      <c r="ED60" s="9" t="e">
        <f ca="1"/>
        <v>#NAME?</v>
      </c>
      <c r="EE60" t="e">
        <f ca="1"/>
        <v>#NAME?</v>
      </c>
      <c r="EF60" t="e">
        <f ca="1"/>
        <v>#NAME?</v>
      </c>
      <c r="EG60" s="10" t="e">
        <f ca="1"/>
        <v>#NAME?</v>
      </c>
    </row>
    <row r="61" spans="1:137" x14ac:dyDescent="0.35">
      <c r="A61" s="9" t="e">
        <f ca="1"/>
        <v>#NAME?</v>
      </c>
      <c r="B61" t="e">
        <f ca="1"/>
        <v>#NAME?</v>
      </c>
      <c r="C61" t="e">
        <f ca="1"/>
        <v>#NAME?</v>
      </c>
      <c r="D61" s="10" t="e">
        <f ca="1"/>
        <v>#NAME?</v>
      </c>
      <c r="E61" s="9" t="e">
        <f ca="1"/>
        <v>#NAME?</v>
      </c>
      <c r="F61" t="e">
        <f ca="1"/>
        <v>#NAME?</v>
      </c>
      <c r="G61" t="e">
        <f ca="1"/>
        <v>#NAME?</v>
      </c>
      <c r="H61" s="10" t="e">
        <f ca="1"/>
        <v>#NAME?</v>
      </c>
      <c r="CG61">
        <f t="shared" si="3"/>
        <v>43</v>
      </c>
      <c r="CH61" s="9" t="e">
        <f ca="1"/>
        <v>#NAME?</v>
      </c>
      <c r="CI61" t="e">
        <f ca="1"/>
        <v>#NAME?</v>
      </c>
      <c r="CJ61" t="e">
        <f ca="1"/>
        <v>#NAME?</v>
      </c>
      <c r="CK61" s="10" t="e">
        <f ca="1"/>
        <v>#NAME?</v>
      </c>
      <c r="CY61">
        <f t="shared" si="4"/>
        <v>43</v>
      </c>
      <c r="CZ61" s="9" t="e">
        <f ca="1"/>
        <v>#NAME?</v>
      </c>
      <c r="DA61" t="e">
        <f ca="1"/>
        <v>#NAME?</v>
      </c>
      <c r="DB61" t="e">
        <f ca="1"/>
        <v>#NAME?</v>
      </c>
      <c r="DC61" s="10" t="e">
        <f ca="1"/>
        <v>#NAME?</v>
      </c>
      <c r="DQ61">
        <f t="shared" si="6"/>
        <v>36</v>
      </c>
      <c r="DR61" s="9" t="e">
        <f ca="1"/>
        <v>#NAME?</v>
      </c>
      <c r="DS61" t="e">
        <f ca="1"/>
        <v>#NAME?</v>
      </c>
      <c r="DT61" t="e">
        <f ca="1"/>
        <v>#NAME?</v>
      </c>
      <c r="DU61" s="10" t="e">
        <f ca="1"/>
        <v>#NAME?</v>
      </c>
      <c r="ED61" s="9" t="e">
        <f ca="1"/>
        <v>#NAME?</v>
      </c>
      <c r="EE61" t="e">
        <f ca="1"/>
        <v>#NAME?</v>
      </c>
      <c r="EF61" t="e">
        <f ca="1"/>
        <v>#NAME?</v>
      </c>
      <c r="EG61" s="10" t="e">
        <f ca="1"/>
        <v>#NAME?</v>
      </c>
    </row>
    <row r="62" spans="1:137" x14ac:dyDescent="0.35">
      <c r="A62" s="9" t="e">
        <f ca="1"/>
        <v>#NAME?</v>
      </c>
      <c r="B62" t="e">
        <f ca="1"/>
        <v>#NAME?</v>
      </c>
      <c r="C62" t="e">
        <f ca="1"/>
        <v>#NAME?</v>
      </c>
      <c r="D62" s="10" t="e">
        <f ca="1"/>
        <v>#NAME?</v>
      </c>
      <c r="E62" s="9" t="e">
        <f ca="1"/>
        <v>#NAME?</v>
      </c>
      <c r="F62" t="e">
        <f ca="1"/>
        <v>#NAME?</v>
      </c>
      <c r="G62" t="e">
        <f ca="1"/>
        <v>#NAME?</v>
      </c>
      <c r="H62" s="10" t="e">
        <f ca="1"/>
        <v>#NAME?</v>
      </c>
      <c r="CG62">
        <f t="shared" si="3"/>
        <v>44</v>
      </c>
      <c r="CH62" s="9" t="e">
        <f ca="1"/>
        <v>#NAME?</v>
      </c>
      <c r="CI62" t="e">
        <f ca="1"/>
        <v>#NAME?</v>
      </c>
      <c r="CJ62" t="e">
        <f ca="1"/>
        <v>#NAME?</v>
      </c>
      <c r="CK62" s="10" t="e">
        <f ca="1"/>
        <v>#NAME?</v>
      </c>
      <c r="CY62">
        <f t="shared" si="4"/>
        <v>44</v>
      </c>
      <c r="CZ62" s="9" t="e">
        <f ca="1"/>
        <v>#NAME?</v>
      </c>
      <c r="DA62" t="e">
        <f ca="1"/>
        <v>#NAME?</v>
      </c>
      <c r="DB62" t="e">
        <f ca="1"/>
        <v>#NAME?</v>
      </c>
      <c r="DC62" s="10" t="e">
        <f ca="1"/>
        <v>#NAME?</v>
      </c>
      <c r="DQ62">
        <f t="shared" si="6"/>
        <v>37</v>
      </c>
      <c r="DR62" s="9" t="e">
        <f ca="1"/>
        <v>#NAME?</v>
      </c>
      <c r="DS62" t="e">
        <f ca="1"/>
        <v>#NAME?</v>
      </c>
      <c r="DT62" t="e">
        <f ca="1"/>
        <v>#NAME?</v>
      </c>
      <c r="DU62" s="10" t="e">
        <f ca="1"/>
        <v>#NAME?</v>
      </c>
      <c r="ED62" s="9" t="e">
        <f ca="1"/>
        <v>#NAME?</v>
      </c>
      <c r="EE62" t="e">
        <f ca="1"/>
        <v>#NAME?</v>
      </c>
      <c r="EF62" t="e">
        <f ca="1"/>
        <v>#NAME?</v>
      </c>
      <c r="EG62" s="10" t="e">
        <f ca="1"/>
        <v>#NAME?</v>
      </c>
    </row>
    <row r="63" spans="1:137" x14ac:dyDescent="0.35">
      <c r="A63" s="9" t="e">
        <f ca="1"/>
        <v>#NAME?</v>
      </c>
      <c r="B63" t="e">
        <f ca="1"/>
        <v>#NAME?</v>
      </c>
      <c r="C63" t="e">
        <f ca="1"/>
        <v>#NAME?</v>
      </c>
      <c r="D63" s="10" t="e">
        <f ca="1"/>
        <v>#NAME?</v>
      </c>
      <c r="E63" s="9" t="e">
        <f ca="1"/>
        <v>#NAME?</v>
      </c>
      <c r="F63" t="e">
        <f ca="1"/>
        <v>#NAME?</v>
      </c>
      <c r="G63" t="e">
        <f ca="1"/>
        <v>#NAME?</v>
      </c>
      <c r="H63" s="10" t="e">
        <f ca="1"/>
        <v>#NAME?</v>
      </c>
      <c r="CG63">
        <f t="shared" si="3"/>
        <v>45</v>
      </c>
      <c r="CH63" s="9" t="e">
        <f ca="1"/>
        <v>#NAME?</v>
      </c>
      <c r="CI63" t="e">
        <f ca="1"/>
        <v>#NAME?</v>
      </c>
      <c r="CJ63" t="e">
        <f ca="1"/>
        <v>#NAME?</v>
      </c>
      <c r="CK63" s="10" t="e">
        <f ca="1"/>
        <v>#NAME?</v>
      </c>
      <c r="CY63">
        <f t="shared" si="4"/>
        <v>45</v>
      </c>
      <c r="CZ63" s="9" t="e">
        <f ca="1"/>
        <v>#NAME?</v>
      </c>
      <c r="DA63" t="e">
        <f ca="1"/>
        <v>#NAME?</v>
      </c>
      <c r="DB63" t="e">
        <f ca="1"/>
        <v>#NAME?</v>
      </c>
      <c r="DC63" s="10" t="e">
        <f ca="1"/>
        <v>#NAME?</v>
      </c>
      <c r="DQ63">
        <f t="shared" si="6"/>
        <v>38</v>
      </c>
      <c r="DR63" s="9" t="e">
        <f ca="1"/>
        <v>#NAME?</v>
      </c>
      <c r="DS63" t="e">
        <f ca="1"/>
        <v>#NAME?</v>
      </c>
      <c r="DT63" t="e">
        <f ca="1"/>
        <v>#NAME?</v>
      </c>
      <c r="DU63" s="10" t="e">
        <f ca="1"/>
        <v>#NAME?</v>
      </c>
      <c r="ED63" s="9" t="e">
        <f ca="1"/>
        <v>#NAME?</v>
      </c>
      <c r="EE63" t="e">
        <f ca="1"/>
        <v>#NAME?</v>
      </c>
      <c r="EF63" t="e">
        <f ca="1"/>
        <v>#NAME?</v>
      </c>
      <c r="EG63" s="10" t="e">
        <f ca="1"/>
        <v>#NAME?</v>
      </c>
    </row>
    <row r="64" spans="1:137" x14ac:dyDescent="0.35">
      <c r="A64" s="9" t="e">
        <f ca="1"/>
        <v>#NAME?</v>
      </c>
      <c r="B64" t="e">
        <f ca="1"/>
        <v>#NAME?</v>
      </c>
      <c r="C64" t="e">
        <f ca="1"/>
        <v>#NAME?</v>
      </c>
      <c r="D64" s="10" t="e">
        <f ca="1"/>
        <v>#NAME?</v>
      </c>
      <c r="E64" s="9" t="e">
        <f ca="1"/>
        <v>#NAME?</v>
      </c>
      <c r="F64" t="e">
        <f ca="1"/>
        <v>#NAME?</v>
      </c>
      <c r="G64" t="e">
        <f ca="1"/>
        <v>#NAME?</v>
      </c>
      <c r="H64" s="10" t="e">
        <f ca="1"/>
        <v>#NAME?</v>
      </c>
      <c r="CG64">
        <f t="shared" si="3"/>
        <v>46</v>
      </c>
      <c r="CH64" s="9" t="e">
        <f ca="1"/>
        <v>#NAME?</v>
      </c>
      <c r="CI64" t="e">
        <f ca="1"/>
        <v>#NAME?</v>
      </c>
      <c r="CJ64" t="e">
        <f ca="1"/>
        <v>#NAME?</v>
      </c>
      <c r="CK64" s="10" t="e">
        <f ca="1"/>
        <v>#NAME?</v>
      </c>
      <c r="CY64">
        <f t="shared" si="4"/>
        <v>46</v>
      </c>
      <c r="CZ64" s="9" t="e">
        <f ca="1"/>
        <v>#NAME?</v>
      </c>
      <c r="DA64" t="e">
        <f ca="1"/>
        <v>#NAME?</v>
      </c>
      <c r="DB64" t="e">
        <f ca="1"/>
        <v>#NAME?</v>
      </c>
      <c r="DC64" s="10" t="e">
        <f ca="1"/>
        <v>#NAME?</v>
      </c>
      <c r="DQ64">
        <f t="shared" si="6"/>
        <v>39</v>
      </c>
      <c r="DR64" s="9" t="e">
        <f ca="1"/>
        <v>#NAME?</v>
      </c>
      <c r="DS64" t="e">
        <f ca="1"/>
        <v>#NAME?</v>
      </c>
      <c r="DT64" t="e">
        <f ca="1"/>
        <v>#NAME?</v>
      </c>
      <c r="DU64" s="10" t="e">
        <f ca="1"/>
        <v>#NAME?</v>
      </c>
      <c r="ED64" s="9" t="e">
        <f ca="1"/>
        <v>#NAME?</v>
      </c>
      <c r="EE64" t="e">
        <f ca="1"/>
        <v>#NAME?</v>
      </c>
      <c r="EF64" t="e">
        <f ca="1"/>
        <v>#NAME?</v>
      </c>
      <c r="EG64" s="10" t="e">
        <f ca="1"/>
        <v>#NAME?</v>
      </c>
    </row>
    <row r="65" spans="1:137" x14ac:dyDescent="0.35">
      <c r="A65" s="11" t="e">
        <f ca="1"/>
        <v>#NAME?</v>
      </c>
      <c r="B65" s="12" t="e">
        <f ca="1"/>
        <v>#NAME?</v>
      </c>
      <c r="C65" s="12" t="e">
        <f ca="1"/>
        <v>#NAME?</v>
      </c>
      <c r="D65" s="13" t="e">
        <f ca="1"/>
        <v>#NAME?</v>
      </c>
      <c r="E65" s="11" t="e">
        <f ca="1"/>
        <v>#NAME?</v>
      </c>
      <c r="F65" s="12" t="e">
        <f ca="1"/>
        <v>#NAME?</v>
      </c>
      <c r="G65" s="12" t="e">
        <f ca="1"/>
        <v>#NAME?</v>
      </c>
      <c r="H65" s="13" t="e">
        <f ca="1"/>
        <v>#NAME?</v>
      </c>
      <c r="CG65">
        <f t="shared" si="3"/>
        <v>47</v>
      </c>
      <c r="CH65" s="9" t="e">
        <f ca="1"/>
        <v>#NAME?</v>
      </c>
      <c r="CI65" t="e">
        <f ca="1"/>
        <v>#NAME?</v>
      </c>
      <c r="CJ65" t="e">
        <f ca="1"/>
        <v>#NAME?</v>
      </c>
      <c r="CK65" s="10" t="e">
        <f ca="1"/>
        <v>#NAME?</v>
      </c>
      <c r="CY65">
        <f t="shared" si="4"/>
        <v>47</v>
      </c>
      <c r="CZ65" s="9" t="e">
        <f ca="1"/>
        <v>#NAME?</v>
      </c>
      <c r="DA65" t="e">
        <f ca="1"/>
        <v>#NAME?</v>
      </c>
      <c r="DB65" t="e">
        <f ca="1"/>
        <v>#NAME?</v>
      </c>
      <c r="DC65" s="10" t="e">
        <f ca="1"/>
        <v>#NAME?</v>
      </c>
      <c r="DQ65">
        <f t="shared" si="6"/>
        <v>40</v>
      </c>
      <c r="DR65" s="9" t="e">
        <f ca="1"/>
        <v>#NAME?</v>
      </c>
      <c r="DS65" t="e">
        <f ca="1"/>
        <v>#NAME?</v>
      </c>
      <c r="DT65" t="e">
        <f ca="1"/>
        <v>#NAME?</v>
      </c>
      <c r="DU65" s="10" t="e">
        <f ca="1"/>
        <v>#NAME?</v>
      </c>
      <c r="ED65" s="9" t="e">
        <f ca="1"/>
        <v>#NAME?</v>
      </c>
      <c r="EE65" t="e">
        <f ca="1"/>
        <v>#NAME?</v>
      </c>
      <c r="EF65" t="e">
        <f ca="1"/>
        <v>#NAME?</v>
      </c>
      <c r="EG65" s="10" t="e">
        <f ca="1"/>
        <v>#NAME?</v>
      </c>
    </row>
    <row r="66" spans="1:137" x14ac:dyDescent="0.35">
      <c r="J66" t="s">
        <v>69</v>
      </c>
      <c r="O66" t="s">
        <v>70</v>
      </c>
      <c r="CG66">
        <f t="shared" si="3"/>
        <v>48</v>
      </c>
      <c r="CH66" s="9" t="e">
        <f ca="1"/>
        <v>#NAME?</v>
      </c>
      <c r="CI66" t="e">
        <f ca="1"/>
        <v>#NAME?</v>
      </c>
      <c r="CJ66" t="e">
        <f ca="1"/>
        <v>#NAME?</v>
      </c>
      <c r="CK66" s="10" t="e">
        <f ca="1"/>
        <v>#NAME?</v>
      </c>
      <c r="CY66">
        <f t="shared" si="4"/>
        <v>48</v>
      </c>
      <c r="CZ66" s="9" t="e">
        <f ca="1"/>
        <v>#NAME?</v>
      </c>
      <c r="DA66" t="e">
        <f ca="1"/>
        <v>#NAME?</v>
      </c>
      <c r="DB66" t="e">
        <f ca="1"/>
        <v>#NAME?</v>
      </c>
      <c r="DC66" s="10" t="e">
        <f ca="1"/>
        <v>#NAME?</v>
      </c>
      <c r="DQ66">
        <f t="shared" si="6"/>
        <v>41</v>
      </c>
      <c r="DR66" s="9" t="e">
        <f ca="1"/>
        <v>#NAME?</v>
      </c>
      <c r="DS66" t="e">
        <f ca="1"/>
        <v>#NAME?</v>
      </c>
      <c r="DT66" t="e">
        <f ca="1"/>
        <v>#NAME?</v>
      </c>
      <c r="DU66" s="10" t="e">
        <f ca="1"/>
        <v>#NAME?</v>
      </c>
      <c r="ED66" s="9" t="e">
        <f ca="1"/>
        <v>#NAME?</v>
      </c>
      <c r="EE66" t="e">
        <f ca="1"/>
        <v>#NAME?</v>
      </c>
      <c r="EF66" t="e">
        <f ca="1"/>
        <v>#NAME?</v>
      </c>
      <c r="EG66" s="10" t="e">
        <f ca="1"/>
        <v>#NAME?</v>
      </c>
    </row>
    <row r="67" spans="1:137" x14ac:dyDescent="0.35">
      <c r="A67" s="6" t="e">
        <f t="array" aca="1" ref="A67:H75" ca="1">ELIM(A57:H65)</f>
        <v>#NAME?</v>
      </c>
      <c r="B67" s="7" t="e">
        <f ca="1"/>
        <v>#NAME?</v>
      </c>
      <c r="C67" s="7" t="e">
        <f ca="1"/>
        <v>#NAME?</v>
      </c>
      <c r="D67" s="8" t="e">
        <f ca="1"/>
        <v>#NAME?</v>
      </c>
      <c r="E67" s="6" t="e">
        <f ca="1"/>
        <v>#NAME?</v>
      </c>
      <c r="F67" s="7" t="e">
        <f ca="1"/>
        <v>#NAME?</v>
      </c>
      <c r="G67" s="7" t="e">
        <f ca="1"/>
        <v>#NAME?</v>
      </c>
      <c r="H67" s="8" t="e">
        <f ca="1"/>
        <v>#NAME?</v>
      </c>
      <c r="J67" s="6" t="e">
        <f t="array" aca="1" ref="J67:M70" ca="1">MMULT(TRANSPOSE(E67:H70),E67:H70)</f>
        <v>#NAME?</v>
      </c>
      <c r="K67" s="7" t="e">
        <f ca="1"/>
        <v>#NAME?</v>
      </c>
      <c r="L67" s="7" t="e">
        <f ca="1"/>
        <v>#NAME?</v>
      </c>
      <c r="M67" s="8" t="e">
        <f ca="1"/>
        <v>#NAME?</v>
      </c>
      <c r="O67" s="27" t="e">
        <f ca="1">MDETERM(E67:H70)</f>
        <v>#NAME?</v>
      </c>
      <c r="CG67">
        <f t="shared" si="3"/>
        <v>49</v>
      </c>
      <c r="CH67" s="9" t="e">
        <f ca="1"/>
        <v>#NAME?</v>
      </c>
      <c r="CI67" t="e">
        <f ca="1"/>
        <v>#NAME?</v>
      </c>
      <c r="CJ67" t="e">
        <f ca="1"/>
        <v>#NAME?</v>
      </c>
      <c r="CK67" s="10" t="e">
        <f ca="1"/>
        <v>#NAME?</v>
      </c>
      <c r="CY67">
        <f t="shared" si="4"/>
        <v>49</v>
      </c>
      <c r="CZ67" s="9" t="e">
        <f ca="1"/>
        <v>#NAME?</v>
      </c>
      <c r="DA67" t="e">
        <f ca="1"/>
        <v>#NAME?</v>
      </c>
      <c r="DB67" t="e">
        <f ca="1"/>
        <v>#NAME?</v>
      </c>
      <c r="DC67" s="10" t="e">
        <f ca="1"/>
        <v>#NAME?</v>
      </c>
      <c r="DQ67">
        <f t="shared" si="6"/>
        <v>42</v>
      </c>
      <c r="DR67" s="9" t="e">
        <f ca="1"/>
        <v>#NAME?</v>
      </c>
      <c r="DS67" t="e">
        <f ca="1"/>
        <v>#NAME?</v>
      </c>
      <c r="DT67" t="e">
        <f ca="1"/>
        <v>#NAME?</v>
      </c>
      <c r="DU67" s="10" t="e">
        <f ca="1"/>
        <v>#NAME?</v>
      </c>
      <c r="ED67" s="9" t="e">
        <f ca="1"/>
        <v>#NAME?</v>
      </c>
      <c r="EE67" t="e">
        <f ca="1"/>
        <v>#NAME?</v>
      </c>
      <c r="EF67" t="e">
        <f ca="1"/>
        <v>#NAME?</v>
      </c>
      <c r="EG67" s="10" t="e">
        <f ca="1"/>
        <v>#NAME?</v>
      </c>
    </row>
    <row r="68" spans="1:137" x14ac:dyDescent="0.35">
      <c r="A68" s="9" t="e">
        <f ca="1"/>
        <v>#NAME?</v>
      </c>
      <c r="B68" t="e">
        <f ca="1"/>
        <v>#NAME?</v>
      </c>
      <c r="C68" t="e">
        <f ca="1"/>
        <v>#NAME?</v>
      </c>
      <c r="D68" s="10" t="e">
        <f ca="1"/>
        <v>#NAME?</v>
      </c>
      <c r="E68" s="9" t="e">
        <f ca="1"/>
        <v>#NAME?</v>
      </c>
      <c r="F68" t="e">
        <f ca="1"/>
        <v>#NAME?</v>
      </c>
      <c r="G68" t="e">
        <f ca="1"/>
        <v>#NAME?</v>
      </c>
      <c r="H68" s="10" t="e">
        <f ca="1"/>
        <v>#NAME?</v>
      </c>
      <c r="J68" s="9" t="e">
        <f ca="1"/>
        <v>#NAME?</v>
      </c>
      <c r="K68" t="e">
        <f ca="1"/>
        <v>#NAME?</v>
      </c>
      <c r="L68" t="e">
        <f ca="1"/>
        <v>#NAME?</v>
      </c>
      <c r="M68" s="10" t="e">
        <f ca="1"/>
        <v>#NAME?</v>
      </c>
      <c r="CG68">
        <f t="shared" si="3"/>
        <v>50</v>
      </c>
      <c r="CH68" s="9" t="e">
        <f ca="1"/>
        <v>#NAME?</v>
      </c>
      <c r="CI68" t="e">
        <f ca="1"/>
        <v>#NAME?</v>
      </c>
      <c r="CJ68" t="e">
        <f ca="1"/>
        <v>#NAME?</v>
      </c>
      <c r="CK68" s="10" t="e">
        <f ca="1"/>
        <v>#NAME?</v>
      </c>
      <c r="CY68">
        <f t="shared" si="4"/>
        <v>50</v>
      </c>
      <c r="CZ68" s="9" t="e">
        <f ca="1"/>
        <v>#NAME?</v>
      </c>
      <c r="DA68" t="e">
        <f ca="1"/>
        <v>#NAME?</v>
      </c>
      <c r="DB68" t="e">
        <f ca="1"/>
        <v>#NAME?</v>
      </c>
      <c r="DC68" s="10" t="e">
        <f ca="1"/>
        <v>#NAME?</v>
      </c>
      <c r="DQ68">
        <f t="shared" si="6"/>
        <v>43</v>
      </c>
      <c r="DR68" s="9" t="e">
        <f ca="1"/>
        <v>#NAME?</v>
      </c>
      <c r="DS68" t="e">
        <f ca="1"/>
        <v>#NAME?</v>
      </c>
      <c r="DT68" t="e">
        <f ca="1"/>
        <v>#NAME?</v>
      </c>
      <c r="DU68" s="10" t="e">
        <f ca="1"/>
        <v>#NAME?</v>
      </c>
      <c r="ED68" s="9" t="e">
        <f ca="1"/>
        <v>#NAME?</v>
      </c>
      <c r="EE68" t="e">
        <f ca="1"/>
        <v>#NAME?</v>
      </c>
      <c r="EF68" t="e">
        <f ca="1"/>
        <v>#NAME?</v>
      </c>
      <c r="EG68" s="10" t="e">
        <f ca="1"/>
        <v>#NAME?</v>
      </c>
    </row>
    <row r="69" spans="1:137" x14ac:dyDescent="0.35">
      <c r="A69" s="9" t="e">
        <f ca="1"/>
        <v>#NAME?</v>
      </c>
      <c r="B69" t="e">
        <f ca="1"/>
        <v>#NAME?</v>
      </c>
      <c r="C69" t="e">
        <f ca="1"/>
        <v>#NAME?</v>
      </c>
      <c r="D69" s="10" t="e">
        <f ca="1"/>
        <v>#NAME?</v>
      </c>
      <c r="E69" s="9" t="e">
        <f ca="1"/>
        <v>#NAME?</v>
      </c>
      <c r="F69" t="e">
        <f ca="1"/>
        <v>#NAME?</v>
      </c>
      <c r="G69" t="e">
        <f ca="1"/>
        <v>#NAME?</v>
      </c>
      <c r="H69" s="10" t="e">
        <f ca="1"/>
        <v>#NAME?</v>
      </c>
      <c r="J69" s="9" t="e">
        <f ca="1"/>
        <v>#NAME?</v>
      </c>
      <c r="K69" t="e">
        <f ca="1"/>
        <v>#NAME?</v>
      </c>
      <c r="L69" t="e">
        <f ca="1"/>
        <v>#NAME?</v>
      </c>
      <c r="M69" s="10" t="e">
        <f ca="1"/>
        <v>#NAME?</v>
      </c>
      <c r="CG69">
        <f t="shared" si="3"/>
        <v>51</v>
      </c>
      <c r="CH69" s="9" t="e">
        <f ca="1"/>
        <v>#NAME?</v>
      </c>
      <c r="CI69" t="e">
        <f ca="1"/>
        <v>#NAME?</v>
      </c>
      <c r="CJ69" t="e">
        <f ca="1"/>
        <v>#NAME?</v>
      </c>
      <c r="CK69" s="10" t="e">
        <f ca="1"/>
        <v>#NAME?</v>
      </c>
      <c r="CY69">
        <f t="shared" si="4"/>
        <v>51</v>
      </c>
      <c r="CZ69" s="9" t="e">
        <f ca="1"/>
        <v>#NAME?</v>
      </c>
      <c r="DA69" t="e">
        <f ca="1"/>
        <v>#NAME?</v>
      </c>
      <c r="DB69" t="e">
        <f ca="1"/>
        <v>#NAME?</v>
      </c>
      <c r="DC69" s="10" t="e">
        <f ca="1"/>
        <v>#NAME?</v>
      </c>
      <c r="DQ69">
        <f t="shared" si="6"/>
        <v>44</v>
      </c>
      <c r="DR69" s="9" t="e">
        <f ca="1"/>
        <v>#NAME?</v>
      </c>
      <c r="DS69" t="e">
        <f ca="1"/>
        <v>#NAME?</v>
      </c>
      <c r="DT69" t="e">
        <f ca="1"/>
        <v>#NAME?</v>
      </c>
      <c r="DU69" s="10" t="e">
        <f ca="1"/>
        <v>#NAME?</v>
      </c>
      <c r="ED69" s="9" t="e">
        <f ca="1"/>
        <v>#NAME?</v>
      </c>
      <c r="EE69" t="e">
        <f ca="1"/>
        <v>#NAME?</v>
      </c>
      <c r="EF69" t="e">
        <f ca="1"/>
        <v>#NAME?</v>
      </c>
      <c r="EG69" s="10" t="e">
        <f ca="1"/>
        <v>#NAME?</v>
      </c>
    </row>
    <row r="70" spans="1:137" x14ac:dyDescent="0.35">
      <c r="A70" s="9" t="e">
        <f ca="1"/>
        <v>#NAME?</v>
      </c>
      <c r="B70" t="e">
        <f ca="1"/>
        <v>#NAME?</v>
      </c>
      <c r="C70" t="e">
        <f ca="1"/>
        <v>#NAME?</v>
      </c>
      <c r="D70" s="10" t="e">
        <f ca="1"/>
        <v>#NAME?</v>
      </c>
      <c r="E70" s="11" t="e">
        <f ca="1"/>
        <v>#NAME?</v>
      </c>
      <c r="F70" s="12" t="e">
        <f ca="1"/>
        <v>#NAME?</v>
      </c>
      <c r="G70" s="12" t="e">
        <f ca="1"/>
        <v>#NAME?</v>
      </c>
      <c r="H70" s="13" t="e">
        <f ca="1"/>
        <v>#NAME?</v>
      </c>
      <c r="J70" s="11" t="e">
        <f ca="1"/>
        <v>#NAME?</v>
      </c>
      <c r="K70" s="12" t="e">
        <f ca="1"/>
        <v>#NAME?</v>
      </c>
      <c r="L70" s="12" t="e">
        <f ca="1"/>
        <v>#NAME?</v>
      </c>
      <c r="M70" s="13" t="e">
        <f ca="1"/>
        <v>#NAME?</v>
      </c>
      <c r="CG70">
        <f t="shared" si="3"/>
        <v>52</v>
      </c>
      <c r="CH70" s="9" t="e">
        <f ca="1"/>
        <v>#NAME?</v>
      </c>
      <c r="CI70" t="e">
        <f ca="1"/>
        <v>#NAME?</v>
      </c>
      <c r="CJ70" t="e">
        <f ca="1"/>
        <v>#NAME?</v>
      </c>
      <c r="CK70" s="10" t="e">
        <f ca="1"/>
        <v>#NAME?</v>
      </c>
      <c r="CY70">
        <f t="shared" si="4"/>
        <v>52</v>
      </c>
      <c r="CZ70" s="9" t="e">
        <f ca="1"/>
        <v>#NAME?</v>
      </c>
      <c r="DA70" t="e">
        <f ca="1"/>
        <v>#NAME?</v>
      </c>
      <c r="DB70" t="e">
        <f ca="1"/>
        <v>#NAME?</v>
      </c>
      <c r="DC70" s="10" t="e">
        <f ca="1"/>
        <v>#NAME?</v>
      </c>
      <c r="DQ70">
        <f t="shared" si="6"/>
        <v>45</v>
      </c>
      <c r="DR70" s="9" t="e">
        <f ca="1"/>
        <v>#NAME?</v>
      </c>
      <c r="DS70" t="e">
        <f ca="1"/>
        <v>#NAME?</v>
      </c>
      <c r="DT70" t="e">
        <f ca="1"/>
        <v>#NAME?</v>
      </c>
      <c r="DU70" s="10" t="e">
        <f ca="1"/>
        <v>#NAME?</v>
      </c>
      <c r="ED70" s="9" t="e">
        <f ca="1"/>
        <v>#NAME?</v>
      </c>
      <c r="EE70" t="e">
        <f ca="1"/>
        <v>#NAME?</v>
      </c>
      <c r="EF70" t="e">
        <f ca="1"/>
        <v>#NAME?</v>
      </c>
      <c r="EG70" s="10" t="e">
        <f ca="1"/>
        <v>#NAME?</v>
      </c>
    </row>
    <row r="71" spans="1:137" x14ac:dyDescent="0.35">
      <c r="A71" s="9" t="e">
        <f ca="1"/>
        <v>#NAME?</v>
      </c>
      <c r="B71" t="e">
        <f ca="1"/>
        <v>#NAME?</v>
      </c>
      <c r="C71" t="e">
        <f ca="1"/>
        <v>#NAME?</v>
      </c>
      <c r="D71" s="10" t="e">
        <f ca="1"/>
        <v>#NAME?</v>
      </c>
      <c r="E71" s="9" t="e">
        <f ca="1"/>
        <v>#NAME?</v>
      </c>
      <c r="F71" t="e">
        <f ca="1"/>
        <v>#NAME?</v>
      </c>
      <c r="G71" t="e">
        <f ca="1"/>
        <v>#NAME?</v>
      </c>
      <c r="H71" s="10" t="e">
        <f ca="1"/>
        <v>#NAME?</v>
      </c>
      <c r="CG71">
        <f t="shared" si="3"/>
        <v>53</v>
      </c>
      <c r="CH71" s="9" t="e">
        <f ca="1"/>
        <v>#NAME?</v>
      </c>
      <c r="CI71" t="e">
        <f ca="1"/>
        <v>#NAME?</v>
      </c>
      <c r="CJ71" t="e">
        <f ca="1"/>
        <v>#NAME?</v>
      </c>
      <c r="CK71" s="10" t="e">
        <f ca="1"/>
        <v>#NAME?</v>
      </c>
      <c r="CY71">
        <f t="shared" si="4"/>
        <v>53</v>
      </c>
      <c r="CZ71" s="9" t="e">
        <f ca="1"/>
        <v>#NAME?</v>
      </c>
      <c r="DA71" t="e">
        <f ca="1"/>
        <v>#NAME?</v>
      </c>
      <c r="DB71" t="e">
        <f ca="1"/>
        <v>#NAME?</v>
      </c>
      <c r="DC71" s="10" t="e">
        <f ca="1"/>
        <v>#NAME?</v>
      </c>
      <c r="DQ71">
        <f t="shared" si="6"/>
        <v>46</v>
      </c>
      <c r="DR71" s="9" t="e">
        <f ca="1"/>
        <v>#NAME?</v>
      </c>
      <c r="DS71" t="e">
        <f ca="1"/>
        <v>#NAME?</v>
      </c>
      <c r="DT71" t="e">
        <f ca="1"/>
        <v>#NAME?</v>
      </c>
      <c r="DU71" s="10" t="e">
        <f ca="1"/>
        <v>#NAME?</v>
      </c>
      <c r="ED71" s="9" t="e">
        <f ca="1"/>
        <v>#NAME?</v>
      </c>
      <c r="EE71" t="e">
        <f ca="1"/>
        <v>#NAME?</v>
      </c>
      <c r="EF71" t="e">
        <f ca="1"/>
        <v>#NAME?</v>
      </c>
      <c r="EG71" s="10" t="e">
        <f ca="1"/>
        <v>#NAME?</v>
      </c>
    </row>
    <row r="72" spans="1:137" x14ac:dyDescent="0.35">
      <c r="A72" s="9" t="e">
        <f ca="1"/>
        <v>#NAME?</v>
      </c>
      <c r="B72" t="e">
        <f ca="1"/>
        <v>#NAME?</v>
      </c>
      <c r="C72" t="e">
        <f ca="1"/>
        <v>#NAME?</v>
      </c>
      <c r="D72" s="10" t="e">
        <f ca="1"/>
        <v>#NAME?</v>
      </c>
      <c r="E72" s="9" t="e">
        <f ca="1"/>
        <v>#NAME?</v>
      </c>
      <c r="F72" t="e">
        <f ca="1"/>
        <v>#NAME?</v>
      </c>
      <c r="G72" t="e">
        <f ca="1"/>
        <v>#NAME?</v>
      </c>
      <c r="H72" s="10" t="e">
        <f ca="1"/>
        <v>#NAME?</v>
      </c>
      <c r="CG72">
        <f t="shared" si="3"/>
        <v>54</v>
      </c>
      <c r="CH72" s="9" t="e">
        <f ca="1"/>
        <v>#NAME?</v>
      </c>
      <c r="CI72" t="e">
        <f ca="1"/>
        <v>#NAME?</v>
      </c>
      <c r="CJ72" t="e">
        <f ca="1"/>
        <v>#NAME?</v>
      </c>
      <c r="CK72" s="10" t="e">
        <f ca="1"/>
        <v>#NAME?</v>
      </c>
      <c r="CY72">
        <f t="shared" si="4"/>
        <v>54</v>
      </c>
      <c r="CZ72" s="9" t="e">
        <f ca="1"/>
        <v>#NAME?</v>
      </c>
      <c r="DA72" t="e">
        <f ca="1"/>
        <v>#NAME?</v>
      </c>
      <c r="DB72" t="e">
        <f ca="1"/>
        <v>#NAME?</v>
      </c>
      <c r="DC72" s="10" t="e">
        <f ca="1"/>
        <v>#NAME?</v>
      </c>
      <c r="DQ72">
        <f t="shared" si="6"/>
        <v>47</v>
      </c>
      <c r="DR72" s="9" t="e">
        <f ca="1"/>
        <v>#NAME?</v>
      </c>
      <c r="DS72" t="e">
        <f ca="1"/>
        <v>#NAME?</v>
      </c>
      <c r="DT72" t="e">
        <f ca="1"/>
        <v>#NAME?</v>
      </c>
      <c r="DU72" s="10" t="e">
        <f ca="1"/>
        <v>#NAME?</v>
      </c>
      <c r="ED72" s="9" t="e">
        <f ca="1"/>
        <v>#NAME?</v>
      </c>
      <c r="EE72" t="e">
        <f ca="1"/>
        <v>#NAME?</v>
      </c>
      <c r="EF72" t="e">
        <f ca="1"/>
        <v>#NAME?</v>
      </c>
      <c r="EG72" s="10" t="e">
        <f ca="1"/>
        <v>#NAME?</v>
      </c>
    </row>
    <row r="73" spans="1:137" x14ac:dyDescent="0.35">
      <c r="A73" s="9" t="e">
        <f ca="1"/>
        <v>#NAME?</v>
      </c>
      <c r="B73" t="e">
        <f ca="1"/>
        <v>#NAME?</v>
      </c>
      <c r="C73" t="e">
        <f ca="1"/>
        <v>#NAME?</v>
      </c>
      <c r="D73" s="10" t="e">
        <f ca="1"/>
        <v>#NAME?</v>
      </c>
      <c r="E73" s="9" t="e">
        <f ca="1"/>
        <v>#NAME?</v>
      </c>
      <c r="F73" t="e">
        <f ca="1"/>
        <v>#NAME?</v>
      </c>
      <c r="G73" t="e">
        <f ca="1"/>
        <v>#NAME?</v>
      </c>
      <c r="H73" s="10" t="e">
        <f ca="1"/>
        <v>#NAME?</v>
      </c>
      <c r="CG73">
        <f t="shared" si="3"/>
        <v>55</v>
      </c>
      <c r="CH73" s="9" t="e">
        <f ca="1"/>
        <v>#NAME?</v>
      </c>
      <c r="CI73" t="e">
        <f ca="1"/>
        <v>#NAME?</v>
      </c>
      <c r="CJ73" t="e">
        <f ca="1"/>
        <v>#NAME?</v>
      </c>
      <c r="CK73" s="10" t="e">
        <f ca="1"/>
        <v>#NAME?</v>
      </c>
      <c r="CY73">
        <f t="shared" si="4"/>
        <v>55</v>
      </c>
      <c r="CZ73" s="9" t="e">
        <f ca="1"/>
        <v>#NAME?</v>
      </c>
      <c r="DA73" t="e">
        <f ca="1"/>
        <v>#NAME?</v>
      </c>
      <c r="DB73" t="e">
        <f ca="1"/>
        <v>#NAME?</v>
      </c>
      <c r="DC73" s="10" t="e">
        <f ca="1"/>
        <v>#NAME?</v>
      </c>
      <c r="DQ73">
        <f t="shared" si="6"/>
        <v>48</v>
      </c>
      <c r="DR73" s="9" t="e">
        <f ca="1"/>
        <v>#NAME?</v>
      </c>
      <c r="DS73" t="e">
        <f ca="1"/>
        <v>#NAME?</v>
      </c>
      <c r="DT73" t="e">
        <f ca="1"/>
        <v>#NAME?</v>
      </c>
      <c r="DU73" s="10" t="e">
        <f ca="1"/>
        <v>#NAME?</v>
      </c>
      <c r="ED73" s="9" t="e">
        <f ca="1"/>
        <v>#NAME?</v>
      </c>
      <c r="EE73" t="e">
        <f ca="1"/>
        <v>#NAME?</v>
      </c>
      <c r="EF73" t="e">
        <f ca="1"/>
        <v>#NAME?</v>
      </c>
      <c r="EG73" s="10" t="e">
        <f ca="1"/>
        <v>#NAME?</v>
      </c>
    </row>
    <row r="74" spans="1:137" x14ac:dyDescent="0.35">
      <c r="A74" s="9" t="e">
        <f ca="1"/>
        <v>#NAME?</v>
      </c>
      <c r="B74" t="e">
        <f ca="1"/>
        <v>#NAME?</v>
      </c>
      <c r="C74" t="e">
        <f ca="1"/>
        <v>#NAME?</v>
      </c>
      <c r="D74" s="10" t="e">
        <f ca="1"/>
        <v>#NAME?</v>
      </c>
      <c r="E74" s="9" t="e">
        <f ca="1"/>
        <v>#NAME?</v>
      </c>
      <c r="F74" t="e">
        <f ca="1"/>
        <v>#NAME?</v>
      </c>
      <c r="G74" t="e">
        <f ca="1"/>
        <v>#NAME?</v>
      </c>
      <c r="H74" s="10" t="e">
        <f ca="1"/>
        <v>#NAME?</v>
      </c>
      <c r="CG74">
        <f t="shared" si="3"/>
        <v>56</v>
      </c>
      <c r="CH74" s="9" t="e">
        <f ca="1"/>
        <v>#NAME?</v>
      </c>
      <c r="CI74" t="e">
        <f ca="1"/>
        <v>#NAME?</v>
      </c>
      <c r="CJ74" t="e">
        <f ca="1"/>
        <v>#NAME?</v>
      </c>
      <c r="CK74" s="10" t="e">
        <f ca="1"/>
        <v>#NAME?</v>
      </c>
      <c r="CY74">
        <f t="shared" si="4"/>
        <v>56</v>
      </c>
      <c r="CZ74" s="9" t="e">
        <f ca="1"/>
        <v>#NAME?</v>
      </c>
      <c r="DA74" t="e">
        <f ca="1"/>
        <v>#NAME?</v>
      </c>
      <c r="DB74" t="e">
        <f ca="1"/>
        <v>#NAME?</v>
      </c>
      <c r="DC74" s="10" t="e">
        <f ca="1"/>
        <v>#NAME?</v>
      </c>
      <c r="DQ74">
        <f t="shared" si="6"/>
        <v>49</v>
      </c>
      <c r="DR74" s="9" t="e">
        <f ca="1"/>
        <v>#NAME?</v>
      </c>
      <c r="DS74" t="e">
        <f ca="1"/>
        <v>#NAME?</v>
      </c>
      <c r="DT74" t="e">
        <f ca="1"/>
        <v>#NAME?</v>
      </c>
      <c r="DU74" s="10" t="e">
        <f ca="1"/>
        <v>#NAME?</v>
      </c>
      <c r="ED74" s="9" t="e">
        <f ca="1"/>
        <v>#NAME?</v>
      </c>
      <c r="EE74" t="e">
        <f ca="1"/>
        <v>#NAME?</v>
      </c>
      <c r="EF74" t="e">
        <f ca="1"/>
        <v>#NAME?</v>
      </c>
      <c r="EG74" s="10" t="e">
        <f ca="1"/>
        <v>#NAME?</v>
      </c>
    </row>
    <row r="75" spans="1:137" x14ac:dyDescent="0.35">
      <c r="A75" s="11" t="e">
        <f ca="1"/>
        <v>#NAME?</v>
      </c>
      <c r="B75" s="12" t="e">
        <f ca="1"/>
        <v>#NAME?</v>
      </c>
      <c r="C75" s="12" t="e">
        <f ca="1"/>
        <v>#NAME?</v>
      </c>
      <c r="D75" s="13" t="e">
        <f ca="1"/>
        <v>#NAME?</v>
      </c>
      <c r="E75" s="11" t="e">
        <f ca="1"/>
        <v>#NAME?</v>
      </c>
      <c r="F75" s="12" t="e">
        <f ca="1"/>
        <v>#NAME?</v>
      </c>
      <c r="G75" s="12" t="e">
        <f ca="1"/>
        <v>#NAME?</v>
      </c>
      <c r="H75" s="13" t="e">
        <f ca="1"/>
        <v>#NAME?</v>
      </c>
      <c r="CG75">
        <f t="shared" si="3"/>
        <v>57</v>
      </c>
      <c r="CH75" s="9" t="e">
        <f ca="1"/>
        <v>#NAME?</v>
      </c>
      <c r="CI75" t="e">
        <f ca="1"/>
        <v>#NAME?</v>
      </c>
      <c r="CJ75" t="e">
        <f ca="1"/>
        <v>#NAME?</v>
      </c>
      <c r="CK75" s="10" t="e">
        <f ca="1"/>
        <v>#NAME?</v>
      </c>
      <c r="CY75">
        <f t="shared" si="4"/>
        <v>57</v>
      </c>
      <c r="CZ75" s="9" t="e">
        <f ca="1"/>
        <v>#NAME?</v>
      </c>
      <c r="DA75" t="e">
        <f ca="1"/>
        <v>#NAME?</v>
      </c>
      <c r="DB75" t="e">
        <f ca="1"/>
        <v>#NAME?</v>
      </c>
      <c r="DC75" s="10" t="e">
        <f ca="1"/>
        <v>#NAME?</v>
      </c>
      <c r="DQ75">
        <f t="shared" si="6"/>
        <v>50</v>
      </c>
      <c r="DR75" s="9" t="e">
        <f ca="1"/>
        <v>#NAME?</v>
      </c>
      <c r="DS75" t="e">
        <f ca="1"/>
        <v>#NAME?</v>
      </c>
      <c r="DT75" t="e">
        <f ca="1"/>
        <v>#NAME?</v>
      </c>
      <c r="DU75" s="10" t="e">
        <f ca="1"/>
        <v>#NAME?</v>
      </c>
      <c r="ED75" s="9" t="e">
        <f ca="1"/>
        <v>#NAME?</v>
      </c>
      <c r="EE75" t="e">
        <f ca="1"/>
        <v>#NAME?</v>
      </c>
      <c r="EF75" t="e">
        <f ca="1"/>
        <v>#NAME?</v>
      </c>
      <c r="EG75" s="10" t="e">
        <f ca="1"/>
        <v>#NAME?</v>
      </c>
    </row>
    <row r="76" spans="1:137" x14ac:dyDescent="0.35">
      <c r="CG76">
        <f t="shared" si="3"/>
        <v>58</v>
      </c>
      <c r="CH76" s="9" t="e">
        <f ca="1"/>
        <v>#NAME?</v>
      </c>
      <c r="CI76" t="e">
        <f ca="1"/>
        <v>#NAME?</v>
      </c>
      <c r="CJ76" t="e">
        <f ca="1"/>
        <v>#NAME?</v>
      </c>
      <c r="CK76" s="10" t="e">
        <f ca="1"/>
        <v>#NAME?</v>
      </c>
      <c r="CY76">
        <f t="shared" si="4"/>
        <v>58</v>
      </c>
      <c r="CZ76" s="9" t="e">
        <f ca="1"/>
        <v>#NAME?</v>
      </c>
      <c r="DA76" t="e">
        <f ca="1"/>
        <v>#NAME?</v>
      </c>
      <c r="DB76" t="e">
        <f ca="1"/>
        <v>#NAME?</v>
      </c>
      <c r="DC76" s="10" t="e">
        <f ca="1"/>
        <v>#NAME?</v>
      </c>
      <c r="DQ76">
        <f t="shared" si="6"/>
        <v>51</v>
      </c>
      <c r="DR76" s="9" t="e">
        <f ca="1"/>
        <v>#NAME?</v>
      </c>
      <c r="DS76" t="e">
        <f ca="1"/>
        <v>#NAME?</v>
      </c>
      <c r="DT76" t="e">
        <f ca="1"/>
        <v>#NAME?</v>
      </c>
      <c r="DU76" s="10" t="e">
        <f ca="1"/>
        <v>#NAME?</v>
      </c>
      <c r="ED76" s="9" t="e">
        <f ca="1"/>
        <v>#NAME?</v>
      </c>
      <c r="EE76" t="e">
        <f ca="1"/>
        <v>#NAME?</v>
      </c>
      <c r="EF76" t="e">
        <f ca="1"/>
        <v>#NAME?</v>
      </c>
      <c r="EG76" s="10" t="e">
        <f ca="1"/>
        <v>#NAME?</v>
      </c>
    </row>
    <row r="77" spans="1:137" x14ac:dyDescent="0.35">
      <c r="A77" t="s">
        <v>71</v>
      </c>
      <c r="CG77">
        <f t="shared" si="3"/>
        <v>59</v>
      </c>
      <c r="CH77" s="9" t="e">
        <f ca="1"/>
        <v>#NAME?</v>
      </c>
      <c r="CI77" t="e">
        <f ca="1"/>
        <v>#NAME?</v>
      </c>
      <c r="CJ77" t="e">
        <f ca="1"/>
        <v>#NAME?</v>
      </c>
      <c r="CK77" s="10" t="e">
        <f ca="1"/>
        <v>#NAME?</v>
      </c>
      <c r="CY77">
        <f t="shared" si="4"/>
        <v>59</v>
      </c>
      <c r="CZ77" s="9" t="e">
        <f ca="1"/>
        <v>#NAME?</v>
      </c>
      <c r="DA77" t="e">
        <f ca="1"/>
        <v>#NAME?</v>
      </c>
      <c r="DB77" t="e">
        <f ca="1"/>
        <v>#NAME?</v>
      </c>
      <c r="DC77" s="10" t="e">
        <f ca="1"/>
        <v>#NAME?</v>
      </c>
      <c r="DQ77">
        <f t="shared" si="6"/>
        <v>52</v>
      </c>
      <c r="DR77" s="9" t="e">
        <f ca="1"/>
        <v>#NAME?</v>
      </c>
      <c r="DS77" t="e">
        <f ca="1"/>
        <v>#NAME?</v>
      </c>
      <c r="DT77" t="e">
        <f ca="1"/>
        <v>#NAME?</v>
      </c>
      <c r="DU77" s="10" t="e">
        <f ca="1"/>
        <v>#NAME?</v>
      </c>
      <c r="ED77" s="9" t="e">
        <f ca="1"/>
        <v>#NAME?</v>
      </c>
      <c r="EE77" t="e">
        <f ca="1"/>
        <v>#NAME?</v>
      </c>
      <c r="EF77" t="e">
        <f ca="1"/>
        <v>#NAME?</v>
      </c>
      <c r="EG77" s="10" t="e">
        <f ca="1"/>
        <v>#NAME?</v>
      </c>
    </row>
    <row r="78" spans="1:137" x14ac:dyDescent="0.35">
      <c r="CG78">
        <f t="shared" si="3"/>
        <v>60</v>
      </c>
      <c r="CH78" s="9" t="e">
        <f ca="1"/>
        <v>#NAME?</v>
      </c>
      <c r="CI78" t="e">
        <f ca="1"/>
        <v>#NAME?</v>
      </c>
      <c r="CJ78" t="e">
        <f ca="1"/>
        <v>#NAME?</v>
      </c>
      <c r="CK78" s="10" t="e">
        <f ca="1"/>
        <v>#NAME?</v>
      </c>
      <c r="CY78">
        <f t="shared" si="4"/>
        <v>60</v>
      </c>
      <c r="CZ78" s="9" t="e">
        <f ca="1"/>
        <v>#NAME?</v>
      </c>
      <c r="DA78" t="e">
        <f ca="1"/>
        <v>#NAME?</v>
      </c>
      <c r="DB78" t="e">
        <f ca="1"/>
        <v>#NAME?</v>
      </c>
      <c r="DC78" s="10" t="e">
        <f ca="1"/>
        <v>#NAME?</v>
      </c>
      <c r="DQ78">
        <f t="shared" si="6"/>
        <v>53</v>
      </c>
      <c r="DR78" s="9" t="e">
        <f ca="1"/>
        <v>#NAME?</v>
      </c>
      <c r="DS78" t="e">
        <f ca="1"/>
        <v>#NAME?</v>
      </c>
      <c r="DT78" t="e">
        <f ca="1"/>
        <v>#NAME?</v>
      </c>
      <c r="DU78" s="10" t="e">
        <f ca="1"/>
        <v>#NAME?</v>
      </c>
      <c r="ED78" s="9" t="e">
        <f ca="1"/>
        <v>#NAME?</v>
      </c>
      <c r="EE78" t="e">
        <f ca="1"/>
        <v>#NAME?</v>
      </c>
      <c r="EF78" t="e">
        <f ca="1"/>
        <v>#NAME?</v>
      </c>
      <c r="EG78" s="10" t="e">
        <f ca="1"/>
        <v>#NAME?</v>
      </c>
    </row>
    <row r="79" spans="1:137" x14ac:dyDescent="0.35">
      <c r="A79" t="s">
        <v>72</v>
      </c>
      <c r="CG79">
        <f t="shared" si="3"/>
        <v>61</v>
      </c>
      <c r="CH79" s="9" t="e">
        <f ca="1"/>
        <v>#NAME?</v>
      </c>
      <c r="CI79" t="e">
        <f ca="1"/>
        <v>#NAME?</v>
      </c>
      <c r="CJ79" t="e">
        <f ca="1"/>
        <v>#NAME?</v>
      </c>
      <c r="CK79" s="10" t="e">
        <f ca="1"/>
        <v>#NAME?</v>
      </c>
      <c r="CY79">
        <f t="shared" si="4"/>
        <v>61</v>
      </c>
      <c r="CZ79" s="9" t="e">
        <f ca="1"/>
        <v>#NAME?</v>
      </c>
      <c r="DA79" t="e">
        <f ca="1"/>
        <v>#NAME?</v>
      </c>
      <c r="DB79" t="e">
        <f ca="1"/>
        <v>#NAME?</v>
      </c>
      <c r="DC79" s="10" t="e">
        <f ca="1"/>
        <v>#NAME?</v>
      </c>
      <c r="DQ79">
        <f t="shared" si="6"/>
        <v>54</v>
      </c>
      <c r="DR79" s="9" t="e">
        <f ca="1"/>
        <v>#NAME?</v>
      </c>
      <c r="DS79" t="e">
        <f ca="1"/>
        <v>#NAME?</v>
      </c>
      <c r="DT79" t="e">
        <f ca="1"/>
        <v>#NAME?</v>
      </c>
      <c r="DU79" s="10" t="e">
        <f ca="1"/>
        <v>#NAME?</v>
      </c>
      <c r="ED79" s="9" t="e">
        <f ca="1"/>
        <v>#NAME?</v>
      </c>
      <c r="EE79" t="e">
        <f ca="1"/>
        <v>#NAME?</v>
      </c>
      <c r="EF79" t="e">
        <f ca="1"/>
        <v>#NAME?</v>
      </c>
      <c r="EG79" s="10" t="e">
        <f ca="1"/>
        <v>#NAME?</v>
      </c>
    </row>
    <row r="80" spans="1:137" x14ac:dyDescent="0.35">
      <c r="CG80">
        <f t="shared" si="3"/>
        <v>62</v>
      </c>
      <c r="CH80" s="9" t="e">
        <f ca="1"/>
        <v>#NAME?</v>
      </c>
      <c r="CI80" t="e">
        <f ca="1"/>
        <v>#NAME?</v>
      </c>
      <c r="CJ80" t="e">
        <f ca="1"/>
        <v>#NAME?</v>
      </c>
      <c r="CK80" s="10" t="e">
        <f ca="1"/>
        <v>#NAME?</v>
      </c>
      <c r="CY80">
        <f t="shared" si="4"/>
        <v>62</v>
      </c>
      <c r="CZ80" s="9" t="e">
        <f ca="1"/>
        <v>#NAME?</v>
      </c>
      <c r="DA80" t="e">
        <f ca="1"/>
        <v>#NAME?</v>
      </c>
      <c r="DB80" t="e">
        <f ca="1"/>
        <v>#NAME?</v>
      </c>
      <c r="DC80" s="10" t="e">
        <f ca="1"/>
        <v>#NAME?</v>
      </c>
      <c r="DQ80">
        <f t="shared" si="6"/>
        <v>55</v>
      </c>
      <c r="DR80" s="9" t="e">
        <f ca="1"/>
        <v>#NAME?</v>
      </c>
      <c r="DS80" t="e">
        <f ca="1"/>
        <v>#NAME?</v>
      </c>
      <c r="DT80" t="e">
        <f ca="1"/>
        <v>#NAME?</v>
      </c>
      <c r="DU80" s="10" t="e">
        <f ca="1"/>
        <v>#NAME?</v>
      </c>
      <c r="ED80" s="9" t="e">
        <f ca="1"/>
        <v>#NAME?</v>
      </c>
      <c r="EE80" t="e">
        <f ca="1"/>
        <v>#NAME?</v>
      </c>
      <c r="EF80" t="e">
        <f ca="1"/>
        <v>#NAME?</v>
      </c>
      <c r="EG80" s="10" t="e">
        <f ca="1"/>
        <v>#NAME?</v>
      </c>
    </row>
    <row r="81" spans="1:137" ht="16.5" x14ac:dyDescent="0.35">
      <c r="A81" t="s">
        <v>73</v>
      </c>
      <c r="E81" t="s">
        <v>74</v>
      </c>
      <c r="G81" t="s">
        <v>75</v>
      </c>
      <c r="CG81">
        <f t="shared" si="3"/>
        <v>63</v>
      </c>
      <c r="CH81" s="9" t="e">
        <f ca="1"/>
        <v>#NAME?</v>
      </c>
      <c r="CI81" t="e">
        <f ca="1"/>
        <v>#NAME?</v>
      </c>
      <c r="CJ81" t="e">
        <f ca="1"/>
        <v>#NAME?</v>
      </c>
      <c r="CK81" s="10" t="e">
        <f ca="1"/>
        <v>#NAME?</v>
      </c>
      <c r="CY81">
        <f t="shared" si="4"/>
        <v>63</v>
      </c>
      <c r="CZ81" s="9" t="e">
        <f ca="1"/>
        <v>#NAME?</v>
      </c>
      <c r="DA81" t="e">
        <f ca="1"/>
        <v>#NAME?</v>
      </c>
      <c r="DB81" t="e">
        <f ca="1"/>
        <v>#NAME?</v>
      </c>
      <c r="DC81" s="10" t="e">
        <f ca="1"/>
        <v>#NAME?</v>
      </c>
      <c r="DQ81">
        <f t="shared" si="6"/>
        <v>56</v>
      </c>
      <c r="DR81" s="9" t="e">
        <f ca="1"/>
        <v>#NAME?</v>
      </c>
      <c r="DS81" t="e">
        <f ca="1"/>
        <v>#NAME?</v>
      </c>
      <c r="DT81" t="e">
        <f ca="1"/>
        <v>#NAME?</v>
      </c>
      <c r="DU81" s="10" t="e">
        <f ca="1"/>
        <v>#NAME?</v>
      </c>
      <c r="ED81" s="9" t="e">
        <f ca="1"/>
        <v>#NAME?</v>
      </c>
      <c r="EE81" t="e">
        <f ca="1"/>
        <v>#NAME?</v>
      </c>
      <c r="EF81" t="e">
        <f ca="1"/>
        <v>#NAME?</v>
      </c>
      <c r="EG81" s="10" t="e">
        <f ca="1"/>
        <v>#NAME?</v>
      </c>
    </row>
    <row r="82" spans="1:137" x14ac:dyDescent="0.35">
      <c r="A82" s="6" t="e">
        <f t="array" aca="1" ref="A82:D90" ca="1">B44:E52</f>
        <v>#NAME?</v>
      </c>
      <c r="B82" s="7" t="e">
        <f ca="1"/>
        <v>#NAME?</v>
      </c>
      <c r="C82" s="7" t="e">
        <f ca="1"/>
        <v>#NAME?</v>
      </c>
      <c r="D82" s="8" t="e">
        <f ca="1"/>
        <v>#NAME?</v>
      </c>
      <c r="E82" s="4" t="e">
        <f ca="1">SUMSQ(A82:D82)</f>
        <v>#NAME?</v>
      </c>
      <c r="G82" s="6" t="e">
        <f ca="1">(A82/$E82)^2</f>
        <v>#NAME?</v>
      </c>
      <c r="H82" s="7" t="e">
        <f t="shared" ref="H82:J90" ca="1" si="19">(B82/$E82)^2</f>
        <v>#NAME?</v>
      </c>
      <c r="I82" s="7" t="e">
        <f t="shared" ca="1" si="19"/>
        <v>#NAME?</v>
      </c>
      <c r="J82" s="8" t="e">
        <f t="shared" ca="1" si="19"/>
        <v>#NAME?</v>
      </c>
      <c r="CG82">
        <f t="shared" si="3"/>
        <v>64</v>
      </c>
      <c r="CH82" s="9" t="e">
        <f ca="1"/>
        <v>#NAME?</v>
      </c>
      <c r="CI82" t="e">
        <f ca="1"/>
        <v>#NAME?</v>
      </c>
      <c r="CJ82" t="e">
        <f ca="1"/>
        <v>#NAME?</v>
      </c>
      <c r="CK82" s="10" t="e">
        <f ca="1"/>
        <v>#NAME?</v>
      </c>
      <c r="CY82">
        <f t="shared" si="4"/>
        <v>64</v>
      </c>
      <c r="CZ82" s="9" t="e">
        <f ca="1"/>
        <v>#NAME?</v>
      </c>
      <c r="DA82" t="e">
        <f ca="1"/>
        <v>#NAME?</v>
      </c>
      <c r="DB82" t="e">
        <f ca="1"/>
        <v>#NAME?</v>
      </c>
      <c r="DC82" s="10" t="e">
        <f ca="1"/>
        <v>#NAME?</v>
      </c>
      <c r="DQ82">
        <f t="shared" si="6"/>
        <v>57</v>
      </c>
      <c r="DR82" s="9" t="e">
        <f ca="1"/>
        <v>#NAME?</v>
      </c>
      <c r="DS82" t="e">
        <f ca="1"/>
        <v>#NAME?</v>
      </c>
      <c r="DT82" t="e">
        <f ca="1"/>
        <v>#NAME?</v>
      </c>
      <c r="DU82" s="10" t="e">
        <f ca="1"/>
        <v>#NAME?</v>
      </c>
      <c r="ED82" s="9" t="e">
        <f ca="1"/>
        <v>#NAME?</v>
      </c>
      <c r="EE82" t="e">
        <f ca="1"/>
        <v>#NAME?</v>
      </c>
      <c r="EF82" t="e">
        <f ca="1"/>
        <v>#NAME?</v>
      </c>
      <c r="EG82" s="10" t="e">
        <f ca="1"/>
        <v>#NAME?</v>
      </c>
    </row>
    <row r="83" spans="1:137" x14ac:dyDescent="0.35">
      <c r="A83" s="9" t="e">
        <f ca="1"/>
        <v>#NAME?</v>
      </c>
      <c r="B83" t="e">
        <f ca="1"/>
        <v>#NAME?</v>
      </c>
      <c r="C83" t="e">
        <f ca="1"/>
        <v>#NAME?</v>
      </c>
      <c r="D83" s="10" t="e">
        <f ca="1"/>
        <v>#NAME?</v>
      </c>
      <c r="E83" s="16" t="e">
        <f t="shared" ref="E83:E90" ca="1" si="20">SUMSQ(A83:D83)</f>
        <v>#NAME?</v>
      </c>
      <c r="G83" s="9" t="e">
        <f t="shared" ref="G83:G90" ca="1" si="21">(A83/$E83)^2</f>
        <v>#NAME?</v>
      </c>
      <c r="H83" t="e">
        <f t="shared" ca="1" si="19"/>
        <v>#NAME?</v>
      </c>
      <c r="I83" t="e">
        <f t="shared" ca="1" si="19"/>
        <v>#NAME?</v>
      </c>
      <c r="J83" s="10" t="e">
        <f t="shared" ca="1" si="19"/>
        <v>#NAME?</v>
      </c>
      <c r="CG83">
        <f t="shared" si="3"/>
        <v>65</v>
      </c>
      <c r="CH83" s="9" t="e">
        <f ca="1"/>
        <v>#NAME?</v>
      </c>
      <c r="CI83" t="e">
        <f ca="1"/>
        <v>#NAME?</v>
      </c>
      <c r="CJ83" t="e">
        <f ca="1"/>
        <v>#NAME?</v>
      </c>
      <c r="CK83" s="10" t="e">
        <f ca="1"/>
        <v>#NAME?</v>
      </c>
      <c r="CY83">
        <f t="shared" si="4"/>
        <v>65</v>
      </c>
      <c r="CZ83" s="9" t="e">
        <f ca="1"/>
        <v>#NAME?</v>
      </c>
      <c r="DA83" t="e">
        <f ca="1"/>
        <v>#NAME?</v>
      </c>
      <c r="DB83" t="e">
        <f ca="1"/>
        <v>#NAME?</v>
      </c>
      <c r="DC83" s="10" t="e">
        <f ca="1"/>
        <v>#NAME?</v>
      </c>
      <c r="DQ83">
        <f t="shared" si="6"/>
        <v>58</v>
      </c>
      <c r="DR83" s="9" t="e">
        <f ca="1"/>
        <v>#NAME?</v>
      </c>
      <c r="DS83" t="e">
        <f ca="1"/>
        <v>#NAME?</v>
      </c>
      <c r="DT83" t="e">
        <f ca="1"/>
        <v>#NAME?</v>
      </c>
      <c r="DU83" s="10" t="e">
        <f ca="1"/>
        <v>#NAME?</v>
      </c>
      <c r="ED83" s="9" t="e">
        <f ca="1"/>
        <v>#NAME?</v>
      </c>
      <c r="EE83" t="e">
        <f ca="1"/>
        <v>#NAME?</v>
      </c>
      <c r="EF83" t="e">
        <f ca="1"/>
        <v>#NAME?</v>
      </c>
      <c r="EG83" s="10" t="e">
        <f ca="1"/>
        <v>#NAME?</v>
      </c>
    </row>
    <row r="84" spans="1:137" x14ac:dyDescent="0.35">
      <c r="A84" s="9" t="e">
        <f ca="1"/>
        <v>#NAME?</v>
      </c>
      <c r="B84" t="e">
        <f ca="1"/>
        <v>#NAME?</v>
      </c>
      <c r="C84" t="e">
        <f ca="1"/>
        <v>#NAME?</v>
      </c>
      <c r="D84" s="10" t="e">
        <f ca="1"/>
        <v>#NAME?</v>
      </c>
      <c r="E84" s="16" t="e">
        <f t="shared" ca="1" si="20"/>
        <v>#NAME?</v>
      </c>
      <c r="G84" s="9" t="e">
        <f t="shared" ca="1" si="21"/>
        <v>#NAME?</v>
      </c>
      <c r="H84" t="e">
        <f t="shared" ca="1" si="19"/>
        <v>#NAME?</v>
      </c>
      <c r="I84" t="e">
        <f t="shared" ca="1" si="19"/>
        <v>#NAME?</v>
      </c>
      <c r="J84" s="10" t="e">
        <f t="shared" ca="1" si="19"/>
        <v>#NAME?</v>
      </c>
      <c r="CG84">
        <f t="shared" si="3"/>
        <v>66</v>
      </c>
      <c r="CH84" s="9" t="e">
        <f ca="1"/>
        <v>#NAME?</v>
      </c>
      <c r="CI84" t="e">
        <f ca="1"/>
        <v>#NAME?</v>
      </c>
      <c r="CJ84" t="e">
        <f ca="1"/>
        <v>#NAME?</v>
      </c>
      <c r="CK84" s="10" t="e">
        <f ca="1"/>
        <v>#NAME?</v>
      </c>
      <c r="CY84">
        <f t="shared" si="4"/>
        <v>66</v>
      </c>
      <c r="CZ84" s="9" t="e">
        <f ca="1"/>
        <v>#NAME?</v>
      </c>
      <c r="DA84" t="e">
        <f ca="1"/>
        <v>#NAME?</v>
      </c>
      <c r="DB84" t="e">
        <f ca="1"/>
        <v>#NAME?</v>
      </c>
      <c r="DC84" s="10" t="e">
        <f ca="1"/>
        <v>#NAME?</v>
      </c>
      <c r="DQ84">
        <f t="shared" si="6"/>
        <v>59</v>
      </c>
      <c r="DR84" s="9" t="e">
        <f ca="1"/>
        <v>#NAME?</v>
      </c>
      <c r="DS84" t="e">
        <f ca="1"/>
        <v>#NAME?</v>
      </c>
      <c r="DT84" t="e">
        <f ca="1"/>
        <v>#NAME?</v>
      </c>
      <c r="DU84" s="10" t="e">
        <f ca="1"/>
        <v>#NAME?</v>
      </c>
      <c r="ED84" s="9" t="e">
        <f ca="1"/>
        <v>#NAME?</v>
      </c>
      <c r="EE84" t="e">
        <f ca="1"/>
        <v>#NAME?</v>
      </c>
      <c r="EF84" t="e">
        <f ca="1"/>
        <v>#NAME?</v>
      </c>
      <c r="EG84" s="10" t="e">
        <f ca="1"/>
        <v>#NAME?</v>
      </c>
    </row>
    <row r="85" spans="1:137" x14ac:dyDescent="0.35">
      <c r="A85" s="9" t="e">
        <f ca="1"/>
        <v>#NAME?</v>
      </c>
      <c r="B85" t="e">
        <f ca="1"/>
        <v>#NAME?</v>
      </c>
      <c r="C85" t="e">
        <f ca="1"/>
        <v>#NAME?</v>
      </c>
      <c r="D85" s="10" t="e">
        <f ca="1"/>
        <v>#NAME?</v>
      </c>
      <c r="E85" s="16" t="e">
        <f t="shared" ca="1" si="20"/>
        <v>#NAME?</v>
      </c>
      <c r="G85" s="9" t="e">
        <f t="shared" ca="1" si="21"/>
        <v>#NAME?</v>
      </c>
      <c r="H85" t="e">
        <f t="shared" ca="1" si="19"/>
        <v>#NAME?</v>
      </c>
      <c r="I85" t="e">
        <f t="shared" ca="1" si="19"/>
        <v>#NAME?</v>
      </c>
      <c r="J85" s="10" t="e">
        <f t="shared" ca="1" si="19"/>
        <v>#NAME?</v>
      </c>
      <c r="CG85">
        <f t="shared" ref="CG85:CG138" si="22">CG84+1</f>
        <v>67</v>
      </c>
      <c r="CH85" s="9" t="e">
        <f ca="1"/>
        <v>#NAME?</v>
      </c>
      <c r="CI85" t="e">
        <f ca="1"/>
        <v>#NAME?</v>
      </c>
      <c r="CJ85" t="e">
        <f ca="1"/>
        <v>#NAME?</v>
      </c>
      <c r="CK85" s="10" t="e">
        <f ca="1"/>
        <v>#NAME?</v>
      </c>
      <c r="CY85">
        <f t="shared" ref="CY85:CY138" si="23">CY84+1</f>
        <v>67</v>
      </c>
      <c r="CZ85" s="9" t="e">
        <f ca="1"/>
        <v>#NAME?</v>
      </c>
      <c r="DA85" t="e">
        <f ca="1"/>
        <v>#NAME?</v>
      </c>
      <c r="DB85" t="e">
        <f ca="1"/>
        <v>#NAME?</v>
      </c>
      <c r="DC85" s="10" t="e">
        <f ca="1"/>
        <v>#NAME?</v>
      </c>
      <c r="DQ85">
        <f t="shared" si="6"/>
        <v>60</v>
      </c>
      <c r="DR85" s="9" t="e">
        <f ca="1"/>
        <v>#NAME?</v>
      </c>
      <c r="DS85" t="e">
        <f ca="1"/>
        <v>#NAME?</v>
      </c>
      <c r="DT85" t="e">
        <f ca="1"/>
        <v>#NAME?</v>
      </c>
      <c r="DU85" s="10" t="e">
        <f ca="1"/>
        <v>#NAME?</v>
      </c>
      <c r="ED85" s="9" t="e">
        <f ca="1"/>
        <v>#NAME?</v>
      </c>
      <c r="EE85" t="e">
        <f ca="1"/>
        <v>#NAME?</v>
      </c>
      <c r="EF85" t="e">
        <f ca="1"/>
        <v>#NAME?</v>
      </c>
      <c r="EG85" s="10" t="e">
        <f ca="1"/>
        <v>#NAME?</v>
      </c>
    </row>
    <row r="86" spans="1:137" x14ac:dyDescent="0.35">
      <c r="A86" s="9" t="e">
        <f ca="1"/>
        <v>#NAME?</v>
      </c>
      <c r="B86" t="e">
        <f ca="1"/>
        <v>#NAME?</v>
      </c>
      <c r="C86" t="e">
        <f ca="1"/>
        <v>#NAME?</v>
      </c>
      <c r="D86" s="10" t="e">
        <f ca="1"/>
        <v>#NAME?</v>
      </c>
      <c r="E86" s="16" t="e">
        <f t="shared" ca="1" si="20"/>
        <v>#NAME?</v>
      </c>
      <c r="G86" s="9" t="e">
        <f t="shared" ca="1" si="21"/>
        <v>#NAME?</v>
      </c>
      <c r="H86" t="e">
        <f t="shared" ca="1" si="19"/>
        <v>#NAME?</v>
      </c>
      <c r="I86" t="e">
        <f t="shared" ca="1" si="19"/>
        <v>#NAME?</v>
      </c>
      <c r="J86" s="10" t="e">
        <f t="shared" ca="1" si="19"/>
        <v>#NAME?</v>
      </c>
      <c r="CG86">
        <f t="shared" si="22"/>
        <v>68</v>
      </c>
      <c r="CH86" s="9" t="e">
        <f ca="1"/>
        <v>#NAME?</v>
      </c>
      <c r="CI86" t="e">
        <f ca="1"/>
        <v>#NAME?</v>
      </c>
      <c r="CJ86" t="e">
        <f ca="1"/>
        <v>#NAME?</v>
      </c>
      <c r="CK86" s="10" t="e">
        <f ca="1"/>
        <v>#NAME?</v>
      </c>
      <c r="CY86">
        <f t="shared" si="23"/>
        <v>68</v>
      </c>
      <c r="CZ86" s="9" t="e">
        <f ca="1"/>
        <v>#NAME?</v>
      </c>
      <c r="DA86" t="e">
        <f ca="1"/>
        <v>#NAME?</v>
      </c>
      <c r="DB86" t="e">
        <f ca="1"/>
        <v>#NAME?</v>
      </c>
      <c r="DC86" s="10" t="e">
        <f ca="1"/>
        <v>#NAME?</v>
      </c>
      <c r="DQ86">
        <f t="shared" si="6"/>
        <v>61</v>
      </c>
      <c r="DR86" s="9" t="e">
        <f ca="1"/>
        <v>#NAME?</v>
      </c>
      <c r="DS86" t="e">
        <f ca="1"/>
        <v>#NAME?</v>
      </c>
      <c r="DT86" t="e">
        <f ca="1"/>
        <v>#NAME?</v>
      </c>
      <c r="DU86" s="10" t="e">
        <f ca="1"/>
        <v>#NAME?</v>
      </c>
      <c r="ED86" s="9" t="e">
        <f ca="1"/>
        <v>#NAME?</v>
      </c>
      <c r="EE86" t="e">
        <f ca="1"/>
        <v>#NAME?</v>
      </c>
      <c r="EF86" t="e">
        <f ca="1"/>
        <v>#NAME?</v>
      </c>
      <c r="EG86" s="10" t="e">
        <f ca="1"/>
        <v>#NAME?</v>
      </c>
    </row>
    <row r="87" spans="1:137" x14ac:dyDescent="0.35">
      <c r="A87" s="9" t="e">
        <f ca="1"/>
        <v>#NAME?</v>
      </c>
      <c r="B87" t="e">
        <f ca="1"/>
        <v>#NAME?</v>
      </c>
      <c r="C87" t="e">
        <f ca="1"/>
        <v>#NAME?</v>
      </c>
      <c r="D87" s="10" t="e">
        <f ca="1"/>
        <v>#NAME?</v>
      </c>
      <c r="E87" s="16" t="e">
        <f t="shared" ca="1" si="20"/>
        <v>#NAME?</v>
      </c>
      <c r="G87" s="9" t="e">
        <f t="shared" ca="1" si="21"/>
        <v>#NAME?</v>
      </c>
      <c r="H87" t="e">
        <f t="shared" ca="1" si="19"/>
        <v>#NAME?</v>
      </c>
      <c r="I87" t="e">
        <f t="shared" ca="1" si="19"/>
        <v>#NAME?</v>
      </c>
      <c r="J87" s="10" t="e">
        <f t="shared" ca="1" si="19"/>
        <v>#NAME?</v>
      </c>
      <c r="CG87">
        <f t="shared" si="22"/>
        <v>69</v>
      </c>
      <c r="CH87" s="9" t="e">
        <f ca="1"/>
        <v>#NAME?</v>
      </c>
      <c r="CI87" t="e">
        <f ca="1"/>
        <v>#NAME?</v>
      </c>
      <c r="CJ87" t="e">
        <f ca="1"/>
        <v>#NAME?</v>
      </c>
      <c r="CK87" s="10" t="e">
        <f ca="1"/>
        <v>#NAME?</v>
      </c>
      <c r="CY87">
        <f t="shared" si="23"/>
        <v>69</v>
      </c>
      <c r="CZ87" s="9" t="e">
        <f ca="1"/>
        <v>#NAME?</v>
      </c>
      <c r="DA87" t="e">
        <f ca="1"/>
        <v>#NAME?</v>
      </c>
      <c r="DB87" t="e">
        <f ca="1"/>
        <v>#NAME?</v>
      </c>
      <c r="DC87" s="10" t="e">
        <f ca="1"/>
        <v>#NAME?</v>
      </c>
      <c r="DQ87">
        <f t="shared" si="6"/>
        <v>62</v>
      </c>
      <c r="DR87" s="9" t="e">
        <f ca="1"/>
        <v>#NAME?</v>
      </c>
      <c r="DS87" t="e">
        <f ca="1"/>
        <v>#NAME?</v>
      </c>
      <c r="DT87" t="e">
        <f ca="1"/>
        <v>#NAME?</v>
      </c>
      <c r="DU87" s="10" t="e">
        <f ca="1"/>
        <v>#NAME?</v>
      </c>
      <c r="ED87" s="9" t="e">
        <f ca="1"/>
        <v>#NAME?</v>
      </c>
      <c r="EE87" t="e">
        <f ca="1"/>
        <v>#NAME?</v>
      </c>
      <c r="EF87" t="e">
        <f ca="1"/>
        <v>#NAME?</v>
      </c>
      <c r="EG87" s="10" t="e">
        <f ca="1"/>
        <v>#NAME?</v>
      </c>
    </row>
    <row r="88" spans="1:137" x14ac:dyDescent="0.35">
      <c r="A88" s="9" t="e">
        <f ca="1"/>
        <v>#NAME?</v>
      </c>
      <c r="B88" t="e">
        <f ca="1"/>
        <v>#NAME?</v>
      </c>
      <c r="C88" t="e">
        <f ca="1"/>
        <v>#NAME?</v>
      </c>
      <c r="D88" s="10" t="e">
        <f ca="1"/>
        <v>#NAME?</v>
      </c>
      <c r="E88" s="16" t="e">
        <f t="shared" ca="1" si="20"/>
        <v>#NAME?</v>
      </c>
      <c r="G88" s="9" t="e">
        <f t="shared" ca="1" si="21"/>
        <v>#NAME?</v>
      </c>
      <c r="H88" t="e">
        <f t="shared" ca="1" si="19"/>
        <v>#NAME?</v>
      </c>
      <c r="I88" t="e">
        <f t="shared" ca="1" si="19"/>
        <v>#NAME?</v>
      </c>
      <c r="J88" s="10" t="e">
        <f t="shared" ca="1" si="19"/>
        <v>#NAME?</v>
      </c>
      <c r="CG88">
        <f t="shared" si="22"/>
        <v>70</v>
      </c>
      <c r="CH88" s="9" t="e">
        <f ca="1"/>
        <v>#NAME?</v>
      </c>
      <c r="CI88" t="e">
        <f ca="1"/>
        <v>#NAME?</v>
      </c>
      <c r="CJ88" t="e">
        <f ca="1"/>
        <v>#NAME?</v>
      </c>
      <c r="CK88" s="10" t="e">
        <f ca="1"/>
        <v>#NAME?</v>
      </c>
      <c r="CY88">
        <f t="shared" si="23"/>
        <v>70</v>
      </c>
      <c r="CZ88" s="9" t="e">
        <f ca="1"/>
        <v>#NAME?</v>
      </c>
      <c r="DA88" t="e">
        <f ca="1"/>
        <v>#NAME?</v>
      </c>
      <c r="DB88" t="e">
        <f ca="1"/>
        <v>#NAME?</v>
      </c>
      <c r="DC88" s="10" t="e">
        <f ca="1"/>
        <v>#NAME?</v>
      </c>
      <c r="DQ88">
        <f t="shared" si="6"/>
        <v>63</v>
      </c>
      <c r="DR88" s="9" t="e">
        <f ca="1"/>
        <v>#NAME?</v>
      </c>
      <c r="DS88" t="e">
        <f ca="1"/>
        <v>#NAME?</v>
      </c>
      <c r="DT88" t="e">
        <f ca="1"/>
        <v>#NAME?</v>
      </c>
      <c r="DU88" s="10" t="e">
        <f ca="1"/>
        <v>#NAME?</v>
      </c>
      <c r="ED88" s="9" t="e">
        <f ca="1"/>
        <v>#NAME?</v>
      </c>
      <c r="EE88" t="e">
        <f ca="1"/>
        <v>#NAME?</v>
      </c>
      <c r="EF88" t="e">
        <f ca="1"/>
        <v>#NAME?</v>
      </c>
      <c r="EG88" s="10" t="e">
        <f ca="1"/>
        <v>#NAME?</v>
      </c>
    </row>
    <row r="89" spans="1:137" x14ac:dyDescent="0.35">
      <c r="A89" s="9" t="e">
        <f ca="1"/>
        <v>#NAME?</v>
      </c>
      <c r="B89" t="e">
        <f ca="1"/>
        <v>#NAME?</v>
      </c>
      <c r="C89" t="e">
        <f ca="1"/>
        <v>#NAME?</v>
      </c>
      <c r="D89" s="10" t="e">
        <f ca="1"/>
        <v>#NAME?</v>
      </c>
      <c r="E89" s="16" t="e">
        <f t="shared" ca="1" si="20"/>
        <v>#NAME?</v>
      </c>
      <c r="G89" s="9" t="e">
        <f t="shared" ca="1" si="21"/>
        <v>#NAME?</v>
      </c>
      <c r="H89" t="e">
        <f t="shared" ca="1" si="19"/>
        <v>#NAME?</v>
      </c>
      <c r="I89" t="e">
        <f t="shared" ca="1" si="19"/>
        <v>#NAME?</v>
      </c>
      <c r="J89" s="10" t="e">
        <f t="shared" ca="1" si="19"/>
        <v>#NAME?</v>
      </c>
      <c r="CG89">
        <f t="shared" si="22"/>
        <v>71</v>
      </c>
      <c r="CH89" s="9" t="e">
        <f ca="1"/>
        <v>#NAME?</v>
      </c>
      <c r="CI89" t="e">
        <f ca="1"/>
        <v>#NAME?</v>
      </c>
      <c r="CJ89" t="e">
        <f ca="1"/>
        <v>#NAME?</v>
      </c>
      <c r="CK89" s="10" t="e">
        <f ca="1"/>
        <v>#NAME?</v>
      </c>
      <c r="CY89">
        <f t="shared" si="23"/>
        <v>71</v>
      </c>
      <c r="CZ89" s="9" t="e">
        <f ca="1"/>
        <v>#NAME?</v>
      </c>
      <c r="DA89" t="e">
        <f ca="1"/>
        <v>#NAME?</v>
      </c>
      <c r="DB89" t="e">
        <f ca="1"/>
        <v>#NAME?</v>
      </c>
      <c r="DC89" s="10" t="e">
        <f ca="1"/>
        <v>#NAME?</v>
      </c>
      <c r="DQ89">
        <f t="shared" si="6"/>
        <v>64</v>
      </c>
      <c r="DR89" s="9" t="e">
        <f ca="1"/>
        <v>#NAME?</v>
      </c>
      <c r="DS89" t="e">
        <f ca="1"/>
        <v>#NAME?</v>
      </c>
      <c r="DT89" t="e">
        <f ca="1"/>
        <v>#NAME?</v>
      </c>
      <c r="DU89" s="10" t="e">
        <f ca="1"/>
        <v>#NAME?</v>
      </c>
      <c r="ED89" s="9" t="e">
        <f ca="1"/>
        <v>#NAME?</v>
      </c>
      <c r="EE89" t="e">
        <f ca="1"/>
        <v>#NAME?</v>
      </c>
      <c r="EF89" t="e">
        <f ca="1"/>
        <v>#NAME?</v>
      </c>
      <c r="EG89" s="10" t="e">
        <f ca="1"/>
        <v>#NAME?</v>
      </c>
    </row>
    <row r="90" spans="1:137" x14ac:dyDescent="0.35">
      <c r="A90" s="11" t="e">
        <f ca="1"/>
        <v>#NAME?</v>
      </c>
      <c r="B90" s="12" t="e">
        <f ca="1"/>
        <v>#NAME?</v>
      </c>
      <c r="C90" s="12" t="e">
        <f ca="1"/>
        <v>#NAME?</v>
      </c>
      <c r="D90" s="13" t="e">
        <f ca="1"/>
        <v>#NAME?</v>
      </c>
      <c r="E90" s="17" t="e">
        <f t="shared" ca="1" si="20"/>
        <v>#NAME?</v>
      </c>
      <c r="G90" s="11" t="e">
        <f t="shared" ca="1" si="21"/>
        <v>#NAME?</v>
      </c>
      <c r="H90" s="12" t="e">
        <f t="shared" ca="1" si="19"/>
        <v>#NAME?</v>
      </c>
      <c r="I90" s="12" t="e">
        <f t="shared" ca="1" si="19"/>
        <v>#NAME?</v>
      </c>
      <c r="J90" s="13" t="e">
        <f t="shared" ca="1" si="19"/>
        <v>#NAME?</v>
      </c>
      <c r="CG90">
        <f t="shared" si="22"/>
        <v>72</v>
      </c>
      <c r="CH90" s="9" t="e">
        <f ca="1"/>
        <v>#NAME?</v>
      </c>
      <c r="CI90" t="e">
        <f ca="1"/>
        <v>#NAME?</v>
      </c>
      <c r="CJ90" t="e">
        <f ca="1"/>
        <v>#NAME?</v>
      </c>
      <c r="CK90" s="10" t="e">
        <f ca="1"/>
        <v>#NAME?</v>
      </c>
      <c r="CY90">
        <f t="shared" si="23"/>
        <v>72</v>
      </c>
      <c r="CZ90" s="9" t="e">
        <f ca="1"/>
        <v>#NAME?</v>
      </c>
      <c r="DA90" t="e">
        <f ca="1"/>
        <v>#NAME?</v>
      </c>
      <c r="DB90" t="e">
        <f ca="1"/>
        <v>#NAME?</v>
      </c>
      <c r="DC90" s="10" t="e">
        <f ca="1"/>
        <v>#NAME?</v>
      </c>
      <c r="DQ90">
        <f t="shared" si="6"/>
        <v>65</v>
      </c>
      <c r="DR90" s="9" t="e">
        <f ca="1"/>
        <v>#NAME?</v>
      </c>
      <c r="DS90" t="e">
        <f ca="1"/>
        <v>#NAME?</v>
      </c>
      <c r="DT90" t="e">
        <f ca="1"/>
        <v>#NAME?</v>
      </c>
      <c r="DU90" s="10" t="e">
        <f ca="1"/>
        <v>#NAME?</v>
      </c>
      <c r="ED90" s="9" t="e">
        <f ca="1"/>
        <v>#NAME?</v>
      </c>
      <c r="EE90" t="e">
        <f ca="1"/>
        <v>#NAME?</v>
      </c>
      <c r="EF90" t="e">
        <f ca="1"/>
        <v>#NAME?</v>
      </c>
      <c r="EG90" s="10" t="e">
        <f ca="1"/>
        <v>#NAME?</v>
      </c>
    </row>
    <row r="91" spans="1:137" x14ac:dyDescent="0.35">
      <c r="A91">
        <f ca="1">COUNT(A82:A90)</f>
        <v>0</v>
      </c>
      <c r="E91" t="e">
        <f ca="1">SUM(E82:E90)</f>
        <v>#NAME?</v>
      </c>
      <c r="F91" s="3" t="s">
        <v>76</v>
      </c>
      <c r="G91" s="6" t="e">
        <f ca="1">SUM(G82:G90)</f>
        <v>#NAME?</v>
      </c>
      <c r="H91" s="7" t="e">
        <f ca="1">SUM(H82:H90)</f>
        <v>#NAME?</v>
      </c>
      <c r="I91" s="7" t="e">
        <f ca="1">SUM(I82:I90)</f>
        <v>#NAME?</v>
      </c>
      <c r="J91" s="8" t="e">
        <f ca="1">SUM(J82:J90)</f>
        <v>#NAME?</v>
      </c>
      <c r="CG91">
        <f t="shared" si="22"/>
        <v>73</v>
      </c>
      <c r="CH91" s="9" t="e">
        <f ca="1"/>
        <v>#NAME?</v>
      </c>
      <c r="CI91" t="e">
        <f ca="1"/>
        <v>#NAME?</v>
      </c>
      <c r="CJ91" t="e">
        <f ca="1"/>
        <v>#NAME?</v>
      </c>
      <c r="CK91" s="10" t="e">
        <f ca="1"/>
        <v>#NAME?</v>
      </c>
      <c r="CY91">
        <f t="shared" si="23"/>
        <v>73</v>
      </c>
      <c r="CZ91" s="9" t="e">
        <f ca="1"/>
        <v>#NAME?</v>
      </c>
      <c r="DA91" t="e">
        <f ca="1"/>
        <v>#NAME?</v>
      </c>
      <c r="DB91" t="e">
        <f ca="1"/>
        <v>#NAME?</v>
      </c>
      <c r="DC91" s="10" t="e">
        <f ca="1"/>
        <v>#NAME?</v>
      </c>
      <c r="DQ91">
        <f t="shared" si="6"/>
        <v>66</v>
      </c>
      <c r="DR91" s="9" t="e">
        <f ca="1"/>
        <v>#NAME?</v>
      </c>
      <c r="DS91" t="e">
        <f ca="1"/>
        <v>#NAME?</v>
      </c>
      <c r="DT91" t="e">
        <f ca="1"/>
        <v>#NAME?</v>
      </c>
      <c r="DU91" s="10" t="e">
        <f ca="1"/>
        <v>#NAME?</v>
      </c>
      <c r="ED91" s="9" t="e">
        <f ca="1"/>
        <v>#NAME?</v>
      </c>
      <c r="EE91" t="e">
        <f ca="1"/>
        <v>#NAME?</v>
      </c>
      <c r="EF91" t="e">
        <f ca="1"/>
        <v>#NAME?</v>
      </c>
      <c r="EG91" s="10" t="e">
        <f ca="1"/>
        <v>#NAME?</v>
      </c>
    </row>
    <row r="92" spans="1:137" x14ac:dyDescent="0.35">
      <c r="F92" s="3" t="s">
        <v>77</v>
      </c>
      <c r="G92" s="9" t="e">
        <f ca="1">SUMSQ(G82:G90)</f>
        <v>#NAME?</v>
      </c>
      <c r="H92" t="e">
        <f ca="1">SUMSQ(H82:H90)</f>
        <v>#NAME?</v>
      </c>
      <c r="I92" t="e">
        <f ca="1">SUMSQ(I82:I90)</f>
        <v>#NAME?</v>
      </c>
      <c r="J92" s="10" t="e">
        <f ca="1">SUMSQ(J82:J90)</f>
        <v>#NAME?</v>
      </c>
      <c r="CG92">
        <f t="shared" si="22"/>
        <v>74</v>
      </c>
      <c r="CH92" s="9" t="e">
        <f ca="1"/>
        <v>#NAME?</v>
      </c>
      <c r="CI92" t="e">
        <f ca="1"/>
        <v>#NAME?</v>
      </c>
      <c r="CJ92" t="e">
        <f ca="1"/>
        <v>#NAME?</v>
      </c>
      <c r="CK92" s="10" t="e">
        <f ca="1"/>
        <v>#NAME?</v>
      </c>
      <c r="CY92">
        <f t="shared" si="23"/>
        <v>74</v>
      </c>
      <c r="CZ92" s="9" t="e">
        <f ca="1"/>
        <v>#NAME?</v>
      </c>
      <c r="DA92" t="e">
        <f ca="1"/>
        <v>#NAME?</v>
      </c>
      <c r="DB92" t="e">
        <f ca="1"/>
        <v>#NAME?</v>
      </c>
      <c r="DC92" s="10" t="e">
        <f ca="1"/>
        <v>#NAME?</v>
      </c>
      <c r="DQ92">
        <f t="shared" ref="DQ92:DQ145" si="24">DQ91+1</f>
        <v>67</v>
      </c>
      <c r="DR92" s="9" t="e">
        <f ca="1"/>
        <v>#NAME?</v>
      </c>
      <c r="DS92" t="e">
        <f ca="1"/>
        <v>#NAME?</v>
      </c>
      <c r="DT92" t="e">
        <f ca="1"/>
        <v>#NAME?</v>
      </c>
      <c r="DU92" s="10" t="e">
        <f ca="1"/>
        <v>#NAME?</v>
      </c>
      <c r="ED92" s="9" t="e">
        <f ca="1"/>
        <v>#NAME?</v>
      </c>
      <c r="EE92" t="e">
        <f ca="1"/>
        <v>#NAME?</v>
      </c>
      <c r="EF92" t="e">
        <f ca="1"/>
        <v>#NAME?</v>
      </c>
      <c r="EG92" s="10" t="e">
        <f ca="1"/>
        <v>#NAME?</v>
      </c>
    </row>
    <row r="93" spans="1:137" x14ac:dyDescent="0.35">
      <c r="F93" s="3" t="s">
        <v>78</v>
      </c>
      <c r="G93" s="11" t="e">
        <f ca="1">G92-(G91/$A91)^2</f>
        <v>#NAME?</v>
      </c>
      <c r="H93" s="12" t="e">
        <f ca="1">H92-(H91/$A91)^2</f>
        <v>#NAME?</v>
      </c>
      <c r="I93" s="12" t="e">
        <f ca="1">I92-(I91/$A91)^2</f>
        <v>#NAME?</v>
      </c>
      <c r="J93" s="13" t="e">
        <f ca="1">J92-(J91/$A91)^2</f>
        <v>#NAME?</v>
      </c>
      <c r="K93" t="e">
        <f ca="1">SUM(G93:J93)</f>
        <v>#NAME?</v>
      </c>
      <c r="CG93">
        <f t="shared" si="22"/>
        <v>75</v>
      </c>
      <c r="CH93" s="9" t="e">
        <f ca="1"/>
        <v>#NAME?</v>
      </c>
      <c r="CI93" t="e">
        <f ca="1"/>
        <v>#NAME?</v>
      </c>
      <c r="CJ93" t="e">
        <f ca="1"/>
        <v>#NAME?</v>
      </c>
      <c r="CK93" s="10" t="e">
        <f ca="1"/>
        <v>#NAME?</v>
      </c>
      <c r="CY93">
        <f t="shared" si="23"/>
        <v>75</v>
      </c>
      <c r="CZ93" s="9" t="e">
        <f ca="1"/>
        <v>#NAME?</v>
      </c>
      <c r="DA93" t="e">
        <f ca="1"/>
        <v>#NAME?</v>
      </c>
      <c r="DB93" t="e">
        <f ca="1"/>
        <v>#NAME?</v>
      </c>
      <c r="DC93" s="10" t="e">
        <f ca="1"/>
        <v>#NAME?</v>
      </c>
      <c r="DQ93">
        <f t="shared" si="24"/>
        <v>68</v>
      </c>
      <c r="DR93" s="9" t="e">
        <f ca="1"/>
        <v>#NAME?</v>
      </c>
      <c r="DS93" t="e">
        <f ca="1"/>
        <v>#NAME?</v>
      </c>
      <c r="DT93" t="e">
        <f ca="1"/>
        <v>#NAME?</v>
      </c>
      <c r="DU93" s="10" t="e">
        <f ca="1"/>
        <v>#NAME?</v>
      </c>
      <c r="ED93" s="9" t="e">
        <f ca="1"/>
        <v>#NAME?</v>
      </c>
      <c r="EE93" t="e">
        <f ca="1"/>
        <v>#NAME?</v>
      </c>
      <c r="EF93" t="e">
        <f ca="1"/>
        <v>#NAME?</v>
      </c>
      <c r="EG93" s="10" t="e">
        <f ca="1"/>
        <v>#NAME?</v>
      </c>
    </row>
    <row r="94" spans="1:137" x14ac:dyDescent="0.35">
      <c r="J94" s="3" t="s">
        <v>79</v>
      </c>
      <c r="K94" s="27" t="e">
        <f ca="1">K93/A91</f>
        <v>#NAME?</v>
      </c>
      <c r="CG94">
        <f t="shared" si="22"/>
        <v>76</v>
      </c>
      <c r="CH94" s="9" t="e">
        <f ca="1"/>
        <v>#NAME?</v>
      </c>
      <c r="CI94" t="e">
        <f ca="1"/>
        <v>#NAME?</v>
      </c>
      <c r="CJ94" t="e">
        <f ca="1"/>
        <v>#NAME?</v>
      </c>
      <c r="CK94" s="10" t="e">
        <f ca="1"/>
        <v>#NAME?</v>
      </c>
      <c r="CY94">
        <f t="shared" si="23"/>
        <v>76</v>
      </c>
      <c r="CZ94" s="9" t="e">
        <f ca="1"/>
        <v>#NAME?</v>
      </c>
      <c r="DA94" t="e">
        <f ca="1"/>
        <v>#NAME?</v>
      </c>
      <c r="DB94" t="e">
        <f ca="1"/>
        <v>#NAME?</v>
      </c>
      <c r="DC94" s="10" t="e">
        <f ca="1"/>
        <v>#NAME?</v>
      </c>
      <c r="DQ94">
        <f t="shared" si="24"/>
        <v>69</v>
      </c>
      <c r="DR94" s="9" t="e">
        <f ca="1"/>
        <v>#NAME?</v>
      </c>
      <c r="DS94" t="e">
        <f ca="1"/>
        <v>#NAME?</v>
      </c>
      <c r="DT94" t="e">
        <f ca="1"/>
        <v>#NAME?</v>
      </c>
      <c r="DU94" s="10" t="e">
        <f ca="1"/>
        <v>#NAME?</v>
      </c>
      <c r="ED94" s="9" t="e">
        <f ca="1"/>
        <v>#NAME?</v>
      </c>
      <c r="EE94" t="e">
        <f ca="1"/>
        <v>#NAME?</v>
      </c>
      <c r="EF94" t="e">
        <f ca="1"/>
        <v>#NAME?</v>
      </c>
      <c r="EG94" s="10" t="e">
        <f ca="1"/>
        <v>#NAME?</v>
      </c>
    </row>
    <row r="95" spans="1:137" x14ac:dyDescent="0.35">
      <c r="CG95">
        <f t="shared" si="22"/>
        <v>77</v>
      </c>
      <c r="CH95" s="9" t="e">
        <f ca="1"/>
        <v>#NAME?</v>
      </c>
      <c r="CI95" t="e">
        <f ca="1"/>
        <v>#NAME?</v>
      </c>
      <c r="CJ95" t="e">
        <f ca="1"/>
        <v>#NAME?</v>
      </c>
      <c r="CK95" s="10" t="e">
        <f ca="1"/>
        <v>#NAME?</v>
      </c>
      <c r="CY95">
        <f t="shared" si="23"/>
        <v>77</v>
      </c>
      <c r="CZ95" s="9" t="e">
        <f ca="1"/>
        <v>#NAME?</v>
      </c>
      <c r="DA95" t="e">
        <f ca="1"/>
        <v>#NAME?</v>
      </c>
      <c r="DB95" t="e">
        <f ca="1"/>
        <v>#NAME?</v>
      </c>
      <c r="DC95" s="10" t="e">
        <f ca="1"/>
        <v>#NAME?</v>
      </c>
      <c r="DQ95">
        <f t="shared" si="24"/>
        <v>70</v>
      </c>
      <c r="DR95" s="9" t="e">
        <f ca="1"/>
        <v>#NAME?</v>
      </c>
      <c r="DS95" t="e">
        <f ca="1"/>
        <v>#NAME?</v>
      </c>
      <c r="DT95" t="e">
        <f ca="1"/>
        <v>#NAME?</v>
      </c>
      <c r="DU95" s="10" t="e">
        <f ca="1"/>
        <v>#NAME?</v>
      </c>
      <c r="ED95" s="9" t="e">
        <f ca="1"/>
        <v>#NAME?</v>
      </c>
      <c r="EE95" t="e">
        <f ca="1"/>
        <v>#NAME?</v>
      </c>
      <c r="EF95" t="e">
        <f ca="1"/>
        <v>#NAME?</v>
      </c>
      <c r="EG95" s="10" t="e">
        <f ca="1"/>
        <v>#NAME?</v>
      </c>
    </row>
    <row r="96" spans="1:137" x14ac:dyDescent="0.35">
      <c r="A96" t="s">
        <v>80</v>
      </c>
      <c r="CG96">
        <f t="shared" si="22"/>
        <v>78</v>
      </c>
      <c r="CH96" s="9" t="e">
        <f ca="1"/>
        <v>#NAME?</v>
      </c>
      <c r="CI96" t="e">
        <f ca="1"/>
        <v>#NAME?</v>
      </c>
      <c r="CJ96" t="e">
        <f ca="1"/>
        <v>#NAME?</v>
      </c>
      <c r="CK96" s="10" t="e">
        <f ca="1"/>
        <v>#NAME?</v>
      </c>
      <c r="CY96">
        <f t="shared" si="23"/>
        <v>78</v>
      </c>
      <c r="CZ96" s="9" t="e">
        <f ca="1"/>
        <v>#NAME?</v>
      </c>
      <c r="DA96" t="e">
        <f ca="1"/>
        <v>#NAME?</v>
      </c>
      <c r="DB96" t="e">
        <f ca="1"/>
        <v>#NAME?</v>
      </c>
      <c r="DC96" s="10" t="e">
        <f ca="1"/>
        <v>#NAME?</v>
      </c>
      <c r="DQ96">
        <f t="shared" si="24"/>
        <v>71</v>
      </c>
      <c r="DR96" s="9" t="e">
        <f ca="1"/>
        <v>#NAME?</v>
      </c>
      <c r="DS96" t="e">
        <f ca="1"/>
        <v>#NAME?</v>
      </c>
      <c r="DT96" t="e">
        <f ca="1"/>
        <v>#NAME?</v>
      </c>
      <c r="DU96" s="10" t="e">
        <f ca="1"/>
        <v>#NAME?</v>
      </c>
      <c r="ED96" s="9" t="e">
        <f ca="1"/>
        <v>#NAME?</v>
      </c>
      <c r="EE96" t="e">
        <f ca="1"/>
        <v>#NAME?</v>
      </c>
      <c r="EF96" t="e">
        <f ca="1"/>
        <v>#NAME?</v>
      </c>
      <c r="EG96" s="10" t="e">
        <f ca="1"/>
        <v>#NAME?</v>
      </c>
    </row>
    <row r="97" spans="1:137" x14ac:dyDescent="0.35">
      <c r="CG97">
        <f t="shared" si="22"/>
        <v>79</v>
      </c>
      <c r="CH97" s="9" t="e">
        <f ca="1"/>
        <v>#NAME?</v>
      </c>
      <c r="CI97" t="e">
        <f ca="1"/>
        <v>#NAME?</v>
      </c>
      <c r="CJ97" t="e">
        <f ca="1"/>
        <v>#NAME?</v>
      </c>
      <c r="CK97" s="10" t="e">
        <f ca="1"/>
        <v>#NAME?</v>
      </c>
      <c r="CY97">
        <f t="shared" si="23"/>
        <v>79</v>
      </c>
      <c r="CZ97" s="9" t="e">
        <f ca="1"/>
        <v>#NAME?</v>
      </c>
      <c r="DA97" t="e">
        <f ca="1"/>
        <v>#NAME?</v>
      </c>
      <c r="DB97" t="e">
        <f ca="1"/>
        <v>#NAME?</v>
      </c>
      <c r="DC97" s="10" t="e">
        <f ca="1"/>
        <v>#NAME?</v>
      </c>
      <c r="DQ97">
        <f t="shared" si="24"/>
        <v>72</v>
      </c>
      <c r="DR97" s="9" t="e">
        <f ca="1"/>
        <v>#NAME?</v>
      </c>
      <c r="DS97" t="e">
        <f ca="1"/>
        <v>#NAME?</v>
      </c>
      <c r="DT97" t="e">
        <f ca="1"/>
        <v>#NAME?</v>
      </c>
      <c r="DU97" s="10" t="e">
        <f ca="1"/>
        <v>#NAME?</v>
      </c>
      <c r="ED97" s="9" t="e">
        <f ca="1"/>
        <v>#NAME?</v>
      </c>
      <c r="EE97" t="e">
        <f ca="1"/>
        <v>#NAME?</v>
      </c>
      <c r="EF97" t="e">
        <f ca="1"/>
        <v>#NAME?</v>
      </c>
      <c r="EG97" s="10" t="e">
        <f ca="1"/>
        <v>#NAME?</v>
      </c>
    </row>
    <row r="98" spans="1:137" ht="16.5" x14ac:dyDescent="0.35">
      <c r="A98" t="s">
        <v>73</v>
      </c>
      <c r="E98" t="s">
        <v>74</v>
      </c>
      <c r="G98" t="s">
        <v>75</v>
      </c>
      <c r="CG98">
        <f t="shared" si="22"/>
        <v>80</v>
      </c>
      <c r="CH98" s="9" t="e">
        <f ca="1"/>
        <v>#NAME?</v>
      </c>
      <c r="CI98" t="e">
        <f ca="1"/>
        <v>#NAME?</v>
      </c>
      <c r="CJ98" t="e">
        <f ca="1"/>
        <v>#NAME?</v>
      </c>
      <c r="CK98" s="10" t="e">
        <f ca="1"/>
        <v>#NAME?</v>
      </c>
      <c r="CY98">
        <f t="shared" si="23"/>
        <v>80</v>
      </c>
      <c r="CZ98" s="9" t="e">
        <f ca="1"/>
        <v>#NAME?</v>
      </c>
      <c r="DA98" t="e">
        <f ca="1"/>
        <v>#NAME?</v>
      </c>
      <c r="DB98" t="e">
        <f ca="1"/>
        <v>#NAME?</v>
      </c>
      <c r="DC98" s="10" t="e">
        <f ca="1"/>
        <v>#NAME?</v>
      </c>
      <c r="DQ98">
        <f t="shared" si="24"/>
        <v>73</v>
      </c>
      <c r="DR98" s="9" t="e">
        <f ca="1"/>
        <v>#NAME?</v>
      </c>
      <c r="DS98" t="e">
        <f ca="1"/>
        <v>#NAME?</v>
      </c>
      <c r="DT98" t="e">
        <f ca="1"/>
        <v>#NAME?</v>
      </c>
      <c r="DU98" s="10" t="e">
        <f ca="1"/>
        <v>#NAME?</v>
      </c>
      <c r="ED98" s="9" t="e">
        <f ca="1"/>
        <v>#NAME?</v>
      </c>
      <c r="EE98" t="e">
        <f ca="1"/>
        <v>#NAME?</v>
      </c>
      <c r="EF98" t="e">
        <f ca="1"/>
        <v>#NAME?</v>
      </c>
      <c r="EG98" s="10" t="e">
        <f ca="1"/>
        <v>#NAME?</v>
      </c>
    </row>
    <row r="99" spans="1:137" x14ac:dyDescent="0.35">
      <c r="A99" s="6" t="e">
        <f t="array" aca="1" ref="A99:D107" ca="1">I44:L52</f>
        <v>#NAME?</v>
      </c>
      <c r="B99" s="7" t="e">
        <f ca="1"/>
        <v>#NAME?</v>
      </c>
      <c r="C99" s="7" t="e">
        <f ca="1"/>
        <v>#NAME?</v>
      </c>
      <c r="D99" s="8" t="e">
        <f ca="1"/>
        <v>#NAME?</v>
      </c>
      <c r="E99" s="4" t="e">
        <f ca="1">SUMSQ(A99:D99)</f>
        <v>#NAME?</v>
      </c>
      <c r="G99" s="6" t="e">
        <f ca="1">(A99/$E99)^2</f>
        <v>#NAME?</v>
      </c>
      <c r="H99" s="7" t="e">
        <f t="shared" ref="H99:J107" ca="1" si="25">(B99/$E99)^2</f>
        <v>#NAME?</v>
      </c>
      <c r="I99" s="7" t="e">
        <f t="shared" ca="1" si="25"/>
        <v>#NAME?</v>
      </c>
      <c r="J99" s="8" t="e">
        <f t="shared" ca="1" si="25"/>
        <v>#NAME?</v>
      </c>
      <c r="CG99">
        <f t="shared" si="22"/>
        <v>81</v>
      </c>
      <c r="CH99" s="9" t="e">
        <f ca="1"/>
        <v>#NAME?</v>
      </c>
      <c r="CI99" t="e">
        <f ca="1"/>
        <v>#NAME?</v>
      </c>
      <c r="CJ99" t="e">
        <f ca="1"/>
        <v>#NAME?</v>
      </c>
      <c r="CK99" s="10" t="e">
        <f ca="1"/>
        <v>#NAME?</v>
      </c>
      <c r="CY99">
        <f t="shared" si="23"/>
        <v>81</v>
      </c>
      <c r="CZ99" s="9" t="e">
        <f ca="1"/>
        <v>#NAME?</v>
      </c>
      <c r="DA99" t="e">
        <f ca="1"/>
        <v>#NAME?</v>
      </c>
      <c r="DB99" t="e">
        <f ca="1"/>
        <v>#NAME?</v>
      </c>
      <c r="DC99" s="10" t="e">
        <f ca="1"/>
        <v>#NAME?</v>
      </c>
      <c r="DQ99">
        <f t="shared" si="24"/>
        <v>74</v>
      </c>
      <c r="DR99" s="9" t="e">
        <f ca="1"/>
        <v>#NAME?</v>
      </c>
      <c r="DS99" t="e">
        <f ca="1"/>
        <v>#NAME?</v>
      </c>
      <c r="DT99" t="e">
        <f ca="1"/>
        <v>#NAME?</v>
      </c>
      <c r="DU99" s="10" t="e">
        <f ca="1"/>
        <v>#NAME?</v>
      </c>
      <c r="ED99" s="9" t="e">
        <f ca="1"/>
        <v>#NAME?</v>
      </c>
      <c r="EE99" t="e">
        <f ca="1"/>
        <v>#NAME?</v>
      </c>
      <c r="EF99" t="e">
        <f ca="1"/>
        <v>#NAME?</v>
      </c>
      <c r="EG99" s="10" t="e">
        <f ca="1"/>
        <v>#NAME?</v>
      </c>
    </row>
    <row r="100" spans="1:137" x14ac:dyDescent="0.35">
      <c r="A100" s="9" t="e">
        <f ca="1"/>
        <v>#NAME?</v>
      </c>
      <c r="B100" t="e">
        <f ca="1"/>
        <v>#NAME?</v>
      </c>
      <c r="C100" t="e">
        <f ca="1"/>
        <v>#NAME?</v>
      </c>
      <c r="D100" s="10" t="e">
        <f ca="1"/>
        <v>#NAME?</v>
      </c>
      <c r="E100" s="16" t="e">
        <f t="shared" ref="E100:E107" ca="1" si="26">SUMSQ(A100:D100)</f>
        <v>#NAME?</v>
      </c>
      <c r="G100" s="9" t="e">
        <f t="shared" ref="G100:G107" ca="1" si="27">(A100/$E100)^2</f>
        <v>#NAME?</v>
      </c>
      <c r="H100" t="e">
        <f t="shared" ca="1" si="25"/>
        <v>#NAME?</v>
      </c>
      <c r="I100" t="e">
        <f t="shared" ca="1" si="25"/>
        <v>#NAME?</v>
      </c>
      <c r="J100" s="10" t="e">
        <f t="shared" ca="1" si="25"/>
        <v>#NAME?</v>
      </c>
      <c r="CG100">
        <f t="shared" si="22"/>
        <v>82</v>
      </c>
      <c r="CH100" s="9" t="e">
        <f ca="1"/>
        <v>#NAME?</v>
      </c>
      <c r="CI100" t="e">
        <f ca="1"/>
        <v>#NAME?</v>
      </c>
      <c r="CJ100" t="e">
        <f ca="1"/>
        <v>#NAME?</v>
      </c>
      <c r="CK100" s="10" t="e">
        <f ca="1"/>
        <v>#NAME?</v>
      </c>
      <c r="CY100">
        <f t="shared" si="23"/>
        <v>82</v>
      </c>
      <c r="CZ100" s="9" t="e">
        <f ca="1"/>
        <v>#NAME?</v>
      </c>
      <c r="DA100" t="e">
        <f ca="1"/>
        <v>#NAME?</v>
      </c>
      <c r="DB100" t="e">
        <f ca="1"/>
        <v>#NAME?</v>
      </c>
      <c r="DC100" s="10" t="e">
        <f ca="1"/>
        <v>#NAME?</v>
      </c>
      <c r="DQ100">
        <f t="shared" si="24"/>
        <v>75</v>
      </c>
      <c r="DR100" s="9" t="e">
        <f ca="1"/>
        <v>#NAME?</v>
      </c>
      <c r="DS100" t="e">
        <f ca="1"/>
        <v>#NAME?</v>
      </c>
      <c r="DT100" t="e">
        <f ca="1"/>
        <v>#NAME?</v>
      </c>
      <c r="DU100" s="10" t="e">
        <f ca="1"/>
        <v>#NAME?</v>
      </c>
      <c r="ED100" s="9" t="e">
        <f ca="1"/>
        <v>#NAME?</v>
      </c>
      <c r="EE100" t="e">
        <f ca="1"/>
        <v>#NAME?</v>
      </c>
      <c r="EF100" t="e">
        <f ca="1"/>
        <v>#NAME?</v>
      </c>
      <c r="EG100" s="10" t="e">
        <f ca="1"/>
        <v>#NAME?</v>
      </c>
    </row>
    <row r="101" spans="1:137" x14ac:dyDescent="0.35">
      <c r="A101" s="9" t="e">
        <f ca="1"/>
        <v>#NAME?</v>
      </c>
      <c r="B101" t="e">
        <f ca="1"/>
        <v>#NAME?</v>
      </c>
      <c r="C101" t="e">
        <f ca="1"/>
        <v>#NAME?</v>
      </c>
      <c r="D101" s="10" t="e">
        <f ca="1"/>
        <v>#NAME?</v>
      </c>
      <c r="E101" s="16" t="e">
        <f t="shared" ca="1" si="26"/>
        <v>#NAME?</v>
      </c>
      <c r="G101" s="9" t="e">
        <f t="shared" ca="1" si="27"/>
        <v>#NAME?</v>
      </c>
      <c r="H101" t="e">
        <f t="shared" ca="1" si="25"/>
        <v>#NAME?</v>
      </c>
      <c r="I101" t="e">
        <f t="shared" ca="1" si="25"/>
        <v>#NAME?</v>
      </c>
      <c r="J101" s="10" t="e">
        <f t="shared" ca="1" si="25"/>
        <v>#NAME?</v>
      </c>
      <c r="CG101">
        <f t="shared" si="22"/>
        <v>83</v>
      </c>
      <c r="CH101" s="9" t="e">
        <f ca="1"/>
        <v>#NAME?</v>
      </c>
      <c r="CI101" t="e">
        <f ca="1"/>
        <v>#NAME?</v>
      </c>
      <c r="CJ101" t="e">
        <f ca="1"/>
        <v>#NAME?</v>
      </c>
      <c r="CK101" s="10" t="e">
        <f ca="1"/>
        <v>#NAME?</v>
      </c>
      <c r="CY101">
        <f t="shared" si="23"/>
        <v>83</v>
      </c>
      <c r="CZ101" s="9" t="e">
        <f ca="1"/>
        <v>#NAME?</v>
      </c>
      <c r="DA101" t="e">
        <f ca="1"/>
        <v>#NAME?</v>
      </c>
      <c r="DB101" t="e">
        <f ca="1"/>
        <v>#NAME?</v>
      </c>
      <c r="DC101" s="10" t="e">
        <f ca="1"/>
        <v>#NAME?</v>
      </c>
      <c r="DQ101">
        <f t="shared" si="24"/>
        <v>76</v>
      </c>
      <c r="DR101" s="9" t="e">
        <f ca="1"/>
        <v>#NAME?</v>
      </c>
      <c r="DS101" t="e">
        <f ca="1"/>
        <v>#NAME?</v>
      </c>
      <c r="DT101" t="e">
        <f ca="1"/>
        <v>#NAME?</v>
      </c>
      <c r="DU101" s="10" t="e">
        <f ca="1"/>
        <v>#NAME?</v>
      </c>
      <c r="ED101" s="9" t="e">
        <f ca="1"/>
        <v>#NAME?</v>
      </c>
      <c r="EE101" t="e">
        <f ca="1"/>
        <v>#NAME?</v>
      </c>
      <c r="EF101" t="e">
        <f ca="1"/>
        <v>#NAME?</v>
      </c>
      <c r="EG101" s="10" t="e">
        <f ca="1"/>
        <v>#NAME?</v>
      </c>
    </row>
    <row r="102" spans="1:137" x14ac:dyDescent="0.35">
      <c r="A102" s="9" t="e">
        <f ca="1"/>
        <v>#NAME?</v>
      </c>
      <c r="B102" t="e">
        <f ca="1"/>
        <v>#NAME?</v>
      </c>
      <c r="C102" t="e">
        <f ca="1"/>
        <v>#NAME?</v>
      </c>
      <c r="D102" s="10" t="e">
        <f ca="1"/>
        <v>#NAME?</v>
      </c>
      <c r="E102" s="16" t="e">
        <f t="shared" ca="1" si="26"/>
        <v>#NAME?</v>
      </c>
      <c r="G102" s="9" t="e">
        <f t="shared" ca="1" si="27"/>
        <v>#NAME?</v>
      </c>
      <c r="H102" t="e">
        <f t="shared" ca="1" si="25"/>
        <v>#NAME?</v>
      </c>
      <c r="I102" t="e">
        <f t="shared" ca="1" si="25"/>
        <v>#NAME?</v>
      </c>
      <c r="J102" s="10" t="e">
        <f t="shared" ca="1" si="25"/>
        <v>#NAME?</v>
      </c>
      <c r="CG102">
        <f t="shared" si="22"/>
        <v>84</v>
      </c>
      <c r="CH102" s="9" t="e">
        <f ca="1"/>
        <v>#NAME?</v>
      </c>
      <c r="CI102" t="e">
        <f ca="1"/>
        <v>#NAME?</v>
      </c>
      <c r="CJ102" t="e">
        <f ca="1"/>
        <v>#NAME?</v>
      </c>
      <c r="CK102" s="10" t="e">
        <f ca="1"/>
        <v>#NAME?</v>
      </c>
      <c r="CY102">
        <f t="shared" si="23"/>
        <v>84</v>
      </c>
      <c r="CZ102" s="9" t="e">
        <f ca="1"/>
        <v>#NAME?</v>
      </c>
      <c r="DA102" t="e">
        <f ca="1"/>
        <v>#NAME?</v>
      </c>
      <c r="DB102" t="e">
        <f ca="1"/>
        <v>#NAME?</v>
      </c>
      <c r="DC102" s="10" t="e">
        <f ca="1"/>
        <v>#NAME?</v>
      </c>
      <c r="DQ102">
        <f t="shared" si="24"/>
        <v>77</v>
      </c>
      <c r="DR102" s="9" t="e">
        <f ca="1"/>
        <v>#NAME?</v>
      </c>
      <c r="DS102" t="e">
        <f ca="1"/>
        <v>#NAME?</v>
      </c>
      <c r="DT102" t="e">
        <f ca="1"/>
        <v>#NAME?</v>
      </c>
      <c r="DU102" s="10" t="e">
        <f ca="1"/>
        <v>#NAME?</v>
      </c>
      <c r="ED102" s="9" t="e">
        <f ca="1"/>
        <v>#NAME?</v>
      </c>
      <c r="EE102" t="e">
        <f ca="1"/>
        <v>#NAME?</v>
      </c>
      <c r="EF102" t="e">
        <f ca="1"/>
        <v>#NAME?</v>
      </c>
      <c r="EG102" s="10" t="e">
        <f ca="1"/>
        <v>#NAME?</v>
      </c>
    </row>
    <row r="103" spans="1:137" x14ac:dyDescent="0.35">
      <c r="A103" s="9" t="e">
        <f ca="1"/>
        <v>#NAME?</v>
      </c>
      <c r="B103" t="e">
        <f ca="1"/>
        <v>#NAME?</v>
      </c>
      <c r="C103" t="e">
        <f ca="1"/>
        <v>#NAME?</v>
      </c>
      <c r="D103" s="10" t="e">
        <f ca="1"/>
        <v>#NAME?</v>
      </c>
      <c r="E103" s="16" t="e">
        <f t="shared" ca="1" si="26"/>
        <v>#NAME?</v>
      </c>
      <c r="G103" s="9" t="e">
        <f t="shared" ca="1" si="27"/>
        <v>#NAME?</v>
      </c>
      <c r="H103" t="e">
        <f t="shared" ca="1" si="25"/>
        <v>#NAME?</v>
      </c>
      <c r="I103" t="e">
        <f t="shared" ca="1" si="25"/>
        <v>#NAME?</v>
      </c>
      <c r="J103" s="10" t="e">
        <f t="shared" ca="1" si="25"/>
        <v>#NAME?</v>
      </c>
      <c r="CG103">
        <f t="shared" si="22"/>
        <v>85</v>
      </c>
      <c r="CH103" s="9" t="e">
        <f ca="1"/>
        <v>#NAME?</v>
      </c>
      <c r="CI103" t="e">
        <f ca="1"/>
        <v>#NAME?</v>
      </c>
      <c r="CJ103" t="e">
        <f ca="1"/>
        <v>#NAME?</v>
      </c>
      <c r="CK103" s="10" t="e">
        <f ca="1"/>
        <v>#NAME?</v>
      </c>
      <c r="CY103">
        <f t="shared" si="23"/>
        <v>85</v>
      </c>
      <c r="CZ103" s="9" t="e">
        <f ca="1"/>
        <v>#NAME?</v>
      </c>
      <c r="DA103" t="e">
        <f ca="1"/>
        <v>#NAME?</v>
      </c>
      <c r="DB103" t="e">
        <f ca="1"/>
        <v>#NAME?</v>
      </c>
      <c r="DC103" s="10" t="e">
        <f ca="1"/>
        <v>#NAME?</v>
      </c>
      <c r="DQ103">
        <f t="shared" si="24"/>
        <v>78</v>
      </c>
      <c r="DR103" s="9" t="e">
        <f ca="1"/>
        <v>#NAME?</v>
      </c>
      <c r="DS103" t="e">
        <f ca="1"/>
        <v>#NAME?</v>
      </c>
      <c r="DT103" t="e">
        <f ca="1"/>
        <v>#NAME?</v>
      </c>
      <c r="DU103" s="10" t="e">
        <f ca="1"/>
        <v>#NAME?</v>
      </c>
      <c r="ED103" s="9" t="e">
        <f ca="1"/>
        <v>#NAME?</v>
      </c>
      <c r="EE103" t="e">
        <f ca="1"/>
        <v>#NAME?</v>
      </c>
      <c r="EF103" t="e">
        <f ca="1"/>
        <v>#NAME?</v>
      </c>
      <c r="EG103" s="10" t="e">
        <f ca="1"/>
        <v>#NAME?</v>
      </c>
    </row>
    <row r="104" spans="1:137" x14ac:dyDescent="0.35">
      <c r="A104" s="9" t="e">
        <f ca="1"/>
        <v>#NAME?</v>
      </c>
      <c r="B104" t="e">
        <f ca="1"/>
        <v>#NAME?</v>
      </c>
      <c r="C104" t="e">
        <f ca="1"/>
        <v>#NAME?</v>
      </c>
      <c r="D104" s="10" t="e">
        <f ca="1"/>
        <v>#NAME?</v>
      </c>
      <c r="E104" s="16" t="e">
        <f t="shared" ca="1" si="26"/>
        <v>#NAME?</v>
      </c>
      <c r="G104" s="9" t="e">
        <f t="shared" ca="1" si="27"/>
        <v>#NAME?</v>
      </c>
      <c r="H104" t="e">
        <f t="shared" ca="1" si="25"/>
        <v>#NAME?</v>
      </c>
      <c r="I104" t="e">
        <f t="shared" ca="1" si="25"/>
        <v>#NAME?</v>
      </c>
      <c r="J104" s="10" t="e">
        <f t="shared" ca="1" si="25"/>
        <v>#NAME?</v>
      </c>
      <c r="CG104">
        <f t="shared" si="22"/>
        <v>86</v>
      </c>
      <c r="CH104" s="9" t="e">
        <f ca="1"/>
        <v>#NAME?</v>
      </c>
      <c r="CI104" t="e">
        <f ca="1"/>
        <v>#NAME?</v>
      </c>
      <c r="CJ104" t="e">
        <f ca="1"/>
        <v>#NAME?</v>
      </c>
      <c r="CK104" s="10" t="e">
        <f ca="1"/>
        <v>#NAME?</v>
      </c>
      <c r="CY104">
        <f t="shared" si="23"/>
        <v>86</v>
      </c>
      <c r="CZ104" s="9" t="e">
        <f ca="1"/>
        <v>#NAME?</v>
      </c>
      <c r="DA104" t="e">
        <f ca="1"/>
        <v>#NAME?</v>
      </c>
      <c r="DB104" t="e">
        <f ca="1"/>
        <v>#NAME?</v>
      </c>
      <c r="DC104" s="10" t="e">
        <f ca="1"/>
        <v>#NAME?</v>
      </c>
      <c r="DQ104">
        <f t="shared" si="24"/>
        <v>79</v>
      </c>
      <c r="DR104" s="9" t="e">
        <f ca="1"/>
        <v>#NAME?</v>
      </c>
      <c r="DS104" t="e">
        <f ca="1"/>
        <v>#NAME?</v>
      </c>
      <c r="DT104" t="e">
        <f ca="1"/>
        <v>#NAME?</v>
      </c>
      <c r="DU104" s="10" t="e">
        <f ca="1"/>
        <v>#NAME?</v>
      </c>
      <c r="ED104" s="9" t="e">
        <f ca="1"/>
        <v>#NAME?</v>
      </c>
      <c r="EE104" t="e">
        <f ca="1"/>
        <v>#NAME?</v>
      </c>
      <c r="EF104" t="e">
        <f ca="1"/>
        <v>#NAME?</v>
      </c>
      <c r="EG104" s="10" t="e">
        <f ca="1"/>
        <v>#NAME?</v>
      </c>
    </row>
    <row r="105" spans="1:137" x14ac:dyDescent="0.35">
      <c r="A105" s="9" t="e">
        <f ca="1"/>
        <v>#NAME?</v>
      </c>
      <c r="B105" t="e">
        <f ca="1"/>
        <v>#NAME?</v>
      </c>
      <c r="C105" t="e">
        <f ca="1"/>
        <v>#NAME?</v>
      </c>
      <c r="D105" s="10" t="e">
        <f ca="1"/>
        <v>#NAME?</v>
      </c>
      <c r="E105" s="16" t="e">
        <f t="shared" ca="1" si="26"/>
        <v>#NAME?</v>
      </c>
      <c r="G105" s="9" t="e">
        <f t="shared" ca="1" si="27"/>
        <v>#NAME?</v>
      </c>
      <c r="H105" t="e">
        <f t="shared" ca="1" si="25"/>
        <v>#NAME?</v>
      </c>
      <c r="I105" t="e">
        <f t="shared" ca="1" si="25"/>
        <v>#NAME?</v>
      </c>
      <c r="J105" s="10" t="e">
        <f t="shared" ca="1" si="25"/>
        <v>#NAME?</v>
      </c>
      <c r="CG105">
        <f t="shared" si="22"/>
        <v>87</v>
      </c>
      <c r="CH105" s="9" t="e">
        <f ca="1"/>
        <v>#NAME?</v>
      </c>
      <c r="CI105" t="e">
        <f ca="1"/>
        <v>#NAME?</v>
      </c>
      <c r="CJ105" t="e">
        <f ca="1"/>
        <v>#NAME?</v>
      </c>
      <c r="CK105" s="10" t="e">
        <f ca="1"/>
        <v>#NAME?</v>
      </c>
      <c r="CY105">
        <f t="shared" si="23"/>
        <v>87</v>
      </c>
      <c r="CZ105" s="9" t="e">
        <f ca="1"/>
        <v>#NAME?</v>
      </c>
      <c r="DA105" t="e">
        <f ca="1"/>
        <v>#NAME?</v>
      </c>
      <c r="DB105" t="e">
        <f ca="1"/>
        <v>#NAME?</v>
      </c>
      <c r="DC105" s="10" t="e">
        <f ca="1"/>
        <v>#NAME?</v>
      </c>
      <c r="DQ105">
        <f t="shared" si="24"/>
        <v>80</v>
      </c>
      <c r="DR105" s="9" t="e">
        <f ca="1"/>
        <v>#NAME?</v>
      </c>
      <c r="DS105" t="e">
        <f ca="1"/>
        <v>#NAME?</v>
      </c>
      <c r="DT105" t="e">
        <f ca="1"/>
        <v>#NAME?</v>
      </c>
      <c r="DU105" s="10" t="e">
        <f ca="1"/>
        <v>#NAME?</v>
      </c>
      <c r="ED105" s="9" t="e">
        <f ca="1"/>
        <v>#NAME?</v>
      </c>
      <c r="EE105" t="e">
        <f ca="1"/>
        <v>#NAME?</v>
      </c>
      <c r="EF105" t="e">
        <f ca="1"/>
        <v>#NAME?</v>
      </c>
      <c r="EG105" s="10" t="e">
        <f ca="1"/>
        <v>#NAME?</v>
      </c>
    </row>
    <row r="106" spans="1:137" x14ac:dyDescent="0.35">
      <c r="A106" s="9" t="e">
        <f ca="1"/>
        <v>#NAME?</v>
      </c>
      <c r="B106" t="e">
        <f ca="1"/>
        <v>#NAME?</v>
      </c>
      <c r="C106" t="e">
        <f ca="1"/>
        <v>#NAME?</v>
      </c>
      <c r="D106" s="10" t="e">
        <f ca="1"/>
        <v>#NAME?</v>
      </c>
      <c r="E106" s="16" t="e">
        <f t="shared" ca="1" si="26"/>
        <v>#NAME?</v>
      </c>
      <c r="G106" s="9" t="e">
        <f t="shared" ca="1" si="27"/>
        <v>#NAME?</v>
      </c>
      <c r="H106" t="e">
        <f t="shared" ca="1" si="25"/>
        <v>#NAME?</v>
      </c>
      <c r="I106" t="e">
        <f t="shared" ca="1" si="25"/>
        <v>#NAME?</v>
      </c>
      <c r="J106" s="10" t="e">
        <f t="shared" ca="1" si="25"/>
        <v>#NAME?</v>
      </c>
      <c r="CG106">
        <f t="shared" si="22"/>
        <v>88</v>
      </c>
      <c r="CH106" s="9" t="e">
        <f ca="1"/>
        <v>#NAME?</v>
      </c>
      <c r="CI106" t="e">
        <f ca="1"/>
        <v>#NAME?</v>
      </c>
      <c r="CJ106" t="e">
        <f ca="1"/>
        <v>#NAME?</v>
      </c>
      <c r="CK106" s="10" t="e">
        <f ca="1"/>
        <v>#NAME?</v>
      </c>
      <c r="CY106">
        <f t="shared" si="23"/>
        <v>88</v>
      </c>
      <c r="CZ106" s="9" t="e">
        <f ca="1"/>
        <v>#NAME?</v>
      </c>
      <c r="DA106" t="e">
        <f ca="1"/>
        <v>#NAME?</v>
      </c>
      <c r="DB106" t="e">
        <f ca="1"/>
        <v>#NAME?</v>
      </c>
      <c r="DC106" s="10" t="e">
        <f ca="1"/>
        <v>#NAME?</v>
      </c>
      <c r="DQ106">
        <f t="shared" si="24"/>
        <v>81</v>
      </c>
      <c r="DR106" s="9" t="e">
        <f ca="1"/>
        <v>#NAME?</v>
      </c>
      <c r="DS106" t="e">
        <f ca="1"/>
        <v>#NAME?</v>
      </c>
      <c r="DT106" t="e">
        <f ca="1"/>
        <v>#NAME?</v>
      </c>
      <c r="DU106" s="10" t="e">
        <f ca="1"/>
        <v>#NAME?</v>
      </c>
      <c r="ED106" s="9" t="e">
        <f ca="1"/>
        <v>#NAME?</v>
      </c>
      <c r="EE106" t="e">
        <f ca="1"/>
        <v>#NAME?</v>
      </c>
      <c r="EF106" t="e">
        <f ca="1"/>
        <v>#NAME?</v>
      </c>
      <c r="EG106" s="10" t="e">
        <f ca="1"/>
        <v>#NAME?</v>
      </c>
    </row>
    <row r="107" spans="1:137" x14ac:dyDescent="0.35">
      <c r="A107" s="11" t="e">
        <f ca="1"/>
        <v>#NAME?</v>
      </c>
      <c r="B107" s="12" t="e">
        <f ca="1"/>
        <v>#NAME?</v>
      </c>
      <c r="C107" s="12" t="e">
        <f ca="1"/>
        <v>#NAME?</v>
      </c>
      <c r="D107" s="13" t="e">
        <f ca="1"/>
        <v>#NAME?</v>
      </c>
      <c r="E107" s="17" t="e">
        <f t="shared" ca="1" si="26"/>
        <v>#NAME?</v>
      </c>
      <c r="G107" s="11" t="e">
        <f t="shared" ca="1" si="27"/>
        <v>#NAME?</v>
      </c>
      <c r="H107" s="12" t="e">
        <f t="shared" ca="1" si="25"/>
        <v>#NAME?</v>
      </c>
      <c r="I107" s="12" t="e">
        <f t="shared" ca="1" si="25"/>
        <v>#NAME?</v>
      </c>
      <c r="J107" s="13" t="e">
        <f t="shared" ca="1" si="25"/>
        <v>#NAME?</v>
      </c>
      <c r="CG107">
        <f t="shared" si="22"/>
        <v>89</v>
      </c>
      <c r="CH107" s="9" t="e">
        <f ca="1"/>
        <v>#NAME?</v>
      </c>
      <c r="CI107" t="e">
        <f ca="1"/>
        <v>#NAME?</v>
      </c>
      <c r="CJ107" t="e">
        <f ca="1"/>
        <v>#NAME?</v>
      </c>
      <c r="CK107" s="10" t="e">
        <f ca="1"/>
        <v>#NAME?</v>
      </c>
      <c r="CY107">
        <f t="shared" si="23"/>
        <v>89</v>
      </c>
      <c r="CZ107" s="9" t="e">
        <f ca="1"/>
        <v>#NAME?</v>
      </c>
      <c r="DA107" t="e">
        <f ca="1"/>
        <v>#NAME?</v>
      </c>
      <c r="DB107" t="e">
        <f ca="1"/>
        <v>#NAME?</v>
      </c>
      <c r="DC107" s="10" t="e">
        <f ca="1"/>
        <v>#NAME?</v>
      </c>
      <c r="DQ107">
        <f t="shared" si="24"/>
        <v>82</v>
      </c>
      <c r="DR107" s="9" t="e">
        <f ca="1"/>
        <v>#NAME?</v>
      </c>
      <c r="DS107" t="e">
        <f ca="1"/>
        <v>#NAME?</v>
      </c>
      <c r="DT107" t="e">
        <f ca="1"/>
        <v>#NAME?</v>
      </c>
      <c r="DU107" s="10" t="e">
        <f ca="1"/>
        <v>#NAME?</v>
      </c>
      <c r="ED107" s="9" t="e">
        <f ca="1"/>
        <v>#NAME?</v>
      </c>
      <c r="EE107" t="e">
        <f ca="1"/>
        <v>#NAME?</v>
      </c>
      <c r="EF107" t="e">
        <f ca="1"/>
        <v>#NAME?</v>
      </c>
      <c r="EG107" s="10" t="e">
        <f ca="1"/>
        <v>#NAME?</v>
      </c>
    </row>
    <row r="108" spans="1:137" x14ac:dyDescent="0.35">
      <c r="A108">
        <f ca="1">COUNT(A99:A107)</f>
        <v>0</v>
      </c>
      <c r="E108" t="e">
        <f ca="1">SUM(E99:E107)</f>
        <v>#NAME?</v>
      </c>
      <c r="F108" s="3" t="s">
        <v>76</v>
      </c>
      <c r="G108" s="6" t="e">
        <f ca="1">SUM(G99:G107)</f>
        <v>#NAME?</v>
      </c>
      <c r="H108" s="7" t="e">
        <f ca="1">SUM(H99:H107)</f>
        <v>#NAME?</v>
      </c>
      <c r="I108" s="7" t="e">
        <f ca="1">SUM(I99:I107)</f>
        <v>#NAME?</v>
      </c>
      <c r="J108" s="8" t="e">
        <f ca="1">SUM(J99:J107)</f>
        <v>#NAME?</v>
      </c>
      <c r="CG108">
        <f t="shared" si="22"/>
        <v>90</v>
      </c>
      <c r="CH108" s="9" t="e">
        <f ca="1"/>
        <v>#NAME?</v>
      </c>
      <c r="CI108" t="e">
        <f ca="1"/>
        <v>#NAME?</v>
      </c>
      <c r="CJ108" t="e">
        <f ca="1"/>
        <v>#NAME?</v>
      </c>
      <c r="CK108" s="10" t="e">
        <f ca="1"/>
        <v>#NAME?</v>
      </c>
      <c r="CY108">
        <f t="shared" si="23"/>
        <v>90</v>
      </c>
      <c r="CZ108" s="9" t="e">
        <f ca="1"/>
        <v>#NAME?</v>
      </c>
      <c r="DA108" t="e">
        <f ca="1"/>
        <v>#NAME?</v>
      </c>
      <c r="DB108" t="e">
        <f ca="1"/>
        <v>#NAME?</v>
      </c>
      <c r="DC108" s="10" t="e">
        <f ca="1"/>
        <v>#NAME?</v>
      </c>
      <c r="DQ108">
        <f t="shared" si="24"/>
        <v>83</v>
      </c>
      <c r="DR108" s="9" t="e">
        <f ca="1"/>
        <v>#NAME?</v>
      </c>
      <c r="DS108" t="e">
        <f ca="1"/>
        <v>#NAME?</v>
      </c>
      <c r="DT108" t="e">
        <f ca="1"/>
        <v>#NAME?</v>
      </c>
      <c r="DU108" s="10" t="e">
        <f ca="1"/>
        <v>#NAME?</v>
      </c>
      <c r="ED108" s="9" t="e">
        <f ca="1"/>
        <v>#NAME?</v>
      </c>
      <c r="EE108" t="e">
        <f ca="1"/>
        <v>#NAME?</v>
      </c>
      <c r="EF108" t="e">
        <f ca="1"/>
        <v>#NAME?</v>
      </c>
      <c r="EG108" s="10" t="e">
        <f ca="1"/>
        <v>#NAME?</v>
      </c>
    </row>
    <row r="109" spans="1:137" x14ac:dyDescent="0.35">
      <c r="F109" s="3" t="s">
        <v>77</v>
      </c>
      <c r="G109" s="9" t="e">
        <f ca="1">SUMSQ(G99:G107)</f>
        <v>#NAME?</v>
      </c>
      <c r="H109" t="e">
        <f ca="1">SUMSQ(H99:H107)</f>
        <v>#NAME?</v>
      </c>
      <c r="I109" t="e">
        <f ca="1">SUMSQ(I99:I107)</f>
        <v>#NAME?</v>
      </c>
      <c r="J109" s="10" t="e">
        <f ca="1">SUMSQ(J99:J107)</f>
        <v>#NAME?</v>
      </c>
      <c r="CG109">
        <f t="shared" si="22"/>
        <v>91</v>
      </c>
      <c r="CH109" s="9" t="e">
        <f ca="1"/>
        <v>#NAME?</v>
      </c>
      <c r="CI109" t="e">
        <f ca="1"/>
        <v>#NAME?</v>
      </c>
      <c r="CJ109" t="e">
        <f ca="1"/>
        <v>#NAME?</v>
      </c>
      <c r="CK109" s="10" t="e">
        <f ca="1"/>
        <v>#NAME?</v>
      </c>
      <c r="CY109">
        <f t="shared" si="23"/>
        <v>91</v>
      </c>
      <c r="CZ109" s="9" t="e">
        <f ca="1"/>
        <v>#NAME?</v>
      </c>
      <c r="DA109" t="e">
        <f ca="1"/>
        <v>#NAME?</v>
      </c>
      <c r="DB109" t="e">
        <f ca="1"/>
        <v>#NAME?</v>
      </c>
      <c r="DC109" s="10" t="e">
        <f ca="1"/>
        <v>#NAME?</v>
      </c>
      <c r="DQ109">
        <f t="shared" si="24"/>
        <v>84</v>
      </c>
      <c r="DR109" s="9" t="e">
        <f ca="1"/>
        <v>#NAME?</v>
      </c>
      <c r="DS109" t="e">
        <f ca="1"/>
        <v>#NAME?</v>
      </c>
      <c r="DT109" t="e">
        <f ca="1"/>
        <v>#NAME?</v>
      </c>
      <c r="DU109" s="10" t="e">
        <f ca="1"/>
        <v>#NAME?</v>
      </c>
      <c r="ED109" s="9" t="e">
        <f ca="1"/>
        <v>#NAME?</v>
      </c>
      <c r="EE109" t="e">
        <f ca="1"/>
        <v>#NAME?</v>
      </c>
      <c r="EF109" t="e">
        <f ca="1"/>
        <v>#NAME?</v>
      </c>
      <c r="EG109" s="10" t="e">
        <f ca="1"/>
        <v>#NAME?</v>
      </c>
    </row>
    <row r="110" spans="1:137" x14ac:dyDescent="0.35">
      <c r="F110" s="3" t="s">
        <v>78</v>
      </c>
      <c r="G110" s="11" t="e">
        <f ca="1">G109-(G108/$A108)^2</f>
        <v>#NAME?</v>
      </c>
      <c r="H110" s="12" t="e">
        <f ca="1">H109-(H108/$A108)^2</f>
        <v>#NAME?</v>
      </c>
      <c r="I110" s="12" t="e">
        <f ca="1">I109-(I108/$A108)^2</f>
        <v>#NAME?</v>
      </c>
      <c r="J110" s="13" t="e">
        <f ca="1">J109-(J108/$A108)^2</f>
        <v>#NAME?</v>
      </c>
      <c r="K110" t="e">
        <f ca="1">SUM(G110:J110)</f>
        <v>#NAME?</v>
      </c>
      <c r="CG110">
        <f t="shared" si="22"/>
        <v>92</v>
      </c>
      <c r="CH110" s="9" t="e">
        <f ca="1"/>
        <v>#NAME?</v>
      </c>
      <c r="CI110" t="e">
        <f ca="1"/>
        <v>#NAME?</v>
      </c>
      <c r="CJ110" t="e">
        <f ca="1"/>
        <v>#NAME?</v>
      </c>
      <c r="CK110" s="10" t="e">
        <f ca="1"/>
        <v>#NAME?</v>
      </c>
      <c r="CY110">
        <f t="shared" si="23"/>
        <v>92</v>
      </c>
      <c r="CZ110" s="9" t="e">
        <f ca="1"/>
        <v>#NAME?</v>
      </c>
      <c r="DA110" t="e">
        <f ca="1"/>
        <v>#NAME?</v>
      </c>
      <c r="DB110" t="e">
        <f ca="1"/>
        <v>#NAME?</v>
      </c>
      <c r="DC110" s="10" t="e">
        <f ca="1"/>
        <v>#NAME?</v>
      </c>
      <c r="DQ110">
        <f t="shared" si="24"/>
        <v>85</v>
      </c>
      <c r="DR110" s="9" t="e">
        <f ca="1"/>
        <v>#NAME?</v>
      </c>
      <c r="DS110" t="e">
        <f ca="1"/>
        <v>#NAME?</v>
      </c>
      <c r="DT110" t="e">
        <f ca="1"/>
        <v>#NAME?</v>
      </c>
      <c r="DU110" s="10" t="e">
        <f ca="1"/>
        <v>#NAME?</v>
      </c>
      <c r="ED110" s="9" t="e">
        <f ca="1"/>
        <v>#NAME?</v>
      </c>
      <c r="EE110" t="e">
        <f ca="1"/>
        <v>#NAME?</v>
      </c>
      <c r="EF110" t="e">
        <f ca="1"/>
        <v>#NAME?</v>
      </c>
      <c r="EG110" s="10" t="e">
        <f ca="1"/>
        <v>#NAME?</v>
      </c>
    </row>
    <row r="111" spans="1:137" x14ac:dyDescent="0.35">
      <c r="J111" s="3" t="s">
        <v>79</v>
      </c>
      <c r="K111" s="27" t="e">
        <f ca="1">K110/A108</f>
        <v>#NAME?</v>
      </c>
      <c r="CG111">
        <f t="shared" si="22"/>
        <v>93</v>
      </c>
      <c r="CH111" s="9" t="e">
        <f ca="1"/>
        <v>#NAME?</v>
      </c>
      <c r="CI111" t="e">
        <f ca="1"/>
        <v>#NAME?</v>
      </c>
      <c r="CJ111" t="e">
        <f ca="1"/>
        <v>#NAME?</v>
      </c>
      <c r="CK111" s="10" t="e">
        <f ca="1"/>
        <v>#NAME?</v>
      </c>
      <c r="CY111">
        <f t="shared" si="23"/>
        <v>93</v>
      </c>
      <c r="CZ111" s="9" t="e">
        <f ca="1"/>
        <v>#NAME?</v>
      </c>
      <c r="DA111" t="e">
        <f ca="1"/>
        <v>#NAME?</v>
      </c>
      <c r="DB111" t="e">
        <f ca="1"/>
        <v>#NAME?</v>
      </c>
      <c r="DC111" s="10" t="e">
        <f ca="1"/>
        <v>#NAME?</v>
      </c>
      <c r="DQ111">
        <f t="shared" si="24"/>
        <v>86</v>
      </c>
      <c r="DR111" s="9" t="e">
        <f ca="1"/>
        <v>#NAME?</v>
      </c>
      <c r="DS111" t="e">
        <f ca="1"/>
        <v>#NAME?</v>
      </c>
      <c r="DT111" t="e">
        <f ca="1"/>
        <v>#NAME?</v>
      </c>
      <c r="DU111" s="10" t="e">
        <f ca="1"/>
        <v>#NAME?</v>
      </c>
      <c r="ED111" s="9" t="e">
        <f ca="1"/>
        <v>#NAME?</v>
      </c>
      <c r="EE111" t="e">
        <f ca="1"/>
        <v>#NAME?</v>
      </c>
      <c r="EF111" t="e">
        <f ca="1"/>
        <v>#NAME?</v>
      </c>
      <c r="EG111" s="10" t="e">
        <f ca="1"/>
        <v>#NAME?</v>
      </c>
    </row>
    <row r="112" spans="1:137" x14ac:dyDescent="0.35">
      <c r="CG112">
        <f t="shared" si="22"/>
        <v>94</v>
      </c>
      <c r="CH112" s="9" t="e">
        <f ca="1"/>
        <v>#NAME?</v>
      </c>
      <c r="CI112" t="e">
        <f ca="1"/>
        <v>#NAME?</v>
      </c>
      <c r="CJ112" t="e">
        <f ca="1"/>
        <v>#NAME?</v>
      </c>
      <c r="CK112" s="10" t="e">
        <f ca="1"/>
        <v>#NAME?</v>
      </c>
      <c r="CY112">
        <f t="shared" si="23"/>
        <v>94</v>
      </c>
      <c r="CZ112" s="9" t="e">
        <f ca="1"/>
        <v>#NAME?</v>
      </c>
      <c r="DA112" t="e">
        <f ca="1"/>
        <v>#NAME?</v>
      </c>
      <c r="DB112" t="e">
        <f ca="1"/>
        <v>#NAME?</v>
      </c>
      <c r="DC112" s="10" t="e">
        <f ca="1"/>
        <v>#NAME?</v>
      </c>
      <c r="DQ112">
        <f t="shared" si="24"/>
        <v>87</v>
      </c>
      <c r="DR112" s="9" t="e">
        <f ca="1"/>
        <v>#NAME?</v>
      </c>
      <c r="DS112" t="e">
        <f ca="1"/>
        <v>#NAME?</v>
      </c>
      <c r="DT112" t="e">
        <f ca="1"/>
        <v>#NAME?</v>
      </c>
      <c r="DU112" s="10" t="e">
        <f ca="1"/>
        <v>#NAME?</v>
      </c>
      <c r="ED112" s="9" t="e">
        <f ca="1"/>
        <v>#NAME?</v>
      </c>
      <c r="EE112" t="e">
        <f ca="1"/>
        <v>#NAME?</v>
      </c>
      <c r="EF112" t="e">
        <f ca="1"/>
        <v>#NAME?</v>
      </c>
      <c r="EG112" s="10" t="e">
        <f ca="1"/>
        <v>#NAME?</v>
      </c>
    </row>
    <row r="113" spans="85:137" x14ac:dyDescent="0.35">
      <c r="CG113">
        <f t="shared" si="22"/>
        <v>95</v>
      </c>
      <c r="CH113" s="9" t="e">
        <f ca="1"/>
        <v>#NAME?</v>
      </c>
      <c r="CI113" t="e">
        <f ca="1"/>
        <v>#NAME?</v>
      </c>
      <c r="CJ113" t="e">
        <f ca="1"/>
        <v>#NAME?</v>
      </c>
      <c r="CK113" s="10" t="e">
        <f ca="1"/>
        <v>#NAME?</v>
      </c>
      <c r="CY113">
        <f t="shared" si="23"/>
        <v>95</v>
      </c>
      <c r="CZ113" s="9" t="e">
        <f ca="1"/>
        <v>#NAME?</v>
      </c>
      <c r="DA113" t="e">
        <f ca="1"/>
        <v>#NAME?</v>
      </c>
      <c r="DB113" t="e">
        <f ca="1"/>
        <v>#NAME?</v>
      </c>
      <c r="DC113" s="10" t="e">
        <f ca="1"/>
        <v>#NAME?</v>
      </c>
      <c r="DQ113">
        <f t="shared" si="24"/>
        <v>88</v>
      </c>
      <c r="DR113" s="9" t="e">
        <f ca="1"/>
        <v>#NAME?</v>
      </c>
      <c r="DS113" t="e">
        <f ca="1"/>
        <v>#NAME?</v>
      </c>
      <c r="DT113" t="e">
        <f ca="1"/>
        <v>#NAME?</v>
      </c>
      <c r="DU113" s="10" t="e">
        <f ca="1"/>
        <v>#NAME?</v>
      </c>
      <c r="ED113" s="9" t="e">
        <f ca="1"/>
        <v>#NAME?</v>
      </c>
      <c r="EE113" t="e">
        <f ca="1"/>
        <v>#NAME?</v>
      </c>
      <c r="EF113" t="e">
        <f ca="1"/>
        <v>#NAME?</v>
      </c>
      <c r="EG113" s="10" t="e">
        <f ca="1"/>
        <v>#NAME?</v>
      </c>
    </row>
    <row r="114" spans="85:137" x14ac:dyDescent="0.35">
      <c r="CG114">
        <f t="shared" si="22"/>
        <v>96</v>
      </c>
      <c r="CH114" s="9" t="e">
        <f ca="1"/>
        <v>#NAME?</v>
      </c>
      <c r="CI114" t="e">
        <f ca="1"/>
        <v>#NAME?</v>
      </c>
      <c r="CJ114" t="e">
        <f ca="1"/>
        <v>#NAME?</v>
      </c>
      <c r="CK114" s="10" t="e">
        <f ca="1"/>
        <v>#NAME?</v>
      </c>
      <c r="CY114">
        <f t="shared" si="23"/>
        <v>96</v>
      </c>
      <c r="CZ114" s="9" t="e">
        <f ca="1"/>
        <v>#NAME?</v>
      </c>
      <c r="DA114" t="e">
        <f ca="1"/>
        <v>#NAME?</v>
      </c>
      <c r="DB114" t="e">
        <f ca="1"/>
        <v>#NAME?</v>
      </c>
      <c r="DC114" s="10" t="e">
        <f ca="1"/>
        <v>#NAME?</v>
      </c>
      <c r="DQ114">
        <f t="shared" si="24"/>
        <v>89</v>
      </c>
      <c r="DR114" s="9" t="e">
        <f ca="1"/>
        <v>#NAME?</v>
      </c>
      <c r="DS114" t="e">
        <f ca="1"/>
        <v>#NAME?</v>
      </c>
      <c r="DT114" t="e">
        <f ca="1"/>
        <v>#NAME?</v>
      </c>
      <c r="DU114" s="10" t="e">
        <f ca="1"/>
        <v>#NAME?</v>
      </c>
      <c r="ED114" s="9" t="e">
        <f ca="1"/>
        <v>#NAME?</v>
      </c>
      <c r="EE114" t="e">
        <f ca="1"/>
        <v>#NAME?</v>
      </c>
      <c r="EF114" t="e">
        <f ca="1"/>
        <v>#NAME?</v>
      </c>
      <c r="EG114" s="10" t="e">
        <f ca="1"/>
        <v>#NAME?</v>
      </c>
    </row>
    <row r="115" spans="85:137" x14ac:dyDescent="0.35">
      <c r="CG115">
        <f t="shared" si="22"/>
        <v>97</v>
      </c>
      <c r="CH115" s="9" t="e">
        <f ca="1"/>
        <v>#NAME?</v>
      </c>
      <c r="CI115" t="e">
        <f ca="1"/>
        <v>#NAME?</v>
      </c>
      <c r="CJ115" t="e">
        <f ca="1"/>
        <v>#NAME?</v>
      </c>
      <c r="CK115" s="10" t="e">
        <f ca="1"/>
        <v>#NAME?</v>
      </c>
      <c r="CY115">
        <f t="shared" si="23"/>
        <v>97</v>
      </c>
      <c r="CZ115" s="9" t="e">
        <f ca="1"/>
        <v>#NAME?</v>
      </c>
      <c r="DA115" t="e">
        <f ca="1"/>
        <v>#NAME?</v>
      </c>
      <c r="DB115" t="e">
        <f ca="1"/>
        <v>#NAME?</v>
      </c>
      <c r="DC115" s="10" t="e">
        <f ca="1"/>
        <v>#NAME?</v>
      </c>
      <c r="DQ115">
        <f t="shared" si="24"/>
        <v>90</v>
      </c>
      <c r="DR115" s="9" t="e">
        <f ca="1"/>
        <v>#NAME?</v>
      </c>
      <c r="DS115" t="e">
        <f ca="1"/>
        <v>#NAME?</v>
      </c>
      <c r="DT115" t="e">
        <f ca="1"/>
        <v>#NAME?</v>
      </c>
      <c r="DU115" s="10" t="e">
        <f ca="1"/>
        <v>#NAME?</v>
      </c>
      <c r="ED115" s="9" t="e">
        <f ca="1"/>
        <v>#NAME?</v>
      </c>
      <c r="EE115" t="e">
        <f ca="1"/>
        <v>#NAME?</v>
      </c>
      <c r="EF115" t="e">
        <f ca="1"/>
        <v>#NAME?</v>
      </c>
      <c r="EG115" s="10" t="e">
        <f ca="1"/>
        <v>#NAME?</v>
      </c>
    </row>
    <row r="116" spans="85:137" x14ac:dyDescent="0.35">
      <c r="CG116">
        <f t="shared" si="22"/>
        <v>98</v>
      </c>
      <c r="CH116" s="9" t="e">
        <f ca="1"/>
        <v>#NAME?</v>
      </c>
      <c r="CI116" t="e">
        <f ca="1"/>
        <v>#NAME?</v>
      </c>
      <c r="CJ116" t="e">
        <f ca="1"/>
        <v>#NAME?</v>
      </c>
      <c r="CK116" s="10" t="e">
        <f ca="1"/>
        <v>#NAME?</v>
      </c>
      <c r="CY116">
        <f t="shared" si="23"/>
        <v>98</v>
      </c>
      <c r="CZ116" s="9" t="e">
        <f ca="1"/>
        <v>#NAME?</v>
      </c>
      <c r="DA116" t="e">
        <f ca="1"/>
        <v>#NAME?</v>
      </c>
      <c r="DB116" t="e">
        <f ca="1"/>
        <v>#NAME?</v>
      </c>
      <c r="DC116" s="10" t="e">
        <f ca="1"/>
        <v>#NAME?</v>
      </c>
      <c r="DQ116">
        <f t="shared" si="24"/>
        <v>91</v>
      </c>
      <c r="DR116" s="9" t="e">
        <f ca="1"/>
        <v>#NAME?</v>
      </c>
      <c r="DS116" t="e">
        <f ca="1"/>
        <v>#NAME?</v>
      </c>
      <c r="DT116" t="e">
        <f ca="1"/>
        <v>#NAME?</v>
      </c>
      <c r="DU116" s="10" t="e">
        <f ca="1"/>
        <v>#NAME?</v>
      </c>
      <c r="ED116" s="9" t="e">
        <f ca="1"/>
        <v>#NAME?</v>
      </c>
      <c r="EE116" t="e">
        <f ca="1"/>
        <v>#NAME?</v>
      </c>
      <c r="EF116" t="e">
        <f ca="1"/>
        <v>#NAME?</v>
      </c>
      <c r="EG116" s="10" t="e">
        <f ca="1"/>
        <v>#NAME?</v>
      </c>
    </row>
    <row r="117" spans="85:137" x14ac:dyDescent="0.35">
      <c r="CG117">
        <f t="shared" si="22"/>
        <v>99</v>
      </c>
      <c r="CH117" s="9" t="e">
        <f ca="1"/>
        <v>#NAME?</v>
      </c>
      <c r="CI117" t="e">
        <f ca="1"/>
        <v>#NAME?</v>
      </c>
      <c r="CJ117" t="e">
        <f ca="1"/>
        <v>#NAME?</v>
      </c>
      <c r="CK117" s="10" t="e">
        <f ca="1"/>
        <v>#NAME?</v>
      </c>
      <c r="CY117">
        <f t="shared" si="23"/>
        <v>99</v>
      </c>
      <c r="CZ117" s="9" t="e">
        <f ca="1"/>
        <v>#NAME?</v>
      </c>
      <c r="DA117" t="e">
        <f ca="1"/>
        <v>#NAME?</v>
      </c>
      <c r="DB117" t="e">
        <f ca="1"/>
        <v>#NAME?</v>
      </c>
      <c r="DC117" s="10" t="e">
        <f ca="1"/>
        <v>#NAME?</v>
      </c>
      <c r="DQ117">
        <f t="shared" si="24"/>
        <v>92</v>
      </c>
      <c r="DR117" s="9" t="e">
        <f ca="1"/>
        <v>#NAME?</v>
      </c>
      <c r="DS117" t="e">
        <f ca="1"/>
        <v>#NAME?</v>
      </c>
      <c r="DT117" t="e">
        <f ca="1"/>
        <v>#NAME?</v>
      </c>
      <c r="DU117" s="10" t="e">
        <f ca="1"/>
        <v>#NAME?</v>
      </c>
      <c r="ED117" s="9" t="e">
        <f ca="1"/>
        <v>#NAME?</v>
      </c>
      <c r="EE117" t="e">
        <f ca="1"/>
        <v>#NAME?</v>
      </c>
      <c r="EF117" t="e">
        <f ca="1"/>
        <v>#NAME?</v>
      </c>
      <c r="EG117" s="10" t="e">
        <f ca="1"/>
        <v>#NAME?</v>
      </c>
    </row>
    <row r="118" spans="85:137" x14ac:dyDescent="0.35">
      <c r="CG118">
        <f t="shared" si="22"/>
        <v>100</v>
      </c>
      <c r="CH118" s="9" t="e">
        <f ca="1"/>
        <v>#NAME?</v>
      </c>
      <c r="CI118" t="e">
        <f ca="1"/>
        <v>#NAME?</v>
      </c>
      <c r="CJ118" t="e">
        <f ca="1"/>
        <v>#NAME?</v>
      </c>
      <c r="CK118" s="10" t="e">
        <f ca="1"/>
        <v>#NAME?</v>
      </c>
      <c r="CY118">
        <f t="shared" si="23"/>
        <v>100</v>
      </c>
      <c r="CZ118" s="9" t="e">
        <f ca="1"/>
        <v>#NAME?</v>
      </c>
      <c r="DA118" t="e">
        <f ca="1"/>
        <v>#NAME?</v>
      </c>
      <c r="DB118" t="e">
        <f ca="1"/>
        <v>#NAME?</v>
      </c>
      <c r="DC118" s="10" t="e">
        <f ca="1"/>
        <v>#NAME?</v>
      </c>
      <c r="DQ118">
        <f t="shared" si="24"/>
        <v>93</v>
      </c>
      <c r="DR118" s="9" t="e">
        <f ca="1"/>
        <v>#NAME?</v>
      </c>
      <c r="DS118" t="e">
        <f ca="1"/>
        <v>#NAME?</v>
      </c>
      <c r="DT118" t="e">
        <f ca="1"/>
        <v>#NAME?</v>
      </c>
      <c r="DU118" s="10" t="e">
        <f ca="1"/>
        <v>#NAME?</v>
      </c>
      <c r="ED118" s="9" t="e">
        <f ca="1"/>
        <v>#NAME?</v>
      </c>
      <c r="EE118" t="e">
        <f ca="1"/>
        <v>#NAME?</v>
      </c>
      <c r="EF118" t="e">
        <f ca="1"/>
        <v>#NAME?</v>
      </c>
      <c r="EG118" s="10" t="e">
        <f ca="1"/>
        <v>#NAME?</v>
      </c>
    </row>
    <row r="119" spans="85:137" x14ac:dyDescent="0.35">
      <c r="CG119">
        <f t="shared" si="22"/>
        <v>101</v>
      </c>
      <c r="CH119" s="9" t="e">
        <f ca="1"/>
        <v>#NAME?</v>
      </c>
      <c r="CI119" t="e">
        <f ca="1"/>
        <v>#NAME?</v>
      </c>
      <c r="CJ119" t="e">
        <f ca="1"/>
        <v>#NAME?</v>
      </c>
      <c r="CK119" s="10" t="e">
        <f ca="1"/>
        <v>#NAME?</v>
      </c>
      <c r="CY119">
        <f t="shared" si="23"/>
        <v>101</v>
      </c>
      <c r="CZ119" s="9" t="e">
        <f ca="1"/>
        <v>#NAME?</v>
      </c>
      <c r="DA119" t="e">
        <f ca="1"/>
        <v>#NAME?</v>
      </c>
      <c r="DB119" t="e">
        <f ca="1"/>
        <v>#NAME?</v>
      </c>
      <c r="DC119" s="10" t="e">
        <f ca="1"/>
        <v>#NAME?</v>
      </c>
      <c r="DQ119">
        <f t="shared" si="24"/>
        <v>94</v>
      </c>
      <c r="DR119" s="9" t="e">
        <f ca="1"/>
        <v>#NAME?</v>
      </c>
      <c r="DS119" t="e">
        <f ca="1"/>
        <v>#NAME?</v>
      </c>
      <c r="DT119" t="e">
        <f ca="1"/>
        <v>#NAME?</v>
      </c>
      <c r="DU119" s="10" t="e">
        <f ca="1"/>
        <v>#NAME?</v>
      </c>
      <c r="ED119" s="9" t="e">
        <f ca="1"/>
        <v>#NAME?</v>
      </c>
      <c r="EE119" t="e">
        <f ca="1"/>
        <v>#NAME?</v>
      </c>
      <c r="EF119" t="e">
        <f ca="1"/>
        <v>#NAME?</v>
      </c>
      <c r="EG119" s="10" t="e">
        <f ca="1"/>
        <v>#NAME?</v>
      </c>
    </row>
    <row r="120" spans="85:137" x14ac:dyDescent="0.35">
      <c r="CG120">
        <f t="shared" si="22"/>
        <v>102</v>
      </c>
      <c r="CH120" s="9" t="e">
        <f ca="1"/>
        <v>#NAME?</v>
      </c>
      <c r="CI120" t="e">
        <f ca="1"/>
        <v>#NAME?</v>
      </c>
      <c r="CJ120" t="e">
        <f ca="1"/>
        <v>#NAME?</v>
      </c>
      <c r="CK120" s="10" t="e">
        <f ca="1"/>
        <v>#NAME?</v>
      </c>
      <c r="CY120">
        <f t="shared" si="23"/>
        <v>102</v>
      </c>
      <c r="CZ120" s="9" t="e">
        <f ca="1"/>
        <v>#NAME?</v>
      </c>
      <c r="DA120" t="e">
        <f ca="1"/>
        <v>#NAME?</v>
      </c>
      <c r="DB120" t="e">
        <f ca="1"/>
        <v>#NAME?</v>
      </c>
      <c r="DC120" s="10" t="e">
        <f ca="1"/>
        <v>#NAME?</v>
      </c>
      <c r="DQ120">
        <f t="shared" si="24"/>
        <v>95</v>
      </c>
      <c r="DR120" s="9" t="e">
        <f ca="1"/>
        <v>#NAME?</v>
      </c>
      <c r="DS120" t="e">
        <f ca="1"/>
        <v>#NAME?</v>
      </c>
      <c r="DT120" t="e">
        <f ca="1"/>
        <v>#NAME?</v>
      </c>
      <c r="DU120" s="10" t="e">
        <f ca="1"/>
        <v>#NAME?</v>
      </c>
      <c r="ED120" s="9" t="e">
        <f ca="1"/>
        <v>#NAME?</v>
      </c>
      <c r="EE120" t="e">
        <f ca="1"/>
        <v>#NAME?</v>
      </c>
      <c r="EF120" t="e">
        <f ca="1"/>
        <v>#NAME?</v>
      </c>
      <c r="EG120" s="10" t="e">
        <f ca="1"/>
        <v>#NAME?</v>
      </c>
    </row>
    <row r="121" spans="85:137" x14ac:dyDescent="0.35">
      <c r="CG121">
        <f t="shared" si="22"/>
        <v>103</v>
      </c>
      <c r="CH121" s="9" t="e">
        <f ca="1"/>
        <v>#NAME?</v>
      </c>
      <c r="CI121" t="e">
        <f ca="1"/>
        <v>#NAME?</v>
      </c>
      <c r="CJ121" t="e">
        <f ca="1"/>
        <v>#NAME?</v>
      </c>
      <c r="CK121" s="10" t="e">
        <f ca="1"/>
        <v>#NAME?</v>
      </c>
      <c r="CY121">
        <f t="shared" si="23"/>
        <v>103</v>
      </c>
      <c r="CZ121" s="9" t="e">
        <f ca="1"/>
        <v>#NAME?</v>
      </c>
      <c r="DA121" t="e">
        <f ca="1"/>
        <v>#NAME?</v>
      </c>
      <c r="DB121" t="e">
        <f ca="1"/>
        <v>#NAME?</v>
      </c>
      <c r="DC121" s="10" t="e">
        <f ca="1"/>
        <v>#NAME?</v>
      </c>
      <c r="DQ121">
        <f t="shared" si="24"/>
        <v>96</v>
      </c>
      <c r="DR121" s="9" t="e">
        <f ca="1"/>
        <v>#NAME?</v>
      </c>
      <c r="DS121" t="e">
        <f ca="1"/>
        <v>#NAME?</v>
      </c>
      <c r="DT121" t="e">
        <f ca="1"/>
        <v>#NAME?</v>
      </c>
      <c r="DU121" s="10" t="e">
        <f ca="1"/>
        <v>#NAME?</v>
      </c>
      <c r="ED121" s="9" t="e">
        <f ca="1"/>
        <v>#NAME?</v>
      </c>
      <c r="EE121" t="e">
        <f ca="1"/>
        <v>#NAME?</v>
      </c>
      <c r="EF121" t="e">
        <f ca="1"/>
        <v>#NAME?</v>
      </c>
      <c r="EG121" s="10" t="e">
        <f ca="1"/>
        <v>#NAME?</v>
      </c>
    </row>
    <row r="122" spans="85:137" x14ac:dyDescent="0.35">
      <c r="CG122">
        <f t="shared" si="22"/>
        <v>104</v>
      </c>
      <c r="CH122" s="9" t="e">
        <f ca="1"/>
        <v>#NAME?</v>
      </c>
      <c r="CI122" t="e">
        <f ca="1"/>
        <v>#NAME?</v>
      </c>
      <c r="CJ122" t="e">
        <f ca="1"/>
        <v>#NAME?</v>
      </c>
      <c r="CK122" s="10" t="e">
        <f ca="1"/>
        <v>#NAME?</v>
      </c>
      <c r="CY122">
        <f t="shared" si="23"/>
        <v>104</v>
      </c>
      <c r="CZ122" s="9" t="e">
        <f ca="1"/>
        <v>#NAME?</v>
      </c>
      <c r="DA122" t="e">
        <f ca="1"/>
        <v>#NAME?</v>
      </c>
      <c r="DB122" t="e">
        <f ca="1"/>
        <v>#NAME?</v>
      </c>
      <c r="DC122" s="10" t="e">
        <f ca="1"/>
        <v>#NAME?</v>
      </c>
      <c r="DQ122">
        <f t="shared" si="24"/>
        <v>97</v>
      </c>
      <c r="DR122" s="9" t="e">
        <f ca="1"/>
        <v>#NAME?</v>
      </c>
      <c r="DS122" t="e">
        <f ca="1"/>
        <v>#NAME?</v>
      </c>
      <c r="DT122" t="e">
        <f ca="1"/>
        <v>#NAME?</v>
      </c>
      <c r="DU122" s="10" t="e">
        <f ca="1"/>
        <v>#NAME?</v>
      </c>
      <c r="ED122" s="9" t="e">
        <f ca="1"/>
        <v>#NAME?</v>
      </c>
      <c r="EE122" t="e">
        <f ca="1"/>
        <v>#NAME?</v>
      </c>
      <c r="EF122" t="e">
        <f ca="1"/>
        <v>#NAME?</v>
      </c>
      <c r="EG122" s="10" t="e">
        <f ca="1"/>
        <v>#NAME?</v>
      </c>
    </row>
    <row r="123" spans="85:137" x14ac:dyDescent="0.35">
      <c r="CG123">
        <f t="shared" si="22"/>
        <v>105</v>
      </c>
      <c r="CH123" s="9" t="e">
        <f ca="1"/>
        <v>#NAME?</v>
      </c>
      <c r="CI123" t="e">
        <f ca="1"/>
        <v>#NAME?</v>
      </c>
      <c r="CJ123" t="e">
        <f ca="1"/>
        <v>#NAME?</v>
      </c>
      <c r="CK123" s="10" t="e">
        <f ca="1"/>
        <v>#NAME?</v>
      </c>
      <c r="CY123">
        <f t="shared" si="23"/>
        <v>105</v>
      </c>
      <c r="CZ123" s="9" t="e">
        <f ca="1"/>
        <v>#NAME?</v>
      </c>
      <c r="DA123" t="e">
        <f ca="1"/>
        <v>#NAME?</v>
      </c>
      <c r="DB123" t="e">
        <f ca="1"/>
        <v>#NAME?</v>
      </c>
      <c r="DC123" s="10" t="e">
        <f ca="1"/>
        <v>#NAME?</v>
      </c>
      <c r="DQ123">
        <f t="shared" si="24"/>
        <v>98</v>
      </c>
      <c r="DR123" s="9" t="e">
        <f ca="1"/>
        <v>#NAME?</v>
      </c>
      <c r="DS123" t="e">
        <f ca="1"/>
        <v>#NAME?</v>
      </c>
      <c r="DT123" t="e">
        <f ca="1"/>
        <v>#NAME?</v>
      </c>
      <c r="DU123" s="10" t="e">
        <f ca="1"/>
        <v>#NAME?</v>
      </c>
      <c r="ED123" s="9" t="e">
        <f ca="1"/>
        <v>#NAME?</v>
      </c>
      <c r="EE123" t="e">
        <f ca="1"/>
        <v>#NAME?</v>
      </c>
      <c r="EF123" t="e">
        <f ca="1"/>
        <v>#NAME?</v>
      </c>
      <c r="EG123" s="10" t="e">
        <f ca="1"/>
        <v>#NAME?</v>
      </c>
    </row>
    <row r="124" spans="85:137" x14ac:dyDescent="0.35">
      <c r="CG124">
        <f t="shared" si="22"/>
        <v>106</v>
      </c>
      <c r="CH124" s="9" t="e">
        <f ca="1"/>
        <v>#NAME?</v>
      </c>
      <c r="CI124" t="e">
        <f ca="1"/>
        <v>#NAME?</v>
      </c>
      <c r="CJ124" t="e">
        <f ca="1"/>
        <v>#NAME?</v>
      </c>
      <c r="CK124" s="10" t="e">
        <f ca="1"/>
        <v>#NAME?</v>
      </c>
      <c r="CY124">
        <f t="shared" si="23"/>
        <v>106</v>
      </c>
      <c r="CZ124" s="9" t="e">
        <f ca="1"/>
        <v>#NAME?</v>
      </c>
      <c r="DA124" t="e">
        <f ca="1"/>
        <v>#NAME?</v>
      </c>
      <c r="DB124" t="e">
        <f ca="1"/>
        <v>#NAME?</v>
      </c>
      <c r="DC124" s="10" t="e">
        <f ca="1"/>
        <v>#NAME?</v>
      </c>
      <c r="DQ124">
        <f t="shared" si="24"/>
        <v>99</v>
      </c>
      <c r="DR124" s="9" t="e">
        <f ca="1"/>
        <v>#NAME?</v>
      </c>
      <c r="DS124" t="e">
        <f ca="1"/>
        <v>#NAME?</v>
      </c>
      <c r="DT124" t="e">
        <f ca="1"/>
        <v>#NAME?</v>
      </c>
      <c r="DU124" s="10" t="e">
        <f ca="1"/>
        <v>#NAME?</v>
      </c>
      <c r="ED124" s="9" t="e">
        <f ca="1"/>
        <v>#NAME?</v>
      </c>
      <c r="EE124" t="e">
        <f ca="1"/>
        <v>#NAME?</v>
      </c>
      <c r="EF124" t="e">
        <f ca="1"/>
        <v>#NAME?</v>
      </c>
      <c r="EG124" s="10" t="e">
        <f ca="1"/>
        <v>#NAME?</v>
      </c>
    </row>
    <row r="125" spans="85:137" x14ac:dyDescent="0.35">
      <c r="CG125">
        <f t="shared" si="22"/>
        <v>107</v>
      </c>
      <c r="CH125" s="9" t="e">
        <f ca="1"/>
        <v>#NAME?</v>
      </c>
      <c r="CI125" t="e">
        <f ca="1"/>
        <v>#NAME?</v>
      </c>
      <c r="CJ125" t="e">
        <f ca="1"/>
        <v>#NAME?</v>
      </c>
      <c r="CK125" s="10" t="e">
        <f ca="1"/>
        <v>#NAME?</v>
      </c>
      <c r="CY125">
        <f t="shared" si="23"/>
        <v>107</v>
      </c>
      <c r="CZ125" s="9" t="e">
        <f ca="1"/>
        <v>#NAME?</v>
      </c>
      <c r="DA125" t="e">
        <f ca="1"/>
        <v>#NAME?</v>
      </c>
      <c r="DB125" t="e">
        <f ca="1"/>
        <v>#NAME?</v>
      </c>
      <c r="DC125" s="10" t="e">
        <f ca="1"/>
        <v>#NAME?</v>
      </c>
      <c r="DQ125">
        <f t="shared" si="24"/>
        <v>100</v>
      </c>
      <c r="DR125" s="9" t="e">
        <f ca="1"/>
        <v>#NAME?</v>
      </c>
      <c r="DS125" t="e">
        <f ca="1"/>
        <v>#NAME?</v>
      </c>
      <c r="DT125" t="e">
        <f ca="1"/>
        <v>#NAME?</v>
      </c>
      <c r="DU125" s="10" t="e">
        <f ca="1"/>
        <v>#NAME?</v>
      </c>
      <c r="ED125" s="9" t="e">
        <f ca="1"/>
        <v>#NAME?</v>
      </c>
      <c r="EE125" t="e">
        <f ca="1"/>
        <v>#NAME?</v>
      </c>
      <c r="EF125" t="e">
        <f ca="1"/>
        <v>#NAME?</v>
      </c>
      <c r="EG125" s="10" t="e">
        <f ca="1"/>
        <v>#NAME?</v>
      </c>
    </row>
    <row r="126" spans="85:137" x14ac:dyDescent="0.35">
      <c r="CG126">
        <f t="shared" si="22"/>
        <v>108</v>
      </c>
      <c r="CH126" s="9" t="e">
        <f ca="1"/>
        <v>#NAME?</v>
      </c>
      <c r="CI126" t="e">
        <f ca="1"/>
        <v>#NAME?</v>
      </c>
      <c r="CJ126" t="e">
        <f ca="1"/>
        <v>#NAME?</v>
      </c>
      <c r="CK126" s="10" t="e">
        <f ca="1"/>
        <v>#NAME?</v>
      </c>
      <c r="CY126">
        <f t="shared" si="23"/>
        <v>108</v>
      </c>
      <c r="CZ126" s="9" t="e">
        <f ca="1"/>
        <v>#NAME?</v>
      </c>
      <c r="DA126" t="e">
        <f ca="1"/>
        <v>#NAME?</v>
      </c>
      <c r="DB126" t="e">
        <f ca="1"/>
        <v>#NAME?</v>
      </c>
      <c r="DC126" s="10" t="e">
        <f ca="1"/>
        <v>#NAME?</v>
      </c>
      <c r="DQ126">
        <f t="shared" si="24"/>
        <v>101</v>
      </c>
      <c r="DR126" s="9" t="e">
        <f ca="1"/>
        <v>#NAME?</v>
      </c>
      <c r="DS126" t="e">
        <f ca="1"/>
        <v>#NAME?</v>
      </c>
      <c r="DT126" t="e">
        <f ca="1"/>
        <v>#NAME?</v>
      </c>
      <c r="DU126" s="10" t="e">
        <f ca="1"/>
        <v>#NAME?</v>
      </c>
      <c r="ED126" s="9" t="e">
        <f ca="1"/>
        <v>#NAME?</v>
      </c>
      <c r="EE126" t="e">
        <f ca="1"/>
        <v>#NAME?</v>
      </c>
      <c r="EF126" t="e">
        <f ca="1"/>
        <v>#NAME?</v>
      </c>
      <c r="EG126" s="10" t="e">
        <f ca="1"/>
        <v>#NAME?</v>
      </c>
    </row>
    <row r="127" spans="85:137" x14ac:dyDescent="0.35">
      <c r="CG127">
        <f t="shared" si="22"/>
        <v>109</v>
      </c>
      <c r="CH127" s="9" t="e">
        <f ca="1"/>
        <v>#NAME?</v>
      </c>
      <c r="CI127" t="e">
        <f ca="1"/>
        <v>#NAME?</v>
      </c>
      <c r="CJ127" t="e">
        <f ca="1"/>
        <v>#NAME?</v>
      </c>
      <c r="CK127" s="10" t="e">
        <f ca="1"/>
        <v>#NAME?</v>
      </c>
      <c r="CY127">
        <f t="shared" si="23"/>
        <v>109</v>
      </c>
      <c r="CZ127" s="9" t="e">
        <f ca="1"/>
        <v>#NAME?</v>
      </c>
      <c r="DA127" t="e">
        <f ca="1"/>
        <v>#NAME?</v>
      </c>
      <c r="DB127" t="e">
        <f ca="1"/>
        <v>#NAME?</v>
      </c>
      <c r="DC127" s="10" t="e">
        <f ca="1"/>
        <v>#NAME?</v>
      </c>
      <c r="DQ127">
        <f t="shared" si="24"/>
        <v>102</v>
      </c>
      <c r="DR127" s="9" t="e">
        <f ca="1"/>
        <v>#NAME?</v>
      </c>
      <c r="DS127" t="e">
        <f ca="1"/>
        <v>#NAME?</v>
      </c>
      <c r="DT127" t="e">
        <f ca="1"/>
        <v>#NAME?</v>
      </c>
      <c r="DU127" s="10" t="e">
        <f ca="1"/>
        <v>#NAME?</v>
      </c>
      <c r="ED127" s="9" t="e">
        <f ca="1"/>
        <v>#NAME?</v>
      </c>
      <c r="EE127" t="e">
        <f ca="1"/>
        <v>#NAME?</v>
      </c>
      <c r="EF127" t="e">
        <f ca="1"/>
        <v>#NAME?</v>
      </c>
      <c r="EG127" s="10" t="e">
        <f ca="1"/>
        <v>#NAME?</v>
      </c>
    </row>
    <row r="128" spans="85:137" x14ac:dyDescent="0.35">
      <c r="CG128">
        <f t="shared" si="22"/>
        <v>110</v>
      </c>
      <c r="CH128" s="9" t="e">
        <f ca="1"/>
        <v>#NAME?</v>
      </c>
      <c r="CI128" t="e">
        <f ca="1"/>
        <v>#NAME?</v>
      </c>
      <c r="CJ128" t="e">
        <f ca="1"/>
        <v>#NAME?</v>
      </c>
      <c r="CK128" s="10" t="e">
        <f ca="1"/>
        <v>#NAME?</v>
      </c>
      <c r="CY128">
        <f t="shared" si="23"/>
        <v>110</v>
      </c>
      <c r="CZ128" s="9" t="e">
        <f ca="1"/>
        <v>#NAME?</v>
      </c>
      <c r="DA128" t="e">
        <f ca="1"/>
        <v>#NAME?</v>
      </c>
      <c r="DB128" t="e">
        <f ca="1"/>
        <v>#NAME?</v>
      </c>
      <c r="DC128" s="10" t="e">
        <f ca="1"/>
        <v>#NAME?</v>
      </c>
      <c r="DQ128">
        <f t="shared" si="24"/>
        <v>103</v>
      </c>
      <c r="DR128" s="9" t="e">
        <f ca="1"/>
        <v>#NAME?</v>
      </c>
      <c r="DS128" t="e">
        <f ca="1"/>
        <v>#NAME?</v>
      </c>
      <c r="DT128" t="e">
        <f ca="1"/>
        <v>#NAME?</v>
      </c>
      <c r="DU128" s="10" t="e">
        <f ca="1"/>
        <v>#NAME?</v>
      </c>
      <c r="ED128" s="9" t="e">
        <f ca="1"/>
        <v>#NAME?</v>
      </c>
      <c r="EE128" t="e">
        <f ca="1"/>
        <v>#NAME?</v>
      </c>
      <c r="EF128" t="e">
        <f ca="1"/>
        <v>#NAME?</v>
      </c>
      <c r="EG128" s="10" t="e">
        <f ca="1"/>
        <v>#NAME?</v>
      </c>
    </row>
    <row r="129" spans="85:137" x14ac:dyDescent="0.35">
      <c r="CG129">
        <f t="shared" si="22"/>
        <v>111</v>
      </c>
      <c r="CH129" s="9" t="e">
        <f ca="1"/>
        <v>#NAME?</v>
      </c>
      <c r="CI129" t="e">
        <f ca="1"/>
        <v>#NAME?</v>
      </c>
      <c r="CJ129" t="e">
        <f ca="1"/>
        <v>#NAME?</v>
      </c>
      <c r="CK129" s="10" t="e">
        <f ca="1"/>
        <v>#NAME?</v>
      </c>
      <c r="CY129">
        <f t="shared" si="23"/>
        <v>111</v>
      </c>
      <c r="CZ129" s="9" t="e">
        <f ca="1"/>
        <v>#NAME?</v>
      </c>
      <c r="DA129" t="e">
        <f ca="1"/>
        <v>#NAME?</v>
      </c>
      <c r="DB129" t="e">
        <f ca="1"/>
        <v>#NAME?</v>
      </c>
      <c r="DC129" s="10" t="e">
        <f ca="1"/>
        <v>#NAME?</v>
      </c>
      <c r="DQ129">
        <f t="shared" si="24"/>
        <v>104</v>
      </c>
      <c r="DR129" s="9" t="e">
        <f ca="1"/>
        <v>#NAME?</v>
      </c>
      <c r="DS129" t="e">
        <f ca="1"/>
        <v>#NAME?</v>
      </c>
      <c r="DT129" t="e">
        <f ca="1"/>
        <v>#NAME?</v>
      </c>
      <c r="DU129" s="10" t="e">
        <f ca="1"/>
        <v>#NAME?</v>
      </c>
      <c r="ED129" s="9" t="e">
        <f ca="1"/>
        <v>#NAME?</v>
      </c>
      <c r="EE129" t="e">
        <f ca="1"/>
        <v>#NAME?</v>
      </c>
      <c r="EF129" t="e">
        <f ca="1"/>
        <v>#NAME?</v>
      </c>
      <c r="EG129" s="10" t="e">
        <f ca="1"/>
        <v>#NAME?</v>
      </c>
    </row>
    <row r="130" spans="85:137" x14ac:dyDescent="0.35">
      <c r="CG130">
        <f t="shared" si="22"/>
        <v>112</v>
      </c>
      <c r="CH130" s="9" t="e">
        <f ca="1"/>
        <v>#NAME?</v>
      </c>
      <c r="CI130" t="e">
        <f ca="1"/>
        <v>#NAME?</v>
      </c>
      <c r="CJ130" t="e">
        <f ca="1"/>
        <v>#NAME?</v>
      </c>
      <c r="CK130" s="10" t="e">
        <f ca="1"/>
        <v>#NAME?</v>
      </c>
      <c r="CY130">
        <f t="shared" si="23"/>
        <v>112</v>
      </c>
      <c r="CZ130" s="9" t="e">
        <f ca="1"/>
        <v>#NAME?</v>
      </c>
      <c r="DA130" t="e">
        <f ca="1"/>
        <v>#NAME?</v>
      </c>
      <c r="DB130" t="e">
        <f ca="1"/>
        <v>#NAME?</v>
      </c>
      <c r="DC130" s="10" t="e">
        <f ca="1"/>
        <v>#NAME?</v>
      </c>
      <c r="DQ130">
        <f t="shared" si="24"/>
        <v>105</v>
      </c>
      <c r="DR130" s="9" t="e">
        <f ca="1"/>
        <v>#NAME?</v>
      </c>
      <c r="DS130" t="e">
        <f ca="1"/>
        <v>#NAME?</v>
      </c>
      <c r="DT130" t="e">
        <f ca="1"/>
        <v>#NAME?</v>
      </c>
      <c r="DU130" s="10" t="e">
        <f ca="1"/>
        <v>#NAME?</v>
      </c>
      <c r="ED130" s="9" t="e">
        <f ca="1"/>
        <v>#NAME?</v>
      </c>
      <c r="EE130" t="e">
        <f ca="1"/>
        <v>#NAME?</v>
      </c>
      <c r="EF130" t="e">
        <f ca="1"/>
        <v>#NAME?</v>
      </c>
      <c r="EG130" s="10" t="e">
        <f ca="1"/>
        <v>#NAME?</v>
      </c>
    </row>
    <row r="131" spans="85:137" x14ac:dyDescent="0.35">
      <c r="CG131">
        <f t="shared" si="22"/>
        <v>113</v>
      </c>
      <c r="CH131" s="9" t="e">
        <f ca="1"/>
        <v>#NAME?</v>
      </c>
      <c r="CI131" t="e">
        <f ca="1"/>
        <v>#NAME?</v>
      </c>
      <c r="CJ131" t="e">
        <f ca="1"/>
        <v>#NAME?</v>
      </c>
      <c r="CK131" s="10" t="e">
        <f ca="1"/>
        <v>#NAME?</v>
      </c>
      <c r="CY131">
        <f t="shared" si="23"/>
        <v>113</v>
      </c>
      <c r="CZ131" s="9" t="e">
        <f ca="1"/>
        <v>#NAME?</v>
      </c>
      <c r="DA131" t="e">
        <f ca="1"/>
        <v>#NAME?</v>
      </c>
      <c r="DB131" t="e">
        <f ca="1"/>
        <v>#NAME?</v>
      </c>
      <c r="DC131" s="10" t="e">
        <f ca="1"/>
        <v>#NAME?</v>
      </c>
      <c r="DQ131">
        <f t="shared" si="24"/>
        <v>106</v>
      </c>
      <c r="DR131" s="9" t="e">
        <f ca="1"/>
        <v>#NAME?</v>
      </c>
      <c r="DS131" t="e">
        <f ca="1"/>
        <v>#NAME?</v>
      </c>
      <c r="DT131" t="e">
        <f ca="1"/>
        <v>#NAME?</v>
      </c>
      <c r="DU131" s="10" t="e">
        <f ca="1"/>
        <v>#NAME?</v>
      </c>
      <c r="ED131" s="9" t="e">
        <f ca="1"/>
        <v>#NAME?</v>
      </c>
      <c r="EE131" t="e">
        <f ca="1"/>
        <v>#NAME?</v>
      </c>
      <c r="EF131" t="e">
        <f ca="1"/>
        <v>#NAME?</v>
      </c>
      <c r="EG131" s="10" t="e">
        <f ca="1"/>
        <v>#NAME?</v>
      </c>
    </row>
    <row r="132" spans="85:137" x14ac:dyDescent="0.35">
      <c r="CG132">
        <f t="shared" si="22"/>
        <v>114</v>
      </c>
      <c r="CH132" s="9" t="e">
        <f ca="1"/>
        <v>#NAME?</v>
      </c>
      <c r="CI132" t="e">
        <f ca="1"/>
        <v>#NAME?</v>
      </c>
      <c r="CJ132" t="e">
        <f ca="1"/>
        <v>#NAME?</v>
      </c>
      <c r="CK132" s="10" t="e">
        <f ca="1"/>
        <v>#NAME?</v>
      </c>
      <c r="CY132">
        <f t="shared" si="23"/>
        <v>114</v>
      </c>
      <c r="CZ132" s="9" t="e">
        <f ca="1"/>
        <v>#NAME?</v>
      </c>
      <c r="DA132" t="e">
        <f ca="1"/>
        <v>#NAME?</v>
      </c>
      <c r="DB132" t="e">
        <f ca="1"/>
        <v>#NAME?</v>
      </c>
      <c r="DC132" s="10" t="e">
        <f ca="1"/>
        <v>#NAME?</v>
      </c>
      <c r="DQ132">
        <f t="shared" si="24"/>
        <v>107</v>
      </c>
      <c r="DR132" s="9" t="e">
        <f ca="1"/>
        <v>#NAME?</v>
      </c>
      <c r="DS132" t="e">
        <f ca="1"/>
        <v>#NAME?</v>
      </c>
      <c r="DT132" t="e">
        <f ca="1"/>
        <v>#NAME?</v>
      </c>
      <c r="DU132" s="10" t="e">
        <f ca="1"/>
        <v>#NAME?</v>
      </c>
      <c r="ED132" s="9" t="e">
        <f ca="1"/>
        <v>#NAME?</v>
      </c>
      <c r="EE132" t="e">
        <f ca="1"/>
        <v>#NAME?</v>
      </c>
      <c r="EF132" t="e">
        <f ca="1"/>
        <v>#NAME?</v>
      </c>
      <c r="EG132" s="10" t="e">
        <f ca="1"/>
        <v>#NAME?</v>
      </c>
    </row>
    <row r="133" spans="85:137" x14ac:dyDescent="0.35">
      <c r="CG133">
        <f t="shared" si="22"/>
        <v>115</v>
      </c>
      <c r="CH133" s="9" t="e">
        <f ca="1"/>
        <v>#NAME?</v>
      </c>
      <c r="CI133" t="e">
        <f ca="1"/>
        <v>#NAME?</v>
      </c>
      <c r="CJ133" t="e">
        <f ca="1"/>
        <v>#NAME?</v>
      </c>
      <c r="CK133" s="10" t="e">
        <f ca="1"/>
        <v>#NAME?</v>
      </c>
      <c r="CY133">
        <f t="shared" si="23"/>
        <v>115</v>
      </c>
      <c r="CZ133" s="9" t="e">
        <f ca="1"/>
        <v>#NAME?</v>
      </c>
      <c r="DA133" t="e">
        <f ca="1"/>
        <v>#NAME?</v>
      </c>
      <c r="DB133" t="e">
        <f ca="1"/>
        <v>#NAME?</v>
      </c>
      <c r="DC133" s="10" t="e">
        <f ca="1"/>
        <v>#NAME?</v>
      </c>
      <c r="DQ133">
        <f t="shared" si="24"/>
        <v>108</v>
      </c>
      <c r="DR133" s="9" t="e">
        <f ca="1"/>
        <v>#NAME?</v>
      </c>
      <c r="DS133" t="e">
        <f ca="1"/>
        <v>#NAME?</v>
      </c>
      <c r="DT133" t="e">
        <f ca="1"/>
        <v>#NAME?</v>
      </c>
      <c r="DU133" s="10" t="e">
        <f ca="1"/>
        <v>#NAME?</v>
      </c>
      <c r="ED133" s="9" t="e">
        <f ca="1"/>
        <v>#NAME?</v>
      </c>
      <c r="EE133" t="e">
        <f ca="1"/>
        <v>#NAME?</v>
      </c>
      <c r="EF133" t="e">
        <f ca="1"/>
        <v>#NAME?</v>
      </c>
      <c r="EG133" s="10" t="e">
        <f ca="1"/>
        <v>#NAME?</v>
      </c>
    </row>
    <row r="134" spans="85:137" x14ac:dyDescent="0.35">
      <c r="CG134">
        <f t="shared" si="22"/>
        <v>116</v>
      </c>
      <c r="CH134" s="9" t="e">
        <f ca="1"/>
        <v>#NAME?</v>
      </c>
      <c r="CI134" t="e">
        <f ca="1"/>
        <v>#NAME?</v>
      </c>
      <c r="CJ134" t="e">
        <f ca="1"/>
        <v>#NAME?</v>
      </c>
      <c r="CK134" s="10" t="e">
        <f ca="1"/>
        <v>#NAME?</v>
      </c>
      <c r="CY134">
        <f t="shared" si="23"/>
        <v>116</v>
      </c>
      <c r="CZ134" s="9" t="e">
        <f ca="1"/>
        <v>#NAME?</v>
      </c>
      <c r="DA134" t="e">
        <f ca="1"/>
        <v>#NAME?</v>
      </c>
      <c r="DB134" t="e">
        <f ca="1"/>
        <v>#NAME?</v>
      </c>
      <c r="DC134" s="10" t="e">
        <f ca="1"/>
        <v>#NAME?</v>
      </c>
      <c r="DQ134">
        <f t="shared" si="24"/>
        <v>109</v>
      </c>
      <c r="DR134" s="9" t="e">
        <f ca="1"/>
        <v>#NAME?</v>
      </c>
      <c r="DS134" t="e">
        <f ca="1"/>
        <v>#NAME?</v>
      </c>
      <c r="DT134" t="e">
        <f ca="1"/>
        <v>#NAME?</v>
      </c>
      <c r="DU134" s="10" t="e">
        <f ca="1"/>
        <v>#NAME?</v>
      </c>
      <c r="ED134" s="9" t="e">
        <f ca="1"/>
        <v>#NAME?</v>
      </c>
      <c r="EE134" t="e">
        <f ca="1"/>
        <v>#NAME?</v>
      </c>
      <c r="EF134" t="e">
        <f ca="1"/>
        <v>#NAME?</v>
      </c>
      <c r="EG134" s="10" t="e">
        <f ca="1"/>
        <v>#NAME?</v>
      </c>
    </row>
    <row r="135" spans="85:137" x14ac:dyDescent="0.35">
      <c r="CG135">
        <f t="shared" si="22"/>
        <v>117</v>
      </c>
      <c r="CH135" s="9" t="e">
        <f ca="1"/>
        <v>#NAME?</v>
      </c>
      <c r="CI135" t="e">
        <f ca="1"/>
        <v>#NAME?</v>
      </c>
      <c r="CJ135" t="e">
        <f ca="1"/>
        <v>#NAME?</v>
      </c>
      <c r="CK135" s="10" t="e">
        <f ca="1"/>
        <v>#NAME?</v>
      </c>
      <c r="CY135">
        <f t="shared" si="23"/>
        <v>117</v>
      </c>
      <c r="CZ135" s="9" t="e">
        <f ca="1"/>
        <v>#NAME?</v>
      </c>
      <c r="DA135" t="e">
        <f ca="1"/>
        <v>#NAME?</v>
      </c>
      <c r="DB135" t="e">
        <f ca="1"/>
        <v>#NAME?</v>
      </c>
      <c r="DC135" s="10" t="e">
        <f ca="1"/>
        <v>#NAME?</v>
      </c>
      <c r="DQ135">
        <f t="shared" si="24"/>
        <v>110</v>
      </c>
      <c r="DR135" s="9" t="e">
        <f ca="1"/>
        <v>#NAME?</v>
      </c>
      <c r="DS135" t="e">
        <f ca="1"/>
        <v>#NAME?</v>
      </c>
      <c r="DT135" t="e">
        <f ca="1"/>
        <v>#NAME?</v>
      </c>
      <c r="DU135" s="10" t="e">
        <f ca="1"/>
        <v>#NAME?</v>
      </c>
      <c r="ED135" s="9" t="e">
        <f ca="1"/>
        <v>#NAME?</v>
      </c>
      <c r="EE135" t="e">
        <f ca="1"/>
        <v>#NAME?</v>
      </c>
      <c r="EF135" t="e">
        <f ca="1"/>
        <v>#NAME?</v>
      </c>
      <c r="EG135" s="10" t="e">
        <f ca="1"/>
        <v>#NAME?</v>
      </c>
    </row>
    <row r="136" spans="85:137" x14ac:dyDescent="0.35">
      <c r="CG136">
        <f t="shared" si="22"/>
        <v>118</v>
      </c>
      <c r="CH136" s="9" t="e">
        <f ca="1"/>
        <v>#NAME?</v>
      </c>
      <c r="CI136" t="e">
        <f ca="1"/>
        <v>#NAME?</v>
      </c>
      <c r="CJ136" t="e">
        <f ca="1"/>
        <v>#NAME?</v>
      </c>
      <c r="CK136" s="10" t="e">
        <f ca="1"/>
        <v>#NAME?</v>
      </c>
      <c r="CY136">
        <f t="shared" si="23"/>
        <v>118</v>
      </c>
      <c r="CZ136" s="9" t="e">
        <f ca="1"/>
        <v>#NAME?</v>
      </c>
      <c r="DA136" t="e">
        <f ca="1"/>
        <v>#NAME?</v>
      </c>
      <c r="DB136" t="e">
        <f ca="1"/>
        <v>#NAME?</v>
      </c>
      <c r="DC136" s="10" t="e">
        <f ca="1"/>
        <v>#NAME?</v>
      </c>
      <c r="DQ136">
        <f t="shared" si="24"/>
        <v>111</v>
      </c>
      <c r="DR136" s="9" t="e">
        <f ca="1"/>
        <v>#NAME?</v>
      </c>
      <c r="DS136" t="e">
        <f ca="1"/>
        <v>#NAME?</v>
      </c>
      <c r="DT136" t="e">
        <f ca="1"/>
        <v>#NAME?</v>
      </c>
      <c r="DU136" s="10" t="e">
        <f ca="1"/>
        <v>#NAME?</v>
      </c>
      <c r="ED136" s="9" t="e">
        <f ca="1"/>
        <v>#NAME?</v>
      </c>
      <c r="EE136" t="e">
        <f ca="1"/>
        <v>#NAME?</v>
      </c>
      <c r="EF136" t="e">
        <f ca="1"/>
        <v>#NAME?</v>
      </c>
      <c r="EG136" s="10" t="e">
        <f ca="1"/>
        <v>#NAME?</v>
      </c>
    </row>
    <row r="137" spans="85:137" x14ac:dyDescent="0.35">
      <c r="CG137">
        <f t="shared" si="22"/>
        <v>119</v>
      </c>
      <c r="CH137" s="9" t="e">
        <f ca="1"/>
        <v>#NAME?</v>
      </c>
      <c r="CI137" t="e">
        <f ca="1"/>
        <v>#NAME?</v>
      </c>
      <c r="CJ137" t="e">
        <f ca="1"/>
        <v>#NAME?</v>
      </c>
      <c r="CK137" s="10" t="e">
        <f ca="1"/>
        <v>#NAME?</v>
      </c>
      <c r="CY137">
        <f t="shared" si="23"/>
        <v>119</v>
      </c>
      <c r="CZ137" s="9" t="e">
        <f ca="1"/>
        <v>#NAME?</v>
      </c>
      <c r="DA137" t="e">
        <f ca="1"/>
        <v>#NAME?</v>
      </c>
      <c r="DB137" t="e">
        <f ca="1"/>
        <v>#NAME?</v>
      </c>
      <c r="DC137" s="10" t="e">
        <f ca="1"/>
        <v>#NAME?</v>
      </c>
      <c r="DQ137">
        <f t="shared" si="24"/>
        <v>112</v>
      </c>
      <c r="DR137" s="9" t="e">
        <f ca="1"/>
        <v>#NAME?</v>
      </c>
      <c r="DS137" t="e">
        <f ca="1"/>
        <v>#NAME?</v>
      </c>
      <c r="DT137" t="e">
        <f ca="1"/>
        <v>#NAME?</v>
      </c>
      <c r="DU137" s="10" t="e">
        <f ca="1"/>
        <v>#NAME?</v>
      </c>
      <c r="ED137" s="9" t="e">
        <f ca="1"/>
        <v>#NAME?</v>
      </c>
      <c r="EE137" t="e">
        <f ca="1"/>
        <v>#NAME?</v>
      </c>
      <c r="EF137" t="e">
        <f ca="1"/>
        <v>#NAME?</v>
      </c>
      <c r="EG137" s="10" t="e">
        <f ca="1"/>
        <v>#NAME?</v>
      </c>
    </row>
    <row r="138" spans="85:137" x14ac:dyDescent="0.35">
      <c r="CG138">
        <f t="shared" si="22"/>
        <v>120</v>
      </c>
      <c r="CH138" s="11" t="e">
        <f ca="1"/>
        <v>#NAME?</v>
      </c>
      <c r="CI138" s="12" t="e">
        <f ca="1"/>
        <v>#NAME?</v>
      </c>
      <c r="CJ138" s="12" t="e">
        <f ca="1"/>
        <v>#NAME?</v>
      </c>
      <c r="CK138" s="13" t="e">
        <f ca="1"/>
        <v>#NAME?</v>
      </c>
      <c r="CY138">
        <f t="shared" si="23"/>
        <v>120</v>
      </c>
      <c r="CZ138" s="11" t="e">
        <f ca="1"/>
        <v>#NAME?</v>
      </c>
      <c r="DA138" s="12" t="e">
        <f ca="1"/>
        <v>#NAME?</v>
      </c>
      <c r="DB138" s="12" t="e">
        <f ca="1"/>
        <v>#NAME?</v>
      </c>
      <c r="DC138" s="13" t="e">
        <f ca="1"/>
        <v>#NAME?</v>
      </c>
      <c r="DQ138">
        <f t="shared" si="24"/>
        <v>113</v>
      </c>
      <c r="DR138" s="9" t="e">
        <f ca="1"/>
        <v>#NAME?</v>
      </c>
      <c r="DS138" t="e">
        <f ca="1"/>
        <v>#NAME?</v>
      </c>
      <c r="DT138" t="e">
        <f ca="1"/>
        <v>#NAME?</v>
      </c>
      <c r="DU138" s="10" t="e">
        <f ca="1"/>
        <v>#NAME?</v>
      </c>
      <c r="ED138" s="9" t="e">
        <f ca="1"/>
        <v>#NAME?</v>
      </c>
      <c r="EE138" t="e">
        <f ca="1"/>
        <v>#NAME?</v>
      </c>
      <c r="EF138" t="e">
        <f ca="1"/>
        <v>#NAME?</v>
      </c>
      <c r="EG138" s="10" t="e">
        <f ca="1"/>
        <v>#NAME?</v>
      </c>
    </row>
    <row r="139" spans="85:137" x14ac:dyDescent="0.35">
      <c r="DQ139">
        <f t="shared" si="24"/>
        <v>114</v>
      </c>
      <c r="DR139" s="9" t="e">
        <f ca="1"/>
        <v>#NAME?</v>
      </c>
      <c r="DS139" t="e">
        <f ca="1"/>
        <v>#NAME?</v>
      </c>
      <c r="DT139" t="e">
        <f ca="1"/>
        <v>#NAME?</v>
      </c>
      <c r="DU139" s="10" t="e">
        <f ca="1"/>
        <v>#NAME?</v>
      </c>
      <c r="ED139" s="9" t="e">
        <f ca="1"/>
        <v>#NAME?</v>
      </c>
      <c r="EE139" t="e">
        <f ca="1"/>
        <v>#NAME?</v>
      </c>
      <c r="EF139" t="e">
        <f ca="1"/>
        <v>#NAME?</v>
      </c>
      <c r="EG139" s="10" t="e">
        <f ca="1"/>
        <v>#NAME?</v>
      </c>
    </row>
    <row r="140" spans="85:137" x14ac:dyDescent="0.35">
      <c r="CG140" t="s">
        <v>81</v>
      </c>
      <c r="CH140" s="6" t="e">
        <f ca="1">AVERAGE(CH19:CH138)</f>
        <v>#NAME?</v>
      </c>
      <c r="CI140" s="7" t="e">
        <f t="array" aca="1" ref="CI140" ca="1">AVERAGE(CI19:CI138)</f>
        <v>#NAME?</v>
      </c>
      <c r="CJ140" s="7" t="e">
        <f t="array" aca="1" ref="CJ140" ca="1">AVERAGE(CJ19:CJ138)</f>
        <v>#NAME?</v>
      </c>
      <c r="CK140" s="8" t="e">
        <f t="array" aca="1" ref="CK140" ca="1">AVERAGE(CK19:CK138)</f>
        <v>#NAME?</v>
      </c>
      <c r="CY140" t="s">
        <v>81</v>
      </c>
      <c r="CZ140" s="6" t="e">
        <f ca="1">AVERAGE(CZ19:CZ138)</f>
        <v>#NAME?</v>
      </c>
      <c r="DA140" s="7" t="e">
        <f t="array" aca="1" ref="DA140" ca="1">AVERAGE(DA19:DA138)</f>
        <v>#NAME?</v>
      </c>
      <c r="DB140" s="7" t="e">
        <f t="array" aca="1" ref="DB140" ca="1">AVERAGE(DB19:DB138)</f>
        <v>#NAME?</v>
      </c>
      <c r="DC140" s="8" t="e">
        <f t="array" aca="1" ref="DC140" ca="1">AVERAGE(DC19:DC138)</f>
        <v>#NAME?</v>
      </c>
      <c r="DQ140">
        <f t="shared" si="24"/>
        <v>115</v>
      </c>
      <c r="DR140" s="9" t="e">
        <f ca="1"/>
        <v>#NAME?</v>
      </c>
      <c r="DS140" t="e">
        <f ca="1"/>
        <v>#NAME?</v>
      </c>
      <c r="DT140" t="e">
        <f ca="1"/>
        <v>#NAME?</v>
      </c>
      <c r="DU140" s="10" t="e">
        <f ca="1"/>
        <v>#NAME?</v>
      </c>
      <c r="ED140" s="9" t="e">
        <f ca="1"/>
        <v>#NAME?</v>
      </c>
      <c r="EE140" t="e">
        <f ca="1"/>
        <v>#NAME?</v>
      </c>
      <c r="EF140" t="e">
        <f ca="1"/>
        <v>#NAME?</v>
      </c>
      <c r="EG140" s="10" t="e">
        <f ca="1"/>
        <v>#NAME?</v>
      </c>
    </row>
    <row r="141" spans="85:137" x14ac:dyDescent="0.35">
      <c r="CG141" t="s">
        <v>82</v>
      </c>
      <c r="CH141" s="11" t="e">
        <f ca="1">VAR(CH19:CH138)</f>
        <v>#NAME?</v>
      </c>
      <c r="CI141" s="12" t="e">
        <f ca="1">VAR(CI19:CI138)</f>
        <v>#NAME?</v>
      </c>
      <c r="CJ141" s="12" t="e">
        <f ca="1">VAR(CJ19:CJ138)</f>
        <v>#NAME?</v>
      </c>
      <c r="CK141" s="13" t="e">
        <f ca="1">VAR(CK19:CK138)</f>
        <v>#NAME?</v>
      </c>
      <c r="CY141" t="s">
        <v>82</v>
      </c>
      <c r="CZ141" s="11" t="e">
        <f ca="1">VAR(CZ19:CZ138)</f>
        <v>#NAME?</v>
      </c>
      <c r="DA141" s="12" t="e">
        <f ca="1">VAR(DA19:DA138)</f>
        <v>#NAME?</v>
      </c>
      <c r="DB141" s="12" t="e">
        <f ca="1">VAR(DB19:DB138)</f>
        <v>#NAME?</v>
      </c>
      <c r="DC141" s="13" t="e">
        <f ca="1">VAR(DC19:DC138)</f>
        <v>#NAME?</v>
      </c>
      <c r="DQ141">
        <f t="shared" si="24"/>
        <v>116</v>
      </c>
      <c r="DR141" s="9" t="e">
        <f ca="1"/>
        <v>#NAME?</v>
      </c>
      <c r="DS141" t="e">
        <f ca="1"/>
        <v>#NAME?</v>
      </c>
      <c r="DT141" t="e">
        <f ca="1"/>
        <v>#NAME?</v>
      </c>
      <c r="DU141" s="10" t="e">
        <f ca="1"/>
        <v>#NAME?</v>
      </c>
      <c r="ED141" s="9" t="e">
        <f ca="1"/>
        <v>#NAME?</v>
      </c>
      <c r="EE141" t="e">
        <f ca="1"/>
        <v>#NAME?</v>
      </c>
      <c r="EF141" t="e">
        <f ca="1"/>
        <v>#NAME?</v>
      </c>
      <c r="EG141" s="10" t="e">
        <f ca="1"/>
        <v>#NAME?</v>
      </c>
    </row>
    <row r="142" spans="85:137" x14ac:dyDescent="0.35">
      <c r="DQ142">
        <f t="shared" si="24"/>
        <v>117</v>
      </c>
      <c r="DR142" s="9" t="e">
        <f ca="1"/>
        <v>#NAME?</v>
      </c>
      <c r="DS142" t="e">
        <f ca="1"/>
        <v>#NAME?</v>
      </c>
      <c r="DT142" t="e">
        <f ca="1"/>
        <v>#NAME?</v>
      </c>
      <c r="DU142" s="10" t="e">
        <f ca="1"/>
        <v>#NAME?</v>
      </c>
      <c r="ED142" s="9" t="e">
        <f ca="1"/>
        <v>#NAME?</v>
      </c>
      <c r="EE142" t="e">
        <f ca="1"/>
        <v>#NAME?</v>
      </c>
      <c r="EF142" t="e">
        <f ca="1"/>
        <v>#NAME?</v>
      </c>
      <c r="EG142" s="10" t="e">
        <f ca="1"/>
        <v>#NAME?</v>
      </c>
    </row>
    <row r="143" spans="85:137" x14ac:dyDescent="0.35">
      <c r="DQ143">
        <f t="shared" si="24"/>
        <v>118</v>
      </c>
      <c r="DR143" s="9" t="e">
        <f ca="1"/>
        <v>#NAME?</v>
      </c>
      <c r="DS143" t="e">
        <f ca="1"/>
        <v>#NAME?</v>
      </c>
      <c r="DT143" t="e">
        <f ca="1"/>
        <v>#NAME?</v>
      </c>
      <c r="DU143" s="10" t="e">
        <f ca="1"/>
        <v>#NAME?</v>
      </c>
      <c r="ED143" s="9" t="e">
        <f ca="1"/>
        <v>#NAME?</v>
      </c>
      <c r="EE143" t="e">
        <f ca="1"/>
        <v>#NAME?</v>
      </c>
      <c r="EF143" t="e">
        <f ca="1"/>
        <v>#NAME?</v>
      </c>
      <c r="EG143" s="10" t="e">
        <f ca="1"/>
        <v>#NAME?</v>
      </c>
    </row>
    <row r="144" spans="85:137" x14ac:dyDescent="0.35">
      <c r="DQ144">
        <f t="shared" si="24"/>
        <v>119</v>
      </c>
      <c r="DR144" s="9" t="e">
        <f ca="1"/>
        <v>#NAME?</v>
      </c>
      <c r="DS144" t="e">
        <f ca="1"/>
        <v>#NAME?</v>
      </c>
      <c r="DT144" t="e">
        <f ca="1"/>
        <v>#NAME?</v>
      </c>
      <c r="DU144" s="10" t="e">
        <f ca="1"/>
        <v>#NAME?</v>
      </c>
      <c r="ED144" s="9" t="e">
        <f ca="1"/>
        <v>#NAME?</v>
      </c>
      <c r="EE144" t="e">
        <f ca="1"/>
        <v>#NAME?</v>
      </c>
      <c r="EF144" t="e">
        <f ca="1"/>
        <v>#NAME?</v>
      </c>
      <c r="EG144" s="10" t="e">
        <f ca="1"/>
        <v>#NAME?</v>
      </c>
    </row>
    <row r="145" spans="121:137" x14ac:dyDescent="0.35">
      <c r="DQ145">
        <f t="shared" si="24"/>
        <v>120</v>
      </c>
      <c r="DR145" s="11" t="e">
        <f ca="1"/>
        <v>#NAME?</v>
      </c>
      <c r="DS145" s="12" t="e">
        <f ca="1"/>
        <v>#NAME?</v>
      </c>
      <c r="DT145" s="12" t="e">
        <f ca="1"/>
        <v>#NAME?</v>
      </c>
      <c r="DU145" s="13" t="e">
        <f ca="1"/>
        <v>#NAME?</v>
      </c>
      <c r="ED145" s="11" t="e">
        <f ca="1"/>
        <v>#NAME?</v>
      </c>
      <c r="EE145" s="12" t="e">
        <f ca="1"/>
        <v>#NAME?</v>
      </c>
      <c r="EF145" s="12" t="e">
        <f ca="1"/>
        <v>#NAME?</v>
      </c>
      <c r="EG145" s="13" t="e">
        <f ca="1"/>
        <v>#NAME?</v>
      </c>
    </row>
    <row r="147" spans="121:137" x14ac:dyDescent="0.35">
      <c r="DQ147" t="s">
        <v>81</v>
      </c>
      <c r="DR147" s="6" t="e">
        <f ca="1">AVERAGE(DR26:DR145)</f>
        <v>#NAME?</v>
      </c>
      <c r="DS147" s="7" t="e">
        <f t="array" aca="1" ref="DS147" ca="1">AVERAGE(DS26:DS145)</f>
        <v>#NAME?</v>
      </c>
      <c r="DT147" s="7" t="e">
        <f t="array" aca="1" ref="DT147" ca="1">AVERAGE(DT26:DT145)</f>
        <v>#NAME?</v>
      </c>
      <c r="DU147" s="8" t="e">
        <f ca="1">AVERAGE(DU26:DU145)</f>
        <v>#NAME?</v>
      </c>
      <c r="ED147" s="6" t="e">
        <f ca="1">AVERAGE(ED26:ED145)</f>
        <v>#NAME?</v>
      </c>
      <c r="EE147" s="7" t="e">
        <f t="array" aca="1" ref="EE147" ca="1">AVERAGE(EE26:EE145)</f>
        <v>#NAME?</v>
      </c>
      <c r="EF147" s="7" t="e">
        <f t="array" aca="1" ref="EF147" ca="1">AVERAGE(EF26:EF145)</f>
        <v>#NAME?</v>
      </c>
      <c r="EG147" s="8" t="e">
        <f ca="1">AVERAGE(EG26:EG145)</f>
        <v>#NAME?</v>
      </c>
    </row>
    <row r="148" spans="121:137" x14ac:dyDescent="0.35">
      <c r="DQ148" t="s">
        <v>82</v>
      </c>
      <c r="DR148" s="11" t="e">
        <f ca="1">VAR(DR26:DR145)</f>
        <v>#NAME?</v>
      </c>
      <c r="DS148" s="12" t="e">
        <f ca="1">VAR(DS26:DS145)</f>
        <v>#NAME?</v>
      </c>
      <c r="DT148" s="12" t="e">
        <f ca="1">VAR(DT26:DT145)</f>
        <v>#NAME?</v>
      </c>
      <c r="DU148" s="13" t="e">
        <f ca="1">VAR(DU26:DU145)</f>
        <v>#NAME?</v>
      </c>
      <c r="ED148" s="11" t="e">
        <f ca="1">VAR(ED26:ED145)</f>
        <v>#NAME?</v>
      </c>
      <c r="EE148" s="12" t="e">
        <f ca="1">VAR(EE26:EE145)</f>
        <v>#NAME?</v>
      </c>
      <c r="EF148" s="12" t="e">
        <f ca="1">VAR(EF26:EF145)</f>
        <v>#NAME?</v>
      </c>
      <c r="EG148" s="13" t="e">
        <f ca="1">VAR(EG26:EG145)</f>
        <v>#NAME?</v>
      </c>
    </row>
  </sheetData>
  <conditionalFormatting sqref="B44:E52">
    <cfRule type="cellIs" dxfId="9" priority="5" operator="lessThan">
      <formula>-0.4</formula>
    </cfRule>
    <cfRule type="cellIs" dxfId="8" priority="6" operator="greaterThan">
      <formula>0.4</formula>
    </cfRule>
  </conditionalFormatting>
  <conditionalFormatting sqref="I44:L52">
    <cfRule type="cellIs" dxfId="7" priority="3" operator="lessThan">
      <formula>-0.4</formula>
    </cfRule>
    <cfRule type="cellIs" dxfId="6" priority="4" operator="greaterThan">
      <formula>0.4</formula>
    </cfRule>
  </conditionalFormatting>
  <conditionalFormatting sqref="AD32:AL40">
    <cfRule type="cellIs" dxfId="5" priority="1" operator="lessThan">
      <formula>-0.1</formula>
    </cfRule>
    <cfRule type="cellIs" dxfId="4" priority="2" operator="greaterThan">
      <formula>0.1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2B926-A541-474B-8028-BDA69F31B200}">
  <dimension ref="A1:M40"/>
  <sheetViews>
    <sheetView workbookViewId="0"/>
  </sheetViews>
  <sheetFormatPr defaultRowHeight="14.5" x14ac:dyDescent="0.35"/>
  <cols>
    <col min="9" max="9" width="9.1796875" customWidth="1"/>
    <col min="11" max="11" width="9" customWidth="1"/>
    <col min="13" max="13" width="9.1796875" customWidth="1"/>
  </cols>
  <sheetData>
    <row r="1" spans="1:13" x14ac:dyDescent="0.35">
      <c r="A1" s="1" t="s">
        <v>83</v>
      </c>
    </row>
    <row r="3" spans="1:13" x14ac:dyDescent="0.35">
      <c r="A3" t="s">
        <v>1</v>
      </c>
      <c r="L3" t="s">
        <v>84</v>
      </c>
    </row>
    <row r="5" spans="1:13" x14ac:dyDescent="0.35">
      <c r="B5" s="2" t="str">
        <f>PCA!M3</f>
        <v>Expect</v>
      </c>
      <c r="C5" s="2" t="str">
        <f>PCA!N3</f>
        <v>Entertain</v>
      </c>
      <c r="D5" s="2" t="str">
        <f>PCA!O3</f>
        <v>Comm</v>
      </c>
      <c r="E5" s="2" t="str">
        <f>PCA!P3</f>
        <v>Expert</v>
      </c>
      <c r="F5" s="2" t="str">
        <f>PCA!Q3</f>
        <v>Motivate</v>
      </c>
      <c r="G5" s="2" t="str">
        <f>PCA!R3</f>
        <v>Caring</v>
      </c>
      <c r="H5" s="2" t="str">
        <f>PCA!S3</f>
        <v>Charisma</v>
      </c>
      <c r="I5" s="2" t="str">
        <f>PCA!T3</f>
        <v>Passion</v>
      </c>
      <c r="J5" s="2" t="str">
        <f>PCA!U3</f>
        <v>Friendly</v>
      </c>
      <c r="L5" s="6" t="e">
        <f ca="1">B6</f>
        <v>#NAME?</v>
      </c>
      <c r="M5" s="8">
        <f>COUNT(PCA!A4:A123)</f>
        <v>120</v>
      </c>
    </row>
    <row r="6" spans="1:13" x14ac:dyDescent="0.35">
      <c r="A6" t="str">
        <f t="array" ref="A6:A14">TRANSPOSE(B5:J5)</f>
        <v>Expect</v>
      </c>
      <c r="B6" s="6" t="e">
        <f t="array" ref="B6:J14" ca="1">Factor!B6:J14</f>
        <v>#NAME?</v>
      </c>
      <c r="C6" s="7" t="e">
        <f ca="1"/>
        <v>#NAME?</v>
      </c>
      <c r="D6" s="7" t="e">
        <f ca="1"/>
        <v>#NAME?</v>
      </c>
      <c r="E6" s="7" t="e">
        <f ca="1"/>
        <v>#NAME?</v>
      </c>
      <c r="F6" s="7" t="e">
        <f ca="1"/>
        <v>#NAME?</v>
      </c>
      <c r="G6" s="7" t="e">
        <f ca="1"/>
        <v>#NAME?</v>
      </c>
      <c r="H6" s="7" t="e">
        <f ca="1"/>
        <v>#NAME?</v>
      </c>
      <c r="I6" s="7" t="e">
        <f ca="1"/>
        <v>#NAME?</v>
      </c>
      <c r="J6" s="8" t="e">
        <f ca="1"/>
        <v>#NAME?</v>
      </c>
      <c r="L6" s="11" t="e">
        <f ca="1">B19</f>
        <v>#NAME?</v>
      </c>
      <c r="M6" s="13">
        <f>M5</f>
        <v>120</v>
      </c>
    </row>
    <row r="7" spans="1:13" x14ac:dyDescent="0.35">
      <c r="A7" t="str">
        <v>Entertain</v>
      </c>
      <c r="B7" s="9" t="e">
        <f ca="1"/>
        <v>#NAME?</v>
      </c>
      <c r="C7" t="e">
        <f ca="1"/>
        <v>#NAME?</v>
      </c>
      <c r="D7" t="e">
        <f ca="1"/>
        <v>#NAME?</v>
      </c>
      <c r="E7" t="e">
        <f ca="1"/>
        <v>#NAME?</v>
      </c>
      <c r="F7" t="e">
        <f ca="1"/>
        <v>#NAME?</v>
      </c>
      <c r="G7" t="e">
        <f ca="1"/>
        <v>#NAME?</v>
      </c>
      <c r="H7" t="e">
        <f ca="1"/>
        <v>#NAME?</v>
      </c>
      <c r="I7" t="e">
        <f ca="1"/>
        <v>#NAME?</v>
      </c>
      <c r="J7" s="10" t="e">
        <f ca="1"/>
        <v>#NAME?</v>
      </c>
    </row>
    <row r="8" spans="1:13" x14ac:dyDescent="0.35">
      <c r="A8" t="str">
        <v>Comm</v>
      </c>
      <c r="B8" s="9" t="e">
        <f ca="1"/>
        <v>#NAME?</v>
      </c>
      <c r="C8" t="e">
        <f ca="1"/>
        <v>#NAME?</v>
      </c>
      <c r="D8" t="e">
        <f ca="1"/>
        <v>#NAME?</v>
      </c>
      <c r="E8" t="e">
        <f ca="1"/>
        <v>#NAME?</v>
      </c>
      <c r="F8" t="e">
        <f ca="1"/>
        <v>#NAME?</v>
      </c>
      <c r="G8" t="e">
        <f ca="1"/>
        <v>#NAME?</v>
      </c>
      <c r="H8" t="e">
        <f ca="1"/>
        <v>#NAME?</v>
      </c>
      <c r="I8" t="e">
        <f ca="1"/>
        <v>#NAME?</v>
      </c>
      <c r="J8" s="10" t="e">
        <f ca="1"/>
        <v>#NAME?</v>
      </c>
      <c r="L8" t="s">
        <v>85</v>
      </c>
      <c r="M8" s="4" t="e">
        <f t="array" aca="1" ref="M8:M12" ca="1">BOX(L5:M6,COUNTA(B5:J5))</f>
        <v>#NAME?</v>
      </c>
    </row>
    <row r="9" spans="1:13" x14ac:dyDescent="0.35">
      <c r="A9" t="str">
        <v>Expert</v>
      </c>
      <c r="B9" s="9" t="e">
        <f ca="1"/>
        <v>#NAME?</v>
      </c>
      <c r="C9" t="e">
        <f ca="1"/>
        <v>#NAME?</v>
      </c>
      <c r="D9" t="e">
        <f ca="1"/>
        <v>#NAME?</v>
      </c>
      <c r="E9" t="e">
        <f ca="1"/>
        <v>#NAME?</v>
      </c>
      <c r="F9" t="e">
        <f ca="1"/>
        <v>#NAME?</v>
      </c>
      <c r="G9" t="e">
        <f ca="1"/>
        <v>#NAME?</v>
      </c>
      <c r="H9" t="e">
        <f ca="1"/>
        <v>#NAME?</v>
      </c>
      <c r="I9" t="e">
        <f ca="1"/>
        <v>#NAME?</v>
      </c>
      <c r="J9" s="10" t="e">
        <f ca="1"/>
        <v>#NAME?</v>
      </c>
      <c r="L9" t="s">
        <v>86</v>
      </c>
      <c r="M9" s="16" t="e">
        <f ca="1"/>
        <v>#NAME?</v>
      </c>
    </row>
    <row r="10" spans="1:13" x14ac:dyDescent="0.35">
      <c r="A10" t="str">
        <v>Motivate</v>
      </c>
      <c r="B10" s="9" t="e">
        <f ca="1"/>
        <v>#NAME?</v>
      </c>
      <c r="C10" t="e">
        <f ca="1"/>
        <v>#NAME?</v>
      </c>
      <c r="D10" t="e">
        <f ca="1"/>
        <v>#NAME?</v>
      </c>
      <c r="E10" t="e">
        <f ca="1"/>
        <v>#NAME?</v>
      </c>
      <c r="F10" t="e">
        <f ca="1"/>
        <v>#NAME?</v>
      </c>
      <c r="G10" t="e">
        <f ca="1"/>
        <v>#NAME?</v>
      </c>
      <c r="H10" t="e">
        <f ca="1"/>
        <v>#NAME?</v>
      </c>
      <c r="I10" t="e">
        <f ca="1"/>
        <v>#NAME?</v>
      </c>
      <c r="J10" s="10" t="e">
        <f ca="1"/>
        <v>#NAME?</v>
      </c>
      <c r="L10" t="s">
        <v>87</v>
      </c>
      <c r="M10" s="16" t="e">
        <f ca="1"/>
        <v>#NAME?</v>
      </c>
    </row>
    <row r="11" spans="1:13" x14ac:dyDescent="0.35">
      <c r="A11" t="str">
        <v>Caring</v>
      </c>
      <c r="B11" s="9" t="e">
        <f ca="1"/>
        <v>#NAME?</v>
      </c>
      <c r="C11" t="e">
        <f ca="1"/>
        <v>#NAME?</v>
      </c>
      <c r="D11" t="e">
        <f ca="1"/>
        <v>#NAME?</v>
      </c>
      <c r="E11" t="e">
        <f ca="1"/>
        <v>#NAME?</v>
      </c>
      <c r="F11" t="e">
        <f ca="1"/>
        <v>#NAME?</v>
      </c>
      <c r="G11" t="e">
        <f ca="1"/>
        <v>#NAME?</v>
      </c>
      <c r="H11" t="e">
        <f ca="1"/>
        <v>#NAME?</v>
      </c>
      <c r="I11" t="e">
        <f ca="1"/>
        <v>#NAME?</v>
      </c>
      <c r="J11" s="10" t="e">
        <f ca="1"/>
        <v>#NAME?</v>
      </c>
      <c r="L11" t="s">
        <v>88</v>
      </c>
      <c r="M11" s="16" t="e">
        <f ca="1"/>
        <v>#NAME?</v>
      </c>
    </row>
    <row r="12" spans="1:13" x14ac:dyDescent="0.35">
      <c r="A12" t="str">
        <v>Charisma</v>
      </c>
      <c r="B12" s="9" t="e">
        <f ca="1"/>
        <v>#NAME?</v>
      </c>
      <c r="C12" t="e">
        <f ca="1"/>
        <v>#NAME?</v>
      </c>
      <c r="D12" t="e">
        <f ca="1"/>
        <v>#NAME?</v>
      </c>
      <c r="E12" t="e">
        <f ca="1"/>
        <v>#NAME?</v>
      </c>
      <c r="F12" t="e">
        <f ca="1"/>
        <v>#NAME?</v>
      </c>
      <c r="G12" t="e">
        <f ca="1"/>
        <v>#NAME?</v>
      </c>
      <c r="H12" t="e">
        <f ca="1"/>
        <v>#NAME?</v>
      </c>
      <c r="I12" t="e">
        <f ca="1"/>
        <v>#NAME?</v>
      </c>
      <c r="J12" s="10" t="e">
        <f ca="1"/>
        <v>#NAME?</v>
      </c>
      <c r="L12" t="s">
        <v>30</v>
      </c>
      <c r="M12" s="17" t="e">
        <f ca="1"/>
        <v>#NAME?</v>
      </c>
    </row>
    <row r="13" spans="1:13" x14ac:dyDescent="0.35">
      <c r="A13" t="str">
        <v>Passion</v>
      </c>
      <c r="B13" s="9" t="e">
        <f ca="1"/>
        <v>#NAME?</v>
      </c>
      <c r="C13" t="e">
        <f ca="1"/>
        <v>#NAME?</v>
      </c>
      <c r="D13" t="e">
        <f ca="1"/>
        <v>#NAME?</v>
      </c>
      <c r="E13" t="e">
        <f ca="1"/>
        <v>#NAME?</v>
      </c>
      <c r="F13" t="e">
        <f ca="1"/>
        <v>#NAME?</v>
      </c>
      <c r="G13" t="e">
        <f ca="1"/>
        <v>#NAME?</v>
      </c>
      <c r="H13" t="e">
        <f ca="1"/>
        <v>#NAME?</v>
      </c>
      <c r="I13" t="e">
        <f ca="1"/>
        <v>#NAME?</v>
      </c>
      <c r="J13" s="10" t="e">
        <f ca="1"/>
        <v>#NAME?</v>
      </c>
    </row>
    <row r="14" spans="1:13" x14ac:dyDescent="0.35">
      <c r="A14" t="str">
        <v>Friendly</v>
      </c>
      <c r="B14" s="11" t="e">
        <f ca="1"/>
        <v>#NAME?</v>
      </c>
      <c r="C14" s="12" t="e">
        <f ca="1"/>
        <v>#NAME?</v>
      </c>
      <c r="D14" s="12" t="e">
        <f ca="1"/>
        <v>#NAME?</v>
      </c>
      <c r="E14" s="12" t="e">
        <f ca="1"/>
        <v>#NAME?</v>
      </c>
      <c r="F14" s="12" t="e">
        <f ca="1"/>
        <v>#NAME?</v>
      </c>
      <c r="G14" s="12" t="e">
        <f ca="1"/>
        <v>#NAME?</v>
      </c>
      <c r="H14" s="12" t="e">
        <f ca="1"/>
        <v>#NAME?</v>
      </c>
      <c r="I14" s="12" t="e">
        <f ca="1"/>
        <v>#NAME?</v>
      </c>
      <c r="J14" s="13" t="e">
        <f ca="1"/>
        <v>#NAME?</v>
      </c>
    </row>
    <row r="16" spans="1:13" x14ac:dyDescent="0.35">
      <c r="A16" t="s">
        <v>89</v>
      </c>
    </row>
    <row r="18" spans="1:10" x14ac:dyDescent="0.35">
      <c r="B18" s="2" t="str">
        <f t="array" ref="B18:J18">B5:J5</f>
        <v>Expect</v>
      </c>
      <c r="C18" s="2" t="str">
        <v>Entertain</v>
      </c>
      <c r="D18" s="2" t="str">
        <v>Comm</v>
      </c>
      <c r="E18" s="2" t="str">
        <v>Expert</v>
      </c>
      <c r="F18" s="2" t="str">
        <v>Motivate</v>
      </c>
      <c r="G18" s="2" t="str">
        <v>Caring</v>
      </c>
      <c r="H18" s="2" t="str">
        <v>Charisma</v>
      </c>
      <c r="I18" s="2" t="str">
        <v>Passion</v>
      </c>
      <c r="J18" s="2" t="str">
        <v>Friendly</v>
      </c>
    </row>
    <row r="19" spans="1:10" x14ac:dyDescent="0.35">
      <c r="A19" t="str">
        <f t="array" ref="A19:A27">A6:A14</f>
        <v>Expect</v>
      </c>
      <c r="B19" s="6" t="e">
        <f t="array" aca="1" ref="B19:J27" ca="1">Identity()</f>
        <v>#NAME?</v>
      </c>
      <c r="C19" s="7" t="e">
        <f ca="1"/>
        <v>#NAME?</v>
      </c>
      <c r="D19" s="7" t="e">
        <f ca="1"/>
        <v>#NAME?</v>
      </c>
      <c r="E19" s="7" t="e">
        <f ca="1"/>
        <v>#NAME?</v>
      </c>
      <c r="F19" s="7" t="e">
        <f ca="1"/>
        <v>#NAME?</v>
      </c>
      <c r="G19" s="7" t="e">
        <f ca="1"/>
        <v>#NAME?</v>
      </c>
      <c r="H19" s="7" t="e">
        <f ca="1"/>
        <v>#NAME?</v>
      </c>
      <c r="I19" s="7" t="e">
        <f ca="1"/>
        <v>#NAME?</v>
      </c>
      <c r="J19" s="8" t="e">
        <f ca="1"/>
        <v>#NAME?</v>
      </c>
    </row>
    <row r="20" spans="1:10" x14ac:dyDescent="0.35">
      <c r="A20" t="str">
        <v>Entertain</v>
      </c>
      <c r="B20" s="9" t="e">
        <f ca="1"/>
        <v>#NAME?</v>
      </c>
      <c r="C20" t="e">
        <f ca="1"/>
        <v>#NAME?</v>
      </c>
      <c r="D20" t="e">
        <f ca="1"/>
        <v>#NAME?</v>
      </c>
      <c r="E20" t="e">
        <f ca="1"/>
        <v>#NAME?</v>
      </c>
      <c r="F20" t="e">
        <f ca="1"/>
        <v>#NAME?</v>
      </c>
      <c r="G20" t="e">
        <f ca="1"/>
        <v>#NAME?</v>
      </c>
      <c r="H20" t="e">
        <f ca="1"/>
        <v>#NAME?</v>
      </c>
      <c r="I20" t="e">
        <f ca="1"/>
        <v>#NAME?</v>
      </c>
      <c r="J20" s="10" t="e">
        <f ca="1"/>
        <v>#NAME?</v>
      </c>
    </row>
    <row r="21" spans="1:10" x14ac:dyDescent="0.35">
      <c r="A21" t="str">
        <v>Comm</v>
      </c>
      <c r="B21" s="9" t="e">
        <f ca="1"/>
        <v>#NAME?</v>
      </c>
      <c r="C21" t="e">
        <f ca="1"/>
        <v>#NAME?</v>
      </c>
      <c r="D21" t="e">
        <f ca="1"/>
        <v>#NAME?</v>
      </c>
      <c r="E21" t="e">
        <f ca="1"/>
        <v>#NAME?</v>
      </c>
      <c r="F21" t="e">
        <f ca="1"/>
        <v>#NAME?</v>
      </c>
      <c r="G21" t="e">
        <f ca="1"/>
        <v>#NAME?</v>
      </c>
      <c r="H21" t="e">
        <f ca="1"/>
        <v>#NAME?</v>
      </c>
      <c r="I21" t="e">
        <f ca="1"/>
        <v>#NAME?</v>
      </c>
      <c r="J21" s="10" t="e">
        <f ca="1"/>
        <v>#NAME?</v>
      </c>
    </row>
    <row r="22" spans="1:10" x14ac:dyDescent="0.35">
      <c r="A22" t="str">
        <v>Expert</v>
      </c>
      <c r="B22" s="9" t="e">
        <f ca="1"/>
        <v>#NAME?</v>
      </c>
      <c r="C22" t="e">
        <f ca="1"/>
        <v>#NAME?</v>
      </c>
      <c r="D22" t="e">
        <f ca="1"/>
        <v>#NAME?</v>
      </c>
      <c r="E22" t="e">
        <f ca="1"/>
        <v>#NAME?</v>
      </c>
      <c r="F22" t="e">
        <f ca="1"/>
        <v>#NAME?</v>
      </c>
      <c r="G22" t="e">
        <f ca="1"/>
        <v>#NAME?</v>
      </c>
      <c r="H22" t="e">
        <f ca="1"/>
        <v>#NAME?</v>
      </c>
      <c r="I22" t="e">
        <f ca="1"/>
        <v>#NAME?</v>
      </c>
      <c r="J22" s="10" t="e">
        <f ca="1"/>
        <v>#NAME?</v>
      </c>
    </row>
    <row r="23" spans="1:10" x14ac:dyDescent="0.35">
      <c r="A23" t="str">
        <v>Motivate</v>
      </c>
      <c r="B23" s="9" t="e">
        <f ca="1"/>
        <v>#NAME?</v>
      </c>
      <c r="C23" t="e">
        <f ca="1"/>
        <v>#NAME?</v>
      </c>
      <c r="D23" t="e">
        <f ca="1"/>
        <v>#NAME?</v>
      </c>
      <c r="E23" t="e">
        <f ca="1"/>
        <v>#NAME?</v>
      </c>
      <c r="F23" t="e">
        <f ca="1"/>
        <v>#NAME?</v>
      </c>
      <c r="G23" t="e">
        <f ca="1"/>
        <v>#NAME?</v>
      </c>
      <c r="H23" t="e">
        <f ca="1"/>
        <v>#NAME?</v>
      </c>
      <c r="I23" t="e">
        <f ca="1"/>
        <v>#NAME?</v>
      </c>
      <c r="J23" s="10" t="e">
        <f ca="1"/>
        <v>#NAME?</v>
      </c>
    </row>
    <row r="24" spans="1:10" x14ac:dyDescent="0.35">
      <c r="A24" t="str">
        <v>Caring</v>
      </c>
      <c r="B24" s="9" t="e">
        <f ca="1"/>
        <v>#NAME?</v>
      </c>
      <c r="C24" t="e">
        <f ca="1"/>
        <v>#NAME?</v>
      </c>
      <c r="D24" t="e">
        <f ca="1"/>
        <v>#NAME?</v>
      </c>
      <c r="E24" t="e">
        <f ca="1"/>
        <v>#NAME?</v>
      </c>
      <c r="F24" t="e">
        <f ca="1"/>
        <v>#NAME?</v>
      </c>
      <c r="G24" t="e">
        <f ca="1"/>
        <v>#NAME?</v>
      </c>
      <c r="H24" t="e">
        <f ca="1"/>
        <v>#NAME?</v>
      </c>
      <c r="I24" t="e">
        <f ca="1"/>
        <v>#NAME?</v>
      </c>
      <c r="J24" s="10" t="e">
        <f ca="1"/>
        <v>#NAME?</v>
      </c>
    </row>
    <row r="25" spans="1:10" x14ac:dyDescent="0.35">
      <c r="A25" t="str">
        <v>Charisma</v>
      </c>
      <c r="B25" s="9" t="e">
        <f ca="1"/>
        <v>#NAME?</v>
      </c>
      <c r="C25" t="e">
        <f ca="1"/>
        <v>#NAME?</v>
      </c>
      <c r="D25" t="e">
        <f ca="1"/>
        <v>#NAME?</v>
      </c>
      <c r="E25" t="e">
        <f ca="1"/>
        <v>#NAME?</v>
      </c>
      <c r="F25" t="e">
        <f ca="1"/>
        <v>#NAME?</v>
      </c>
      <c r="G25" t="e">
        <f ca="1"/>
        <v>#NAME?</v>
      </c>
      <c r="H25" t="e">
        <f ca="1"/>
        <v>#NAME?</v>
      </c>
      <c r="I25" t="e">
        <f ca="1"/>
        <v>#NAME?</v>
      </c>
      <c r="J25" s="10" t="e">
        <f ca="1"/>
        <v>#NAME?</v>
      </c>
    </row>
    <row r="26" spans="1:10" x14ac:dyDescent="0.35">
      <c r="A26" t="str">
        <v>Passion</v>
      </c>
      <c r="B26" s="9" t="e">
        <f ca="1"/>
        <v>#NAME?</v>
      </c>
      <c r="C26" t="e">
        <f ca="1"/>
        <v>#NAME?</v>
      </c>
      <c r="D26" t="e">
        <f ca="1"/>
        <v>#NAME?</v>
      </c>
      <c r="E26" t="e">
        <f ca="1"/>
        <v>#NAME?</v>
      </c>
      <c r="F26" t="e">
        <f ca="1"/>
        <v>#NAME?</v>
      </c>
      <c r="G26" t="e">
        <f ca="1"/>
        <v>#NAME?</v>
      </c>
      <c r="H26" t="e">
        <f ca="1"/>
        <v>#NAME?</v>
      </c>
      <c r="I26" t="e">
        <f ca="1"/>
        <v>#NAME?</v>
      </c>
      <c r="J26" s="10" t="e">
        <f ca="1"/>
        <v>#NAME?</v>
      </c>
    </row>
    <row r="27" spans="1:10" x14ac:dyDescent="0.35">
      <c r="A27" t="str">
        <v>Friendly</v>
      </c>
      <c r="B27" s="11" t="e">
        <f ca="1"/>
        <v>#NAME?</v>
      </c>
      <c r="C27" s="12" t="e">
        <f ca="1"/>
        <v>#NAME?</v>
      </c>
      <c r="D27" s="12" t="e">
        <f ca="1"/>
        <v>#NAME?</v>
      </c>
      <c r="E27" s="12" t="e">
        <f ca="1"/>
        <v>#NAME?</v>
      </c>
      <c r="F27" s="12" t="e">
        <f ca="1"/>
        <v>#NAME?</v>
      </c>
      <c r="G27" s="12" t="e">
        <f ca="1"/>
        <v>#NAME?</v>
      </c>
      <c r="H27" s="12" t="e">
        <f ca="1"/>
        <v>#NAME?</v>
      </c>
      <c r="I27" s="12" t="e">
        <f ca="1"/>
        <v>#NAME?</v>
      </c>
      <c r="J27" s="13" t="e">
        <f ca="1"/>
        <v>#NAME?</v>
      </c>
    </row>
    <row r="29" spans="1:10" x14ac:dyDescent="0.35">
      <c r="A29" t="s">
        <v>90</v>
      </c>
    </row>
    <row r="31" spans="1:10" x14ac:dyDescent="0.35">
      <c r="B31" s="2" t="str">
        <f t="array" ref="B31:J31">B18:J18</f>
        <v>Expect</v>
      </c>
      <c r="C31" s="2" t="str">
        <v>Entertain</v>
      </c>
      <c r="D31" s="2" t="str">
        <v>Comm</v>
      </c>
      <c r="E31" s="2" t="str">
        <v>Expert</v>
      </c>
      <c r="F31" s="2" t="str">
        <v>Motivate</v>
      </c>
      <c r="G31" s="2" t="str">
        <v>Caring</v>
      </c>
      <c r="H31" s="2" t="str">
        <v>Charisma</v>
      </c>
      <c r="I31" s="2" t="str">
        <v>Passion</v>
      </c>
      <c r="J31" s="2" t="str">
        <v>Friendly</v>
      </c>
    </row>
    <row r="32" spans="1:10" x14ac:dyDescent="0.35">
      <c r="A32" t="str">
        <f t="array" ref="A32:A40">A19:A27</f>
        <v>Expect</v>
      </c>
      <c r="B32" s="6" t="e">
        <f ca="1">(B6+B19)/2</f>
        <v>#NAME?</v>
      </c>
      <c r="C32" s="7" t="e">
        <f t="shared" ref="C32:J32" ca="1" si="0">(C6+C19)/2</f>
        <v>#NAME?</v>
      </c>
      <c r="D32" s="7" t="e">
        <f t="shared" ca="1" si="0"/>
        <v>#NAME?</v>
      </c>
      <c r="E32" s="7" t="e">
        <f t="shared" ca="1" si="0"/>
        <v>#NAME?</v>
      </c>
      <c r="F32" s="7" t="e">
        <f t="shared" ca="1" si="0"/>
        <v>#NAME?</v>
      </c>
      <c r="G32" s="7" t="e">
        <f t="shared" ca="1" si="0"/>
        <v>#NAME?</v>
      </c>
      <c r="H32" s="7" t="e">
        <f t="shared" ca="1" si="0"/>
        <v>#NAME?</v>
      </c>
      <c r="I32" s="7" t="e">
        <f t="shared" ca="1" si="0"/>
        <v>#NAME?</v>
      </c>
      <c r="J32" s="8" t="e">
        <f t="shared" ca="1" si="0"/>
        <v>#NAME?</v>
      </c>
    </row>
    <row r="33" spans="1:10" x14ac:dyDescent="0.35">
      <c r="A33" t="str">
        <v>Entertain</v>
      </c>
      <c r="B33" s="9" t="e">
        <f t="shared" ref="B33:J40" ca="1" si="1">(B7+B20)/2</f>
        <v>#NAME?</v>
      </c>
      <c r="C33" t="e">
        <f t="shared" ca="1" si="1"/>
        <v>#NAME?</v>
      </c>
      <c r="D33" t="e">
        <f t="shared" ca="1" si="1"/>
        <v>#NAME?</v>
      </c>
      <c r="E33" t="e">
        <f t="shared" ca="1" si="1"/>
        <v>#NAME?</v>
      </c>
      <c r="F33" t="e">
        <f t="shared" ca="1" si="1"/>
        <v>#NAME?</v>
      </c>
      <c r="G33" t="e">
        <f t="shared" ca="1" si="1"/>
        <v>#NAME?</v>
      </c>
      <c r="H33" t="e">
        <f t="shared" ca="1" si="1"/>
        <v>#NAME?</v>
      </c>
      <c r="I33" t="e">
        <f t="shared" ca="1" si="1"/>
        <v>#NAME?</v>
      </c>
      <c r="J33" s="10" t="e">
        <f t="shared" ca="1" si="1"/>
        <v>#NAME?</v>
      </c>
    </row>
    <row r="34" spans="1:10" x14ac:dyDescent="0.35">
      <c r="A34" t="str">
        <v>Comm</v>
      </c>
      <c r="B34" s="9" t="e">
        <f t="shared" ca="1" si="1"/>
        <v>#NAME?</v>
      </c>
      <c r="C34" t="e">
        <f t="shared" ca="1" si="1"/>
        <v>#NAME?</v>
      </c>
      <c r="D34" t="e">
        <f t="shared" ca="1" si="1"/>
        <v>#NAME?</v>
      </c>
      <c r="E34" t="e">
        <f t="shared" ca="1" si="1"/>
        <v>#NAME?</v>
      </c>
      <c r="F34" t="e">
        <f t="shared" ca="1" si="1"/>
        <v>#NAME?</v>
      </c>
      <c r="G34" t="e">
        <f t="shared" ca="1" si="1"/>
        <v>#NAME?</v>
      </c>
      <c r="H34" t="e">
        <f t="shared" ca="1" si="1"/>
        <v>#NAME?</v>
      </c>
      <c r="I34" t="e">
        <f t="shared" ca="1" si="1"/>
        <v>#NAME?</v>
      </c>
      <c r="J34" s="10" t="e">
        <f t="shared" ca="1" si="1"/>
        <v>#NAME?</v>
      </c>
    </row>
    <row r="35" spans="1:10" x14ac:dyDescent="0.35">
      <c r="A35" t="str">
        <v>Expert</v>
      </c>
      <c r="B35" s="9" t="e">
        <f t="shared" ca="1" si="1"/>
        <v>#NAME?</v>
      </c>
      <c r="C35" t="e">
        <f t="shared" ca="1" si="1"/>
        <v>#NAME?</v>
      </c>
      <c r="D35" t="e">
        <f t="shared" ca="1" si="1"/>
        <v>#NAME?</v>
      </c>
      <c r="E35" t="e">
        <f t="shared" ca="1" si="1"/>
        <v>#NAME?</v>
      </c>
      <c r="F35" t="e">
        <f t="shared" ca="1" si="1"/>
        <v>#NAME?</v>
      </c>
      <c r="G35" t="e">
        <f t="shared" ca="1" si="1"/>
        <v>#NAME?</v>
      </c>
      <c r="H35" t="e">
        <f t="shared" ca="1" si="1"/>
        <v>#NAME?</v>
      </c>
      <c r="I35" t="e">
        <f t="shared" ca="1" si="1"/>
        <v>#NAME?</v>
      </c>
      <c r="J35" s="10" t="e">
        <f t="shared" ca="1" si="1"/>
        <v>#NAME?</v>
      </c>
    </row>
    <row r="36" spans="1:10" x14ac:dyDescent="0.35">
      <c r="A36" t="str">
        <v>Motivate</v>
      </c>
      <c r="B36" s="9" t="e">
        <f t="shared" ca="1" si="1"/>
        <v>#NAME?</v>
      </c>
      <c r="C36" t="e">
        <f t="shared" ca="1" si="1"/>
        <v>#NAME?</v>
      </c>
      <c r="D36" t="e">
        <f t="shared" ca="1" si="1"/>
        <v>#NAME?</v>
      </c>
      <c r="E36" t="e">
        <f t="shared" ca="1" si="1"/>
        <v>#NAME?</v>
      </c>
      <c r="F36" t="e">
        <f t="shared" ca="1" si="1"/>
        <v>#NAME?</v>
      </c>
      <c r="G36" t="e">
        <f t="shared" ca="1" si="1"/>
        <v>#NAME?</v>
      </c>
      <c r="H36" t="e">
        <f t="shared" ca="1" si="1"/>
        <v>#NAME?</v>
      </c>
      <c r="I36" t="e">
        <f t="shared" ca="1" si="1"/>
        <v>#NAME?</v>
      </c>
      <c r="J36" s="10" t="e">
        <f t="shared" ca="1" si="1"/>
        <v>#NAME?</v>
      </c>
    </row>
    <row r="37" spans="1:10" x14ac:dyDescent="0.35">
      <c r="A37" t="str">
        <v>Caring</v>
      </c>
      <c r="B37" s="9" t="e">
        <f t="shared" ca="1" si="1"/>
        <v>#NAME?</v>
      </c>
      <c r="C37" t="e">
        <f t="shared" ca="1" si="1"/>
        <v>#NAME?</v>
      </c>
      <c r="D37" t="e">
        <f t="shared" ca="1" si="1"/>
        <v>#NAME?</v>
      </c>
      <c r="E37" t="e">
        <f t="shared" ca="1" si="1"/>
        <v>#NAME?</v>
      </c>
      <c r="F37" t="e">
        <f t="shared" ca="1" si="1"/>
        <v>#NAME?</v>
      </c>
      <c r="G37" t="e">
        <f t="shared" ca="1" si="1"/>
        <v>#NAME?</v>
      </c>
      <c r="H37" t="e">
        <f t="shared" ca="1" si="1"/>
        <v>#NAME?</v>
      </c>
      <c r="I37" t="e">
        <f t="shared" ca="1" si="1"/>
        <v>#NAME?</v>
      </c>
      <c r="J37" s="10" t="e">
        <f t="shared" ca="1" si="1"/>
        <v>#NAME?</v>
      </c>
    </row>
    <row r="38" spans="1:10" x14ac:dyDescent="0.35">
      <c r="A38" t="str">
        <v>Charisma</v>
      </c>
      <c r="B38" s="9" t="e">
        <f t="shared" ca="1" si="1"/>
        <v>#NAME?</v>
      </c>
      <c r="C38" t="e">
        <f t="shared" ca="1" si="1"/>
        <v>#NAME?</v>
      </c>
      <c r="D38" t="e">
        <f t="shared" ca="1" si="1"/>
        <v>#NAME?</v>
      </c>
      <c r="E38" t="e">
        <f t="shared" ca="1" si="1"/>
        <v>#NAME?</v>
      </c>
      <c r="F38" t="e">
        <f t="shared" ca="1" si="1"/>
        <v>#NAME?</v>
      </c>
      <c r="G38" t="e">
        <f t="shared" ca="1" si="1"/>
        <v>#NAME?</v>
      </c>
      <c r="H38" t="e">
        <f t="shared" ca="1" si="1"/>
        <v>#NAME?</v>
      </c>
      <c r="I38" t="e">
        <f t="shared" ca="1" si="1"/>
        <v>#NAME?</v>
      </c>
      <c r="J38" s="10" t="e">
        <f t="shared" ca="1" si="1"/>
        <v>#NAME?</v>
      </c>
    </row>
    <row r="39" spans="1:10" x14ac:dyDescent="0.35">
      <c r="A39" t="str">
        <v>Passion</v>
      </c>
      <c r="B39" s="9" t="e">
        <f t="shared" ca="1" si="1"/>
        <v>#NAME?</v>
      </c>
      <c r="C39" t="e">
        <f t="shared" ca="1" si="1"/>
        <v>#NAME?</v>
      </c>
      <c r="D39" t="e">
        <f t="shared" ca="1" si="1"/>
        <v>#NAME?</v>
      </c>
      <c r="E39" t="e">
        <f t="shared" ca="1" si="1"/>
        <v>#NAME?</v>
      </c>
      <c r="F39" t="e">
        <f t="shared" ca="1" si="1"/>
        <v>#NAME?</v>
      </c>
      <c r="G39" t="e">
        <f t="shared" ca="1" si="1"/>
        <v>#NAME?</v>
      </c>
      <c r="H39" t="e">
        <f t="shared" ca="1" si="1"/>
        <v>#NAME?</v>
      </c>
      <c r="I39" t="e">
        <f t="shared" ca="1" si="1"/>
        <v>#NAME?</v>
      </c>
      <c r="J39" s="10" t="e">
        <f t="shared" ca="1" si="1"/>
        <v>#NAME?</v>
      </c>
    </row>
    <row r="40" spans="1:10" x14ac:dyDescent="0.35">
      <c r="A40" t="str">
        <v>Friendly</v>
      </c>
      <c r="B40" s="11" t="e">
        <f t="shared" ca="1" si="1"/>
        <v>#NAME?</v>
      </c>
      <c r="C40" s="12" t="e">
        <f t="shared" ca="1" si="1"/>
        <v>#NAME?</v>
      </c>
      <c r="D40" s="12" t="e">
        <f t="shared" ca="1" si="1"/>
        <v>#NAME?</v>
      </c>
      <c r="E40" s="12" t="e">
        <f t="shared" ca="1" si="1"/>
        <v>#NAME?</v>
      </c>
      <c r="F40" s="12" t="e">
        <f t="shared" ca="1" si="1"/>
        <v>#NAME?</v>
      </c>
      <c r="G40" s="12" t="e">
        <f t="shared" ca="1" si="1"/>
        <v>#NAME?</v>
      </c>
      <c r="H40" s="12" t="e">
        <f t="shared" ca="1" si="1"/>
        <v>#NAME?</v>
      </c>
      <c r="I40" s="12" t="e">
        <f t="shared" ca="1" si="1"/>
        <v>#NAME?</v>
      </c>
      <c r="J40" s="13" t="e">
        <f t="shared" ca="1" si="1"/>
        <v>#NAME?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69C60-5FD4-422B-950C-3721D98BBAE0}">
  <dimension ref="A1:L46"/>
  <sheetViews>
    <sheetView workbookViewId="0"/>
  </sheetViews>
  <sheetFormatPr defaultRowHeight="14.5" x14ac:dyDescent="0.35"/>
  <sheetData>
    <row r="1" spans="1:11" x14ac:dyDescent="0.35">
      <c r="A1" s="1" t="s">
        <v>91</v>
      </c>
    </row>
    <row r="2" spans="1:11" x14ac:dyDescent="0.35">
      <c r="A2" s="1"/>
    </row>
    <row r="3" spans="1:11" x14ac:dyDescent="0.35">
      <c r="A3" t="s">
        <v>92</v>
      </c>
    </row>
    <row r="5" spans="1:11" s="2" customFormat="1" x14ac:dyDescent="0.35">
      <c r="B5" s="2" t="str">
        <f t="array" ref="B5:J5">Factor!B5:J5</f>
        <v>Expect</v>
      </c>
      <c r="C5" s="2" t="str">
        <v>Entertain</v>
      </c>
      <c r="D5" s="2" t="str">
        <v>Comm</v>
      </c>
      <c r="E5" s="2" t="str">
        <v>Expert</v>
      </c>
      <c r="F5" s="2" t="str">
        <v>Motivate</v>
      </c>
      <c r="G5" s="2" t="str">
        <v>Caring</v>
      </c>
      <c r="H5" s="2" t="str">
        <v>Charisma</v>
      </c>
      <c r="I5" s="2" t="str">
        <v>Passion</v>
      </c>
      <c r="J5" s="2" t="str">
        <v>Friendly</v>
      </c>
    </row>
    <row r="6" spans="1:11" x14ac:dyDescent="0.35">
      <c r="A6" t="str">
        <f t="array" ref="A6:A14">TRANSPOSE(B5:J5)</f>
        <v>Expect</v>
      </c>
      <c r="B6" s="6" t="e">
        <f t="array" ref="B6:J14" ca="1">Factor!B6:J14</f>
        <v>#NAME?</v>
      </c>
      <c r="C6" s="7" t="e">
        <f ca="1"/>
        <v>#NAME?</v>
      </c>
      <c r="D6" s="7" t="e">
        <f ca="1"/>
        <v>#NAME?</v>
      </c>
      <c r="E6" s="7" t="e">
        <f ca="1"/>
        <v>#NAME?</v>
      </c>
      <c r="F6" s="7" t="e">
        <f ca="1"/>
        <v>#NAME?</v>
      </c>
      <c r="G6" s="7" t="e">
        <f ca="1"/>
        <v>#NAME?</v>
      </c>
      <c r="H6" s="7" t="e">
        <f ca="1"/>
        <v>#NAME?</v>
      </c>
      <c r="I6" s="7" t="e">
        <f ca="1"/>
        <v>#NAME?</v>
      </c>
      <c r="J6" s="8" t="e">
        <f ca="1"/>
        <v>#NAME?</v>
      </c>
    </row>
    <row r="7" spans="1:11" x14ac:dyDescent="0.35">
      <c r="A7" t="str">
        <v>Entertain</v>
      </c>
      <c r="B7" s="9" t="e">
        <f ca="1"/>
        <v>#NAME?</v>
      </c>
      <c r="C7" t="e">
        <f ca="1"/>
        <v>#NAME?</v>
      </c>
      <c r="D7" t="e">
        <f ca="1"/>
        <v>#NAME?</v>
      </c>
      <c r="E7" t="e">
        <f ca="1"/>
        <v>#NAME?</v>
      </c>
      <c r="F7" t="e">
        <f ca="1"/>
        <v>#NAME?</v>
      </c>
      <c r="G7" t="e">
        <f ca="1"/>
        <v>#NAME?</v>
      </c>
      <c r="H7" t="e">
        <f ca="1"/>
        <v>#NAME?</v>
      </c>
      <c r="I7" t="e">
        <f ca="1"/>
        <v>#NAME?</v>
      </c>
      <c r="J7" s="10" t="e">
        <f ca="1"/>
        <v>#NAME?</v>
      </c>
    </row>
    <row r="8" spans="1:11" x14ac:dyDescent="0.35">
      <c r="A8" t="str">
        <v>Comm</v>
      </c>
      <c r="B8" s="9" t="e">
        <f ca="1"/>
        <v>#NAME?</v>
      </c>
      <c r="C8" t="e">
        <f ca="1"/>
        <v>#NAME?</v>
      </c>
      <c r="D8" t="e">
        <f ca="1"/>
        <v>#NAME?</v>
      </c>
      <c r="E8" t="e">
        <f ca="1"/>
        <v>#NAME?</v>
      </c>
      <c r="F8" t="e">
        <f ca="1"/>
        <v>#NAME?</v>
      </c>
      <c r="G8" t="e">
        <f ca="1"/>
        <v>#NAME?</v>
      </c>
      <c r="H8" t="e">
        <f ca="1"/>
        <v>#NAME?</v>
      </c>
      <c r="I8" t="e">
        <f ca="1"/>
        <v>#NAME?</v>
      </c>
      <c r="J8" s="10" t="e">
        <f ca="1"/>
        <v>#NAME?</v>
      </c>
    </row>
    <row r="9" spans="1:11" x14ac:dyDescent="0.35">
      <c r="A9" t="str">
        <v>Expert</v>
      </c>
      <c r="B9" s="9" t="e">
        <f ca="1"/>
        <v>#NAME?</v>
      </c>
      <c r="C9" t="e">
        <f ca="1"/>
        <v>#NAME?</v>
      </c>
      <c r="D9" t="e">
        <f ca="1"/>
        <v>#NAME?</v>
      </c>
      <c r="E9" t="e">
        <f ca="1"/>
        <v>#NAME?</v>
      </c>
      <c r="F9" t="e">
        <f ca="1"/>
        <v>#NAME?</v>
      </c>
      <c r="G9" t="e">
        <f ca="1"/>
        <v>#NAME?</v>
      </c>
      <c r="H9" t="e">
        <f ca="1"/>
        <v>#NAME?</v>
      </c>
      <c r="I9" t="e">
        <f ca="1"/>
        <v>#NAME?</v>
      </c>
      <c r="J9" s="10" t="e">
        <f ca="1"/>
        <v>#NAME?</v>
      </c>
    </row>
    <row r="10" spans="1:11" x14ac:dyDescent="0.35">
      <c r="A10" t="str">
        <v>Motivate</v>
      </c>
      <c r="B10" s="9" t="e">
        <f ca="1"/>
        <v>#NAME?</v>
      </c>
      <c r="C10" t="e">
        <f ca="1"/>
        <v>#NAME?</v>
      </c>
      <c r="D10" t="e">
        <f ca="1"/>
        <v>#NAME?</v>
      </c>
      <c r="E10" t="e">
        <f ca="1"/>
        <v>#NAME?</v>
      </c>
      <c r="F10" t="e">
        <f ca="1"/>
        <v>#NAME?</v>
      </c>
      <c r="G10" t="e">
        <f ca="1"/>
        <v>#NAME?</v>
      </c>
      <c r="H10" t="e">
        <f ca="1"/>
        <v>#NAME?</v>
      </c>
      <c r="I10" t="e">
        <f ca="1"/>
        <v>#NAME?</v>
      </c>
      <c r="J10" s="10" t="e">
        <f ca="1"/>
        <v>#NAME?</v>
      </c>
    </row>
    <row r="11" spans="1:11" x14ac:dyDescent="0.35">
      <c r="A11" t="str">
        <v>Caring</v>
      </c>
      <c r="B11" s="9" t="e">
        <f ca="1"/>
        <v>#NAME?</v>
      </c>
      <c r="C11" t="e">
        <f ca="1"/>
        <v>#NAME?</v>
      </c>
      <c r="D11" t="e">
        <f ca="1"/>
        <v>#NAME?</v>
      </c>
      <c r="E11" t="e">
        <f ca="1"/>
        <v>#NAME?</v>
      </c>
      <c r="F11" t="e">
        <f ca="1"/>
        <v>#NAME?</v>
      </c>
      <c r="G11" t="e">
        <f ca="1"/>
        <v>#NAME?</v>
      </c>
      <c r="H11" t="e">
        <f ca="1"/>
        <v>#NAME?</v>
      </c>
      <c r="I11" t="e">
        <f ca="1"/>
        <v>#NAME?</v>
      </c>
      <c r="J11" s="10" t="e">
        <f ca="1"/>
        <v>#NAME?</v>
      </c>
    </row>
    <row r="12" spans="1:11" x14ac:dyDescent="0.35">
      <c r="A12" t="str">
        <v>Charisma</v>
      </c>
      <c r="B12" s="9" t="e">
        <f ca="1"/>
        <v>#NAME?</v>
      </c>
      <c r="C12" t="e">
        <f ca="1"/>
        <v>#NAME?</v>
      </c>
      <c r="D12" t="e">
        <f ca="1"/>
        <v>#NAME?</v>
      </c>
      <c r="E12" t="e">
        <f ca="1"/>
        <v>#NAME?</v>
      </c>
      <c r="F12" t="e">
        <f ca="1"/>
        <v>#NAME?</v>
      </c>
      <c r="G12" t="e">
        <f ca="1"/>
        <v>#NAME?</v>
      </c>
      <c r="H12" t="e">
        <f ca="1"/>
        <v>#NAME?</v>
      </c>
      <c r="I12" t="e">
        <f ca="1"/>
        <v>#NAME?</v>
      </c>
      <c r="J12" s="10" t="e">
        <f ca="1"/>
        <v>#NAME?</v>
      </c>
    </row>
    <row r="13" spans="1:11" x14ac:dyDescent="0.35">
      <c r="A13" t="str">
        <v>Passion</v>
      </c>
      <c r="B13" s="9" t="e">
        <f ca="1"/>
        <v>#NAME?</v>
      </c>
      <c r="C13" t="e">
        <f ca="1"/>
        <v>#NAME?</v>
      </c>
      <c r="D13" t="e">
        <f ca="1"/>
        <v>#NAME?</v>
      </c>
      <c r="E13" t="e">
        <f ca="1"/>
        <v>#NAME?</v>
      </c>
      <c r="F13" t="e">
        <f ca="1"/>
        <v>#NAME?</v>
      </c>
      <c r="G13" t="e">
        <f ca="1"/>
        <v>#NAME?</v>
      </c>
      <c r="H13" t="e">
        <f ca="1"/>
        <v>#NAME?</v>
      </c>
      <c r="I13" t="e">
        <f ca="1"/>
        <v>#NAME?</v>
      </c>
      <c r="J13" s="10" t="e">
        <f ca="1"/>
        <v>#NAME?</v>
      </c>
    </row>
    <row r="14" spans="1:11" x14ac:dyDescent="0.35">
      <c r="A14" t="str">
        <v>Friendly</v>
      </c>
      <c r="B14" s="11" t="e">
        <f ca="1"/>
        <v>#NAME?</v>
      </c>
      <c r="C14" s="12" t="e">
        <f ca="1"/>
        <v>#NAME?</v>
      </c>
      <c r="D14" s="12" t="e">
        <f ca="1"/>
        <v>#NAME?</v>
      </c>
      <c r="E14" s="12" t="e">
        <f ca="1"/>
        <v>#NAME?</v>
      </c>
      <c r="F14" s="12" t="e">
        <f ca="1"/>
        <v>#NAME?</v>
      </c>
      <c r="G14" s="12" t="e">
        <f ca="1"/>
        <v>#NAME?</v>
      </c>
      <c r="H14" s="12" t="e">
        <f ca="1"/>
        <v>#NAME?</v>
      </c>
      <c r="I14" s="12" t="e">
        <f ca="1"/>
        <v>#NAME?</v>
      </c>
      <c r="J14" s="13" t="e">
        <f ca="1"/>
        <v>#NAME?</v>
      </c>
    </row>
    <row r="15" spans="1:11" x14ac:dyDescent="0.35">
      <c r="B15" t="e">
        <f ca="1">SUMSQ(B6:B14)-1</f>
        <v>#NAME?</v>
      </c>
      <c r="C15" t="e">
        <f ca="1">SUMSQ(C6:C14)-1</f>
        <v>#NAME?</v>
      </c>
      <c r="D15" t="e">
        <f t="shared" ref="D15:J15" ca="1" si="0">SUMSQ(D6:D14)-1</f>
        <v>#NAME?</v>
      </c>
      <c r="E15" t="e">
        <f t="shared" ca="1" si="0"/>
        <v>#NAME?</v>
      </c>
      <c r="F15" t="e">
        <f t="shared" ca="1" si="0"/>
        <v>#NAME?</v>
      </c>
      <c r="G15" t="e">
        <f t="shared" ca="1" si="0"/>
        <v>#NAME?</v>
      </c>
      <c r="H15" t="e">
        <f t="shared" ca="1" si="0"/>
        <v>#NAME?</v>
      </c>
      <c r="I15" t="e">
        <f t="shared" ca="1" si="0"/>
        <v>#NAME?</v>
      </c>
      <c r="J15" t="e">
        <f t="shared" ca="1" si="0"/>
        <v>#NAME?</v>
      </c>
      <c r="K15" t="e">
        <f ca="1">SUM(B15:J15)</f>
        <v>#NAME?</v>
      </c>
    </row>
    <row r="17" spans="1:12" ht="16.5" x14ac:dyDescent="0.35">
      <c r="A17" t="s">
        <v>93</v>
      </c>
    </row>
    <row r="19" spans="1:12" s="2" customFormat="1" x14ac:dyDescent="0.35">
      <c r="B19" s="2" t="str">
        <f t="array" ref="B19:J19">B5:J5</f>
        <v>Expect</v>
      </c>
      <c r="C19" s="2" t="str">
        <v>Entertain</v>
      </c>
      <c r="D19" s="2" t="str">
        <v>Comm</v>
      </c>
      <c r="E19" s="2" t="str">
        <v>Expert</v>
      </c>
      <c r="F19" s="2" t="str">
        <v>Motivate</v>
      </c>
      <c r="G19" s="2" t="str">
        <v>Caring</v>
      </c>
      <c r="H19" s="2" t="str">
        <v>Charisma</v>
      </c>
      <c r="I19" s="2" t="str">
        <v>Passion</v>
      </c>
      <c r="J19" s="2" t="str">
        <v>Friendly</v>
      </c>
      <c r="L19" s="2" t="s">
        <v>94</v>
      </c>
    </row>
    <row r="20" spans="1:12" x14ac:dyDescent="0.35">
      <c r="A20" t="str">
        <f t="array" ref="A20:A28">A6:A14</f>
        <v>Expect</v>
      </c>
      <c r="B20" s="6" t="e">
        <f t="array" aca="1" ref="B20:J28" ca="1">MINVERSE(B6:J14)</f>
        <v>#NAME?</v>
      </c>
      <c r="C20" s="7" t="e">
        <f ca="1"/>
        <v>#NAME?</v>
      </c>
      <c r="D20" s="7" t="e">
        <f ca="1"/>
        <v>#NAME?</v>
      </c>
      <c r="E20" s="7" t="e">
        <f ca="1"/>
        <v>#NAME?</v>
      </c>
      <c r="F20" s="7" t="e">
        <f ca="1"/>
        <v>#NAME?</v>
      </c>
      <c r="G20" s="7" t="e">
        <f ca="1"/>
        <v>#NAME?</v>
      </c>
      <c r="H20" s="7" t="e">
        <f ca="1"/>
        <v>#NAME?</v>
      </c>
      <c r="I20" s="7" t="e">
        <f ca="1"/>
        <v>#NAME?</v>
      </c>
      <c r="J20" s="8" t="e">
        <f ca="1"/>
        <v>#NAME?</v>
      </c>
      <c r="L20" s="4" t="e">
        <f t="array" aca="1" ref="L20:L28" ca="1">SQRT(DIAG(B20:J28))</f>
        <v>#NAME?</v>
      </c>
    </row>
    <row r="21" spans="1:12" x14ac:dyDescent="0.35">
      <c r="A21" t="str">
        <v>Entertain</v>
      </c>
      <c r="B21" s="9" t="e">
        <f ca="1"/>
        <v>#NAME?</v>
      </c>
      <c r="C21" t="e">
        <f ca="1"/>
        <v>#NAME?</v>
      </c>
      <c r="D21" t="e">
        <f ca="1"/>
        <v>#NAME?</v>
      </c>
      <c r="E21" t="e">
        <f ca="1"/>
        <v>#NAME?</v>
      </c>
      <c r="F21" t="e">
        <f ca="1"/>
        <v>#NAME?</v>
      </c>
      <c r="G21" t="e">
        <f ca="1"/>
        <v>#NAME?</v>
      </c>
      <c r="H21" t="e">
        <f ca="1"/>
        <v>#NAME?</v>
      </c>
      <c r="I21" t="e">
        <f ca="1"/>
        <v>#NAME?</v>
      </c>
      <c r="J21" s="10" t="e">
        <f ca="1"/>
        <v>#NAME?</v>
      </c>
      <c r="L21" s="16" t="e">
        <f ca="1"/>
        <v>#NAME?</v>
      </c>
    </row>
    <row r="22" spans="1:12" x14ac:dyDescent="0.35">
      <c r="A22" t="str">
        <v>Comm</v>
      </c>
      <c r="B22" s="9" t="e">
        <f ca="1"/>
        <v>#NAME?</v>
      </c>
      <c r="C22" t="e">
        <f ca="1"/>
        <v>#NAME?</v>
      </c>
      <c r="D22" t="e">
        <f ca="1"/>
        <v>#NAME?</v>
      </c>
      <c r="E22" t="e">
        <f ca="1"/>
        <v>#NAME?</v>
      </c>
      <c r="F22" t="e">
        <f ca="1"/>
        <v>#NAME?</v>
      </c>
      <c r="G22" t="e">
        <f ca="1"/>
        <v>#NAME?</v>
      </c>
      <c r="H22" t="e">
        <f ca="1"/>
        <v>#NAME?</v>
      </c>
      <c r="I22" t="e">
        <f ca="1"/>
        <v>#NAME?</v>
      </c>
      <c r="J22" s="10" t="e">
        <f ca="1"/>
        <v>#NAME?</v>
      </c>
      <c r="L22" s="16" t="e">
        <f ca="1"/>
        <v>#NAME?</v>
      </c>
    </row>
    <row r="23" spans="1:12" x14ac:dyDescent="0.35">
      <c r="A23" t="str">
        <v>Expert</v>
      </c>
      <c r="B23" s="9" t="e">
        <f ca="1"/>
        <v>#NAME?</v>
      </c>
      <c r="C23" t="e">
        <f ca="1"/>
        <v>#NAME?</v>
      </c>
      <c r="D23" t="e">
        <f ca="1"/>
        <v>#NAME?</v>
      </c>
      <c r="E23" t="e">
        <f ca="1"/>
        <v>#NAME?</v>
      </c>
      <c r="F23" t="e">
        <f ca="1"/>
        <v>#NAME?</v>
      </c>
      <c r="G23" t="e">
        <f ca="1"/>
        <v>#NAME?</v>
      </c>
      <c r="H23" t="e">
        <f ca="1"/>
        <v>#NAME?</v>
      </c>
      <c r="I23" t="e">
        <f ca="1"/>
        <v>#NAME?</v>
      </c>
      <c r="J23" s="10" t="e">
        <f ca="1"/>
        <v>#NAME?</v>
      </c>
      <c r="L23" s="16" t="e">
        <f ca="1"/>
        <v>#NAME?</v>
      </c>
    </row>
    <row r="24" spans="1:12" x14ac:dyDescent="0.35">
      <c r="A24" t="str">
        <v>Motivate</v>
      </c>
      <c r="B24" s="9" t="e">
        <f ca="1"/>
        <v>#NAME?</v>
      </c>
      <c r="C24" t="e">
        <f ca="1"/>
        <v>#NAME?</v>
      </c>
      <c r="D24" t="e">
        <f ca="1"/>
        <v>#NAME?</v>
      </c>
      <c r="E24" t="e">
        <f ca="1"/>
        <v>#NAME?</v>
      </c>
      <c r="F24" t="e">
        <f ca="1"/>
        <v>#NAME?</v>
      </c>
      <c r="G24" t="e">
        <f ca="1"/>
        <v>#NAME?</v>
      </c>
      <c r="H24" t="e">
        <f ca="1"/>
        <v>#NAME?</v>
      </c>
      <c r="I24" t="e">
        <f ca="1"/>
        <v>#NAME?</v>
      </c>
      <c r="J24" s="10" t="e">
        <f ca="1"/>
        <v>#NAME?</v>
      </c>
      <c r="L24" s="16" t="e">
        <f ca="1"/>
        <v>#NAME?</v>
      </c>
    </row>
    <row r="25" spans="1:12" x14ac:dyDescent="0.35">
      <c r="A25" t="str">
        <v>Caring</v>
      </c>
      <c r="B25" s="9" t="e">
        <f ca="1"/>
        <v>#NAME?</v>
      </c>
      <c r="C25" t="e">
        <f ca="1"/>
        <v>#NAME?</v>
      </c>
      <c r="D25" t="e">
        <f ca="1"/>
        <v>#NAME?</v>
      </c>
      <c r="E25" t="e">
        <f ca="1"/>
        <v>#NAME?</v>
      </c>
      <c r="F25" t="e">
        <f ca="1"/>
        <v>#NAME?</v>
      </c>
      <c r="G25" t="e">
        <f ca="1"/>
        <v>#NAME?</v>
      </c>
      <c r="H25" t="e">
        <f ca="1"/>
        <v>#NAME?</v>
      </c>
      <c r="I25" t="e">
        <f ca="1"/>
        <v>#NAME?</v>
      </c>
      <c r="J25" s="10" t="e">
        <f ca="1"/>
        <v>#NAME?</v>
      </c>
      <c r="L25" s="16" t="e">
        <f ca="1"/>
        <v>#NAME?</v>
      </c>
    </row>
    <row r="26" spans="1:12" x14ac:dyDescent="0.35">
      <c r="A26" t="str">
        <v>Charisma</v>
      </c>
      <c r="B26" s="9" t="e">
        <f ca="1"/>
        <v>#NAME?</v>
      </c>
      <c r="C26" t="e">
        <f ca="1"/>
        <v>#NAME?</v>
      </c>
      <c r="D26" t="e">
        <f ca="1"/>
        <v>#NAME?</v>
      </c>
      <c r="E26" t="e">
        <f ca="1"/>
        <v>#NAME?</v>
      </c>
      <c r="F26" t="e">
        <f ca="1"/>
        <v>#NAME?</v>
      </c>
      <c r="G26" t="e">
        <f ca="1"/>
        <v>#NAME?</v>
      </c>
      <c r="H26" t="e">
        <f ca="1"/>
        <v>#NAME?</v>
      </c>
      <c r="I26" t="e">
        <f ca="1"/>
        <v>#NAME?</v>
      </c>
      <c r="J26" s="10" t="e">
        <f ca="1"/>
        <v>#NAME?</v>
      </c>
      <c r="L26" s="16" t="e">
        <f ca="1"/>
        <v>#NAME?</v>
      </c>
    </row>
    <row r="27" spans="1:12" x14ac:dyDescent="0.35">
      <c r="A27" t="str">
        <v>Passion</v>
      </c>
      <c r="B27" s="9" t="e">
        <f ca="1"/>
        <v>#NAME?</v>
      </c>
      <c r="C27" t="e">
        <f ca="1"/>
        <v>#NAME?</v>
      </c>
      <c r="D27" t="e">
        <f ca="1"/>
        <v>#NAME?</v>
      </c>
      <c r="E27" t="e">
        <f ca="1"/>
        <v>#NAME?</v>
      </c>
      <c r="F27" t="e">
        <f ca="1"/>
        <v>#NAME?</v>
      </c>
      <c r="G27" t="e">
        <f ca="1"/>
        <v>#NAME?</v>
      </c>
      <c r="H27" t="e">
        <f ca="1"/>
        <v>#NAME?</v>
      </c>
      <c r="I27" t="e">
        <f ca="1"/>
        <v>#NAME?</v>
      </c>
      <c r="J27" s="10" t="e">
        <f ca="1"/>
        <v>#NAME?</v>
      </c>
      <c r="L27" s="16" t="e">
        <f ca="1"/>
        <v>#NAME?</v>
      </c>
    </row>
    <row r="28" spans="1:12" x14ac:dyDescent="0.35">
      <c r="A28" t="str">
        <v>Friendly</v>
      </c>
      <c r="B28" s="11" t="e">
        <f ca="1"/>
        <v>#NAME?</v>
      </c>
      <c r="C28" s="12" t="e">
        <f ca="1"/>
        <v>#NAME?</v>
      </c>
      <c r="D28" s="12" t="e">
        <f ca="1"/>
        <v>#NAME?</v>
      </c>
      <c r="E28" s="12" t="e">
        <f ca="1"/>
        <v>#NAME?</v>
      </c>
      <c r="F28" s="12" t="e">
        <f ca="1"/>
        <v>#NAME?</v>
      </c>
      <c r="G28" s="12" t="e">
        <f ca="1"/>
        <v>#NAME?</v>
      </c>
      <c r="H28" s="12" t="e">
        <f ca="1"/>
        <v>#NAME?</v>
      </c>
      <c r="I28" s="12" t="e">
        <f ca="1"/>
        <v>#NAME?</v>
      </c>
      <c r="J28" s="13" t="e">
        <f ca="1"/>
        <v>#NAME?</v>
      </c>
      <c r="L28" s="17" t="e">
        <f ca="1"/>
        <v>#NAME?</v>
      </c>
    </row>
    <row r="30" spans="1:12" x14ac:dyDescent="0.35">
      <c r="A30" t="s">
        <v>95</v>
      </c>
    </row>
    <row r="32" spans="1:12" s="2" customFormat="1" x14ac:dyDescent="0.35">
      <c r="B32" s="2" t="str">
        <f t="array" ref="B32:J32">B19:J19</f>
        <v>Expect</v>
      </c>
      <c r="C32" s="2" t="str">
        <v>Entertain</v>
      </c>
      <c r="D32" s="2" t="str">
        <v>Comm</v>
      </c>
      <c r="E32" s="2" t="str">
        <v>Expert</v>
      </c>
      <c r="F32" s="2" t="str">
        <v>Motivate</v>
      </c>
      <c r="G32" s="2" t="str">
        <v>Caring</v>
      </c>
      <c r="H32" s="2" t="str">
        <v>Charisma</v>
      </c>
      <c r="I32" s="2" t="str">
        <v>Passion</v>
      </c>
      <c r="J32" s="2" t="str">
        <v>Friendly</v>
      </c>
    </row>
    <row r="33" spans="1:11" x14ac:dyDescent="0.35">
      <c r="A33" t="str">
        <f t="array" ref="A33:A41">A20:A28</f>
        <v>Expect</v>
      </c>
      <c r="B33" s="6" t="e">
        <f t="array" aca="1" ref="B33:J41" ca="1">-B20:J28/MMULT(L20:L28,TRANSPOSE(L20:L28))+2*Identity()</f>
        <v>#NAME?</v>
      </c>
      <c r="C33" s="7" t="e">
        <f ca="1"/>
        <v>#NAME?</v>
      </c>
      <c r="D33" s="7" t="e">
        <f ca="1"/>
        <v>#NAME?</v>
      </c>
      <c r="E33" s="7" t="e">
        <f ca="1"/>
        <v>#NAME?</v>
      </c>
      <c r="F33" s="7" t="e">
        <f ca="1"/>
        <v>#NAME?</v>
      </c>
      <c r="G33" s="7" t="e">
        <f ca="1"/>
        <v>#NAME?</v>
      </c>
      <c r="H33" s="7" t="e">
        <f ca="1"/>
        <v>#NAME?</v>
      </c>
      <c r="I33" s="7" t="e">
        <f ca="1"/>
        <v>#NAME?</v>
      </c>
      <c r="J33" s="8" t="e">
        <f ca="1"/>
        <v>#NAME?</v>
      </c>
    </row>
    <row r="34" spans="1:11" x14ac:dyDescent="0.35">
      <c r="A34" t="str">
        <v>Entertain</v>
      </c>
      <c r="B34" s="9" t="e">
        <f ca="1"/>
        <v>#NAME?</v>
      </c>
      <c r="C34" t="e">
        <f ca="1"/>
        <v>#NAME?</v>
      </c>
      <c r="D34" t="e">
        <f ca="1"/>
        <v>#NAME?</v>
      </c>
      <c r="E34" t="e">
        <f ca="1"/>
        <v>#NAME?</v>
      </c>
      <c r="F34" t="e">
        <f ca="1"/>
        <v>#NAME?</v>
      </c>
      <c r="G34" t="e">
        <f ca="1"/>
        <v>#NAME?</v>
      </c>
      <c r="H34" t="e">
        <f ca="1"/>
        <v>#NAME?</v>
      </c>
      <c r="I34" t="e">
        <f ca="1"/>
        <v>#NAME?</v>
      </c>
      <c r="J34" s="10" t="e">
        <f ca="1"/>
        <v>#NAME?</v>
      </c>
    </row>
    <row r="35" spans="1:11" x14ac:dyDescent="0.35">
      <c r="A35" t="str">
        <v>Comm</v>
      </c>
      <c r="B35" s="9" t="e">
        <f ca="1"/>
        <v>#NAME?</v>
      </c>
      <c r="C35" t="e">
        <f ca="1"/>
        <v>#NAME?</v>
      </c>
      <c r="D35" t="e">
        <f ca="1"/>
        <v>#NAME?</v>
      </c>
      <c r="E35" t="e">
        <f ca="1"/>
        <v>#NAME?</v>
      </c>
      <c r="F35" t="e">
        <f ca="1"/>
        <v>#NAME?</v>
      </c>
      <c r="G35" t="e">
        <f ca="1"/>
        <v>#NAME?</v>
      </c>
      <c r="H35" t="e">
        <f ca="1"/>
        <v>#NAME?</v>
      </c>
      <c r="I35" t="e">
        <f ca="1"/>
        <v>#NAME?</v>
      </c>
      <c r="J35" s="10" t="e">
        <f ca="1"/>
        <v>#NAME?</v>
      </c>
    </row>
    <row r="36" spans="1:11" x14ac:dyDescent="0.35">
      <c r="A36" t="str">
        <v>Expert</v>
      </c>
      <c r="B36" s="9" t="e">
        <f ca="1"/>
        <v>#NAME?</v>
      </c>
      <c r="C36" t="e">
        <f ca="1"/>
        <v>#NAME?</v>
      </c>
      <c r="D36" t="e">
        <f ca="1"/>
        <v>#NAME?</v>
      </c>
      <c r="E36" t="e">
        <f ca="1"/>
        <v>#NAME?</v>
      </c>
      <c r="F36" t="e">
        <f ca="1"/>
        <v>#NAME?</v>
      </c>
      <c r="G36" t="e">
        <f ca="1"/>
        <v>#NAME?</v>
      </c>
      <c r="H36" t="e">
        <f ca="1"/>
        <v>#NAME?</v>
      </c>
      <c r="I36" t="e">
        <f ca="1"/>
        <v>#NAME?</v>
      </c>
      <c r="J36" s="10" t="e">
        <f ca="1"/>
        <v>#NAME?</v>
      </c>
    </row>
    <row r="37" spans="1:11" x14ac:dyDescent="0.35">
      <c r="A37" t="str">
        <v>Motivate</v>
      </c>
      <c r="B37" s="9" t="e">
        <f ca="1"/>
        <v>#NAME?</v>
      </c>
      <c r="C37" t="e">
        <f ca="1"/>
        <v>#NAME?</v>
      </c>
      <c r="D37" t="e">
        <f ca="1"/>
        <v>#NAME?</v>
      </c>
      <c r="E37" t="e">
        <f ca="1"/>
        <v>#NAME?</v>
      </c>
      <c r="F37" t="e">
        <f ca="1"/>
        <v>#NAME?</v>
      </c>
      <c r="G37" t="e">
        <f ca="1"/>
        <v>#NAME?</v>
      </c>
      <c r="H37" t="e">
        <f ca="1"/>
        <v>#NAME?</v>
      </c>
      <c r="I37" t="e">
        <f ca="1"/>
        <v>#NAME?</v>
      </c>
      <c r="J37" s="10" t="e">
        <f ca="1"/>
        <v>#NAME?</v>
      </c>
    </row>
    <row r="38" spans="1:11" x14ac:dyDescent="0.35">
      <c r="A38" t="str">
        <v>Caring</v>
      </c>
      <c r="B38" s="9" t="e">
        <f ca="1"/>
        <v>#NAME?</v>
      </c>
      <c r="C38" t="e">
        <f ca="1"/>
        <v>#NAME?</v>
      </c>
      <c r="D38" t="e">
        <f ca="1"/>
        <v>#NAME?</v>
      </c>
      <c r="E38" t="e">
        <f ca="1"/>
        <v>#NAME?</v>
      </c>
      <c r="F38" t="e">
        <f ca="1"/>
        <v>#NAME?</v>
      </c>
      <c r="G38" t="e">
        <f ca="1"/>
        <v>#NAME?</v>
      </c>
      <c r="H38" t="e">
        <f ca="1"/>
        <v>#NAME?</v>
      </c>
      <c r="I38" t="e">
        <f ca="1"/>
        <v>#NAME?</v>
      </c>
      <c r="J38" s="10" t="e">
        <f ca="1"/>
        <v>#NAME?</v>
      </c>
    </row>
    <row r="39" spans="1:11" x14ac:dyDescent="0.35">
      <c r="A39" t="str">
        <v>Charisma</v>
      </c>
      <c r="B39" s="9" t="e">
        <f ca="1"/>
        <v>#NAME?</v>
      </c>
      <c r="C39" t="e">
        <f ca="1"/>
        <v>#NAME?</v>
      </c>
      <c r="D39" t="e">
        <f ca="1"/>
        <v>#NAME?</v>
      </c>
      <c r="E39" t="e">
        <f ca="1"/>
        <v>#NAME?</v>
      </c>
      <c r="F39" t="e">
        <f ca="1"/>
        <v>#NAME?</v>
      </c>
      <c r="G39" t="e">
        <f ca="1"/>
        <v>#NAME?</v>
      </c>
      <c r="H39" t="e">
        <f ca="1"/>
        <v>#NAME?</v>
      </c>
      <c r="I39" t="e">
        <f ca="1"/>
        <v>#NAME?</v>
      </c>
      <c r="J39" s="10" t="e">
        <f ca="1"/>
        <v>#NAME?</v>
      </c>
    </row>
    <row r="40" spans="1:11" x14ac:dyDescent="0.35">
      <c r="A40" t="str">
        <v>Passion</v>
      </c>
      <c r="B40" s="9" t="e">
        <f ca="1"/>
        <v>#NAME?</v>
      </c>
      <c r="C40" t="e">
        <f ca="1"/>
        <v>#NAME?</v>
      </c>
      <c r="D40" t="e">
        <f ca="1"/>
        <v>#NAME?</v>
      </c>
      <c r="E40" t="e">
        <f ca="1"/>
        <v>#NAME?</v>
      </c>
      <c r="F40" t="e">
        <f ca="1"/>
        <v>#NAME?</v>
      </c>
      <c r="G40" t="e">
        <f ca="1"/>
        <v>#NAME?</v>
      </c>
      <c r="H40" t="e">
        <f ca="1"/>
        <v>#NAME?</v>
      </c>
      <c r="I40" t="e">
        <f ca="1"/>
        <v>#NAME?</v>
      </c>
      <c r="J40" s="10" t="e">
        <f ca="1"/>
        <v>#NAME?</v>
      </c>
    </row>
    <row r="41" spans="1:11" x14ac:dyDescent="0.35">
      <c r="A41" t="str">
        <v>Friendly</v>
      </c>
      <c r="B41" s="11" t="e">
        <f ca="1"/>
        <v>#NAME?</v>
      </c>
      <c r="C41" s="12" t="e">
        <f ca="1"/>
        <v>#NAME?</v>
      </c>
      <c r="D41" s="12" t="e">
        <f ca="1"/>
        <v>#NAME?</v>
      </c>
      <c r="E41" s="12" t="e">
        <f ca="1"/>
        <v>#NAME?</v>
      </c>
      <c r="F41" s="12" t="e">
        <f ca="1"/>
        <v>#NAME?</v>
      </c>
      <c r="G41" s="12" t="e">
        <f ca="1"/>
        <v>#NAME?</v>
      </c>
      <c r="H41" s="12" t="e">
        <f ca="1"/>
        <v>#NAME?</v>
      </c>
      <c r="I41" s="12" t="e">
        <f ca="1"/>
        <v>#NAME?</v>
      </c>
      <c r="J41" s="13" t="e">
        <f ca="1"/>
        <v>#NAME?</v>
      </c>
    </row>
    <row r="42" spans="1:11" x14ac:dyDescent="0.35">
      <c r="B42" t="e">
        <f ca="1">SUMSQ(B33:B41)-1</f>
        <v>#NAME?</v>
      </c>
      <c r="C42" t="e">
        <f ca="1">SUMSQ(C33:C41)-1</f>
        <v>#NAME?</v>
      </c>
      <c r="D42" t="e">
        <f t="shared" ref="D42:J42" ca="1" si="1">SUMSQ(D33:D41)-1</f>
        <v>#NAME?</v>
      </c>
      <c r="E42" t="e">
        <f t="shared" ca="1" si="1"/>
        <v>#NAME?</v>
      </c>
      <c r="F42" t="e">
        <f t="shared" ca="1" si="1"/>
        <v>#NAME?</v>
      </c>
      <c r="G42" t="e">
        <f t="shared" ca="1" si="1"/>
        <v>#NAME?</v>
      </c>
      <c r="H42" t="e">
        <f t="shared" ca="1" si="1"/>
        <v>#NAME?</v>
      </c>
      <c r="I42" t="e">
        <f t="shared" ca="1" si="1"/>
        <v>#NAME?</v>
      </c>
      <c r="J42" t="e">
        <f t="shared" ca="1" si="1"/>
        <v>#NAME?</v>
      </c>
      <c r="K42" t="e">
        <f ca="1">SUM(B42:J42)</f>
        <v>#NAME?</v>
      </c>
    </row>
    <row r="44" spans="1:11" x14ac:dyDescent="0.35">
      <c r="A44" t="s">
        <v>91</v>
      </c>
    </row>
    <row r="45" spans="1:11" s="2" customFormat="1" x14ac:dyDescent="0.35">
      <c r="B45" s="2" t="str">
        <f t="array" ref="B45:J45">B32:J32</f>
        <v>Expect</v>
      </c>
      <c r="C45" s="2" t="str">
        <v>Entertain</v>
      </c>
      <c r="D45" s="2" t="str">
        <v>Comm</v>
      </c>
      <c r="E45" s="2" t="str">
        <v>Expert</v>
      </c>
      <c r="F45" s="2" t="str">
        <v>Motivate</v>
      </c>
      <c r="G45" s="2" t="str">
        <v>Caring</v>
      </c>
      <c r="H45" s="2" t="str">
        <v>Charisma</v>
      </c>
      <c r="I45" s="2" t="str">
        <v>Passion</v>
      </c>
      <c r="J45" s="2" t="str">
        <v>Friendly</v>
      </c>
      <c r="K45" s="2" t="s">
        <v>91</v>
      </c>
    </row>
    <row r="46" spans="1:11" x14ac:dyDescent="0.35">
      <c r="B46" s="24" t="e">
        <f ca="1">B15/(B15+B42)</f>
        <v>#NAME?</v>
      </c>
      <c r="C46" s="25" t="e">
        <f ca="1">C15/(C15+C42)</f>
        <v>#NAME?</v>
      </c>
      <c r="D46" s="25" t="e">
        <f t="shared" ref="D46:J46" ca="1" si="2">D15/(D15+D42)</f>
        <v>#NAME?</v>
      </c>
      <c r="E46" s="25" t="e">
        <f t="shared" ca="1" si="2"/>
        <v>#NAME?</v>
      </c>
      <c r="F46" s="25" t="e">
        <f t="shared" ca="1" si="2"/>
        <v>#NAME?</v>
      </c>
      <c r="G46" s="25" t="e">
        <f t="shared" ca="1" si="2"/>
        <v>#NAME?</v>
      </c>
      <c r="H46" s="25" t="e">
        <f t="shared" ca="1" si="2"/>
        <v>#NAME?</v>
      </c>
      <c r="I46" s="25" t="e">
        <f t="shared" ca="1" si="2"/>
        <v>#NAME?</v>
      </c>
      <c r="J46" s="26" t="e">
        <f t="shared" ca="1" si="2"/>
        <v>#NAME?</v>
      </c>
      <c r="K46" s="26" t="e">
        <f ca="1">K15/(K15+K42)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PCA</vt:lpstr>
      <vt:lpstr>Factor</vt:lpstr>
      <vt:lpstr>Box Factor</vt:lpstr>
      <vt:lpstr>KMO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2025-10-31T09:02:03Z</dcterms:created>
  <dcterms:modified xsi:type="dcterms:W3CDTF">2025-10-31T09:09:25Z</dcterms:modified>
</cp:coreProperties>
</file>