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667140E5-4D54-4CF8-BC1A-821241E53B8A}" xr6:coauthVersionLast="47" xr6:coauthVersionMax="47" xr10:uidLastSave="{00000000-0000-0000-0000-000000000000}"/>
  <bookViews>
    <workbookView xWindow="-110" yWindow="-110" windowWidth="19420" windowHeight="10300" xr2:uid="{F72C7306-5FEC-4CD9-8C44-EFB2B565EFD6}"/>
  </bookViews>
  <sheets>
    <sheet name="Title" sheetId="4" r:id="rId1"/>
    <sheet name="Rep 2W a" sheetId="1" r:id="rId2"/>
    <sheet name="Rep 2W b" sheetId="2" r:id="rId3"/>
    <sheet name="Rep 2W c" sheetId="3" r:id="rId4"/>
  </sheets>
  <externalReferences>
    <externalReference r:id="rId5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19" i="3" l="1" a="1"/>
  <c r="AI23" i="3" s="1"/>
  <c r="AH19" i="3" a="1"/>
  <c r="AH19" i="3" s="1"/>
  <c r="AF19" i="3" a="1"/>
  <c r="AF22" i="3" s="1"/>
  <c r="M19" i="3" a="1"/>
  <c r="T26" i="3" s="1"/>
  <c r="AI4" i="3" a="1"/>
  <c r="AI4" i="3" s="1"/>
  <c r="AH4" i="3" a="1"/>
  <c r="AH4" i="3" s="1"/>
  <c r="AF4" i="3" a="1"/>
  <c r="AF4" i="3" s="1"/>
  <c r="Z20" i="2" a="1"/>
  <c r="Z20" i="2" s="1"/>
  <c r="Y20" i="2" a="1"/>
  <c r="Y24" i="2" s="1"/>
  <c r="W20" i="2" a="1"/>
  <c r="X21" i="2" s="1"/>
  <c r="K24" i="2"/>
  <c r="J20" i="2" a="1"/>
  <c r="N23" i="2" s="1"/>
  <c r="Z4" i="2" a="1"/>
  <c r="Z4" i="2" s="1"/>
  <c r="Y4" i="2" a="1"/>
  <c r="Y4" i="2" s="1"/>
  <c r="W4" i="2" a="1"/>
  <c r="W4" i="2" s="1"/>
  <c r="AD4" i="1" a="1"/>
  <c r="AD4" i="1" s="1"/>
  <c r="AC4" i="1" a="1"/>
  <c r="AC4" i="1" s="1"/>
  <c r="AA4" i="1" a="1"/>
  <c r="AA4" i="1" s="1"/>
  <c r="U11" i="3"/>
  <c r="T11" i="3"/>
  <c r="S11" i="3"/>
  <c r="R11" i="3"/>
  <c r="Q11" i="3"/>
  <c r="P11" i="3"/>
  <c r="O11" i="3"/>
  <c r="N11" i="3"/>
  <c r="M11" i="3"/>
  <c r="U10" i="3"/>
  <c r="T10" i="3"/>
  <c r="S10" i="3"/>
  <c r="R10" i="3"/>
  <c r="Q10" i="3"/>
  <c r="P10" i="3"/>
  <c r="O10" i="3"/>
  <c r="N10" i="3"/>
  <c r="M10" i="3"/>
  <c r="U9" i="3"/>
  <c r="T9" i="3"/>
  <c r="S9" i="3"/>
  <c r="R9" i="3"/>
  <c r="Q9" i="3"/>
  <c r="P9" i="3"/>
  <c r="O9" i="3"/>
  <c r="N9" i="3"/>
  <c r="M9" i="3"/>
  <c r="W4" i="3" s="1" a="1"/>
  <c r="W4" i="3" s="1"/>
  <c r="U8" i="3"/>
  <c r="T8" i="3"/>
  <c r="S8" i="3"/>
  <c r="R8" i="3"/>
  <c r="Q8" i="3"/>
  <c r="P8" i="3"/>
  <c r="O8" i="3"/>
  <c r="N8" i="3"/>
  <c r="M8" i="3"/>
  <c r="A5" i="3"/>
  <c r="A6" i="3" s="1"/>
  <c r="A7" i="3" s="1"/>
  <c r="A8" i="3" s="1"/>
  <c r="A9" i="3" s="1"/>
  <c r="A10" i="3" s="1"/>
  <c r="A11" i="3" s="1"/>
  <c r="A12" i="3" s="1"/>
  <c r="A13" i="3" s="1"/>
  <c r="O8" i="2"/>
  <c r="N8" i="2"/>
  <c r="M8" i="2"/>
  <c r="L8" i="2"/>
  <c r="K8" i="2"/>
  <c r="J8" i="2"/>
  <c r="O7" i="2"/>
  <c r="N7" i="2"/>
  <c r="M7" i="2"/>
  <c r="L7" i="2"/>
  <c r="K7" i="2"/>
  <c r="J7" i="2"/>
  <c r="Q4" i="2" s="1" a="1"/>
  <c r="Q4" i="2" s="1"/>
  <c r="A5" i="2"/>
  <c r="A6" i="2" s="1"/>
  <c r="A7" i="2" s="1"/>
  <c r="A8" i="2" s="1"/>
  <c r="A9" i="2" s="1"/>
  <c r="A10" i="2" s="1"/>
  <c r="A11" i="2" s="1"/>
  <c r="A12" i="2" s="1"/>
  <c r="A13" i="2" s="1"/>
  <c r="K6" i="1"/>
  <c r="J6" i="1"/>
  <c r="I6" i="1"/>
  <c r="H6" i="1"/>
  <c r="M4" i="1" s="1" a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T25" i="3" l="1"/>
  <c r="AG21" i="3"/>
  <c r="K22" i="2"/>
  <c r="N23" i="3"/>
  <c r="AG22" i="3"/>
  <c r="M26" i="3"/>
  <c r="L22" i="2"/>
  <c r="O23" i="3"/>
  <c r="AF23" i="3"/>
  <c r="W22" i="2"/>
  <c r="R20" i="3"/>
  <c r="S20" i="3"/>
  <c r="M22" i="2"/>
  <c r="Z24" i="2"/>
  <c r="P23" i="3"/>
  <c r="AG23" i="3"/>
  <c r="U25" i="3"/>
  <c r="Q20" i="3"/>
  <c r="N26" i="3"/>
  <c r="X23" i="2"/>
  <c r="W24" i="2"/>
  <c r="X24" i="2"/>
  <c r="N22" i="2"/>
  <c r="Q23" i="3"/>
  <c r="W23" i="2"/>
  <c r="R26" i="3"/>
  <c r="T20" i="3"/>
  <c r="O21" i="3"/>
  <c r="L23" i="2"/>
  <c r="U23" i="3"/>
  <c r="P21" i="3"/>
  <c r="M24" i="3"/>
  <c r="S26" i="3"/>
  <c r="AH20" i="3"/>
  <c r="L24" i="2"/>
  <c r="Y22" i="2"/>
  <c r="N19" i="3"/>
  <c r="T21" i="3"/>
  <c r="Q24" i="3"/>
  <c r="AH21" i="3"/>
  <c r="K20" i="2"/>
  <c r="M24" i="2"/>
  <c r="Y23" i="2"/>
  <c r="O19" i="3"/>
  <c r="U21" i="3"/>
  <c r="R24" i="3"/>
  <c r="AF19" i="3"/>
  <c r="AH22" i="3"/>
  <c r="L20" i="2"/>
  <c r="N24" i="2"/>
  <c r="P19" i="3"/>
  <c r="M22" i="3"/>
  <c r="S24" i="3"/>
  <c r="AG19" i="3"/>
  <c r="AH23" i="3"/>
  <c r="M20" i="2"/>
  <c r="Z21" i="2"/>
  <c r="Q19" i="3"/>
  <c r="N22" i="3"/>
  <c r="T24" i="3"/>
  <c r="AF20" i="3"/>
  <c r="N20" i="2"/>
  <c r="X20" i="2"/>
  <c r="Z22" i="2"/>
  <c r="U19" i="3"/>
  <c r="R22" i="3"/>
  <c r="O25" i="3"/>
  <c r="AG20" i="3"/>
  <c r="AI21" i="3"/>
  <c r="L21" i="2"/>
  <c r="W21" i="2"/>
  <c r="Z23" i="2"/>
  <c r="M20" i="3"/>
  <c r="S22" i="3"/>
  <c r="P25" i="3"/>
  <c r="AF21" i="3"/>
  <c r="AI22" i="3"/>
  <c r="O21" i="2"/>
  <c r="O23" i="2"/>
  <c r="O20" i="3"/>
  <c r="R21" i="3"/>
  <c r="U22" i="3"/>
  <c r="O24" i="3"/>
  <c r="R25" i="3"/>
  <c r="U26" i="3"/>
  <c r="J20" i="2"/>
  <c r="Q20" i="2" s="1" a="1"/>
  <c r="J22" i="2"/>
  <c r="J24" i="2"/>
  <c r="X22" i="2"/>
  <c r="M19" i="3"/>
  <c r="W19" i="3" s="1" a="1"/>
  <c r="P20" i="3"/>
  <c r="S21" i="3"/>
  <c r="M23" i="3"/>
  <c r="P24" i="3"/>
  <c r="S25" i="3"/>
  <c r="J21" i="2"/>
  <c r="J23" i="2"/>
  <c r="Y20" i="2"/>
  <c r="S19" i="3"/>
  <c r="M21" i="3"/>
  <c r="P22" i="3"/>
  <c r="S23" i="3"/>
  <c r="M25" i="3"/>
  <c r="P26" i="3"/>
  <c r="AI19" i="3"/>
  <c r="O20" i="2"/>
  <c r="O22" i="2"/>
  <c r="O24" i="2"/>
  <c r="R19" i="3"/>
  <c r="U20" i="3"/>
  <c r="O22" i="3"/>
  <c r="R23" i="3"/>
  <c r="U24" i="3"/>
  <c r="O26" i="3"/>
  <c r="K21" i="2"/>
  <c r="K23" i="2"/>
  <c r="W20" i="2"/>
  <c r="Y21" i="2"/>
  <c r="T19" i="3"/>
  <c r="N21" i="3"/>
  <c r="Q22" i="3"/>
  <c r="T23" i="3"/>
  <c r="N25" i="3"/>
  <c r="Q26" i="3"/>
  <c r="AI20" i="3"/>
  <c r="M21" i="2"/>
  <c r="M23" i="2"/>
  <c r="N21" i="2"/>
  <c r="N20" i="3"/>
  <c r="Q21" i="3"/>
  <c r="T22" i="3"/>
  <c r="N24" i="3"/>
  <c r="Q25" i="3"/>
  <c r="S8" i="1"/>
  <c r="M4" i="1"/>
  <c r="T9" i="1"/>
  <c r="R9" i="1"/>
  <c r="W9" i="1" s="1"/>
  <c r="S15" i="1" s="1"/>
  <c r="T8" i="1"/>
  <c r="R8" i="1"/>
  <c r="W8" i="1" s="1"/>
  <c r="S14" i="1" s="1"/>
  <c r="S9" i="1"/>
  <c r="W27" i="3" l="1"/>
  <c r="Y22" i="3"/>
  <c r="AB21" i="3"/>
  <c r="Y19" i="3"/>
  <c r="AC20" i="3"/>
  <c r="AB24" i="3"/>
  <c r="AB25" i="3"/>
  <c r="AD20" i="3"/>
  <c r="X20" i="3"/>
  <c r="X21" i="3"/>
  <c r="X23" i="3"/>
  <c r="X24" i="3"/>
  <c r="AD27" i="3"/>
  <c r="AB22" i="3"/>
  <c r="AA26" i="3"/>
  <c r="W28" i="3"/>
  <c r="X19" i="3"/>
  <c r="AD22" i="3"/>
  <c r="AC27" i="3"/>
  <c r="AB23" i="3"/>
  <c r="Z25" i="3"/>
  <c r="Z24" i="3"/>
  <c r="Z20" i="3"/>
  <c r="X25" i="3"/>
  <c r="AD26" i="3"/>
  <c r="Z21" i="3"/>
  <c r="AD23" i="3"/>
  <c r="AD25" i="3"/>
  <c r="Y24" i="3"/>
  <c r="Z27" i="3"/>
  <c r="Z23" i="3"/>
  <c r="AC25" i="3"/>
  <c r="AA19" i="3"/>
  <c r="AD21" i="3"/>
  <c r="Z28" i="3"/>
  <c r="AD28" i="3"/>
  <c r="AD24" i="3"/>
  <c r="Y27" i="3"/>
  <c r="AA28" i="3"/>
  <c r="AD19" i="3"/>
  <c r="X26" i="3"/>
  <c r="AB20" i="3"/>
  <c r="Z22" i="3"/>
  <c r="X27" i="3"/>
  <c r="AB27" i="3"/>
  <c r="X22" i="3"/>
  <c r="AA27" i="3"/>
  <c r="Z26" i="3"/>
  <c r="AC28" i="3"/>
  <c r="AB19" i="3"/>
  <c r="W20" i="3"/>
  <c r="Y20" i="3"/>
  <c r="W19" i="3"/>
  <c r="AB26" i="3"/>
  <c r="AC23" i="3"/>
  <c r="W21" i="3"/>
  <c r="AB28" i="3"/>
  <c r="AA24" i="3"/>
  <c r="AC24" i="3"/>
  <c r="AA23" i="3"/>
  <c r="Y21" i="3"/>
  <c r="Y28" i="3"/>
  <c r="AA25" i="3"/>
  <c r="AA21" i="3"/>
  <c r="AC21" i="3"/>
  <c r="AA20" i="3"/>
  <c r="X28" i="3"/>
  <c r="Y25" i="3"/>
  <c r="AA22" i="3"/>
  <c r="W23" i="3"/>
  <c r="Y23" i="3"/>
  <c r="W22" i="3"/>
  <c r="AC19" i="3"/>
  <c r="AC26" i="3"/>
  <c r="W24" i="3"/>
  <c r="W26" i="3"/>
  <c r="Y26" i="3"/>
  <c r="W25" i="3"/>
  <c r="AC22" i="3"/>
  <c r="Z19" i="3"/>
  <c r="U29" i="2"/>
  <c r="S27" i="2"/>
  <c r="Q25" i="2"/>
  <c r="T22" i="2"/>
  <c r="R20" i="2"/>
  <c r="T29" i="2"/>
  <c r="R27" i="2"/>
  <c r="U24" i="2"/>
  <c r="S22" i="2"/>
  <c r="Q20" i="2"/>
  <c r="S29" i="2"/>
  <c r="Q27" i="2"/>
  <c r="T24" i="2"/>
  <c r="R22" i="2"/>
  <c r="R29" i="2"/>
  <c r="U26" i="2"/>
  <c r="S24" i="2"/>
  <c r="Q22" i="2"/>
  <c r="T27" i="2"/>
  <c r="R25" i="2"/>
  <c r="U22" i="2"/>
  <c r="S20" i="2"/>
  <c r="Q29" i="2"/>
  <c r="T26" i="2"/>
  <c r="R24" i="2"/>
  <c r="U21" i="2"/>
  <c r="T28" i="2"/>
  <c r="R26" i="2"/>
  <c r="U23" i="2"/>
  <c r="S21" i="2"/>
  <c r="U28" i="2"/>
  <c r="S26" i="2"/>
  <c r="Q24" i="2"/>
  <c r="T21" i="2"/>
  <c r="S28" i="2"/>
  <c r="Q26" i="2"/>
  <c r="T23" i="2"/>
  <c r="R21" i="2"/>
  <c r="R28" i="2"/>
  <c r="U25" i="2"/>
  <c r="S23" i="2"/>
  <c r="Q21" i="2"/>
  <c r="Q28" i="2"/>
  <c r="T25" i="2"/>
  <c r="R23" i="2"/>
  <c r="U20" i="2"/>
  <c r="U27" i="2"/>
  <c r="S25" i="2"/>
  <c r="Q23" i="2"/>
  <c r="T20" i="2"/>
  <c r="U9" i="1"/>
  <c r="X9" i="1"/>
  <c r="V9" i="1"/>
  <c r="T15" i="1"/>
  <c r="U15" i="1"/>
  <c r="U8" i="1"/>
  <c r="V8" i="1" s="1"/>
  <c r="T7" i="1"/>
  <c r="S7" i="1"/>
  <c r="R7" i="1"/>
  <c r="W7" i="1" s="1"/>
  <c r="S13" i="1" s="1"/>
  <c r="U14" i="1"/>
  <c r="X8" i="1"/>
  <c r="Y8" i="1" l="1"/>
  <c r="R14" i="1"/>
  <c r="V14" i="1" s="1"/>
  <c r="X7" i="1"/>
  <c r="T14" i="1"/>
  <c r="U7" i="1"/>
  <c r="V7" i="1" s="1"/>
  <c r="Y9" i="1"/>
  <c r="R15" i="1"/>
  <c r="V15" i="1" s="1"/>
  <c r="R13" i="1" l="1"/>
  <c r="V13" i="1" s="1"/>
  <c r="Y7" i="1"/>
  <c r="U13" i="1"/>
  <c r="T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<sst xmlns="http://schemas.openxmlformats.org/spreadsheetml/2006/main" count="121" uniqueCount="36">
  <si>
    <t>A1</t>
  </si>
  <si>
    <t>A2</t>
  </si>
  <si>
    <t>B1</t>
  </si>
  <si>
    <t>B2</t>
  </si>
  <si>
    <t>C</t>
  </si>
  <si>
    <t>A</t>
  </si>
  <si>
    <t>B</t>
  </si>
  <si>
    <t>AxB</t>
  </si>
  <si>
    <t>T Test: One Sample</t>
  </si>
  <si>
    <t>SUMMARY</t>
  </si>
  <si>
    <t>Alpha</t>
  </si>
  <si>
    <t>Count</t>
  </si>
  <si>
    <t>Mean</t>
  </si>
  <si>
    <t>Std Dev</t>
  </si>
  <si>
    <t>Std Err</t>
  </si>
  <si>
    <t>t</t>
  </si>
  <si>
    <t>df</t>
  </si>
  <si>
    <t>Cohen d</t>
  </si>
  <si>
    <t>Effect r</t>
  </si>
  <si>
    <t>T TEST</t>
  </si>
  <si>
    <t>Hyp Mean</t>
  </si>
  <si>
    <t xml:space="preserve"> </t>
  </si>
  <si>
    <t>p-value</t>
  </si>
  <si>
    <t>t-crit</t>
  </si>
  <si>
    <t>lower</t>
  </si>
  <si>
    <t>upper</t>
  </si>
  <si>
    <t>sig</t>
  </si>
  <si>
    <t>B3</t>
  </si>
  <si>
    <t>Repeated Measures Manova (2W+0B)</t>
  </si>
  <si>
    <t>Transformation matrix</t>
  </si>
  <si>
    <t>AB</t>
  </si>
  <si>
    <t>A3</t>
  </si>
  <si>
    <t>Real Statistics Using Excel</t>
  </si>
  <si>
    <t>Updated</t>
  </si>
  <si>
    <t>Copyright © 2013 - 2025 Charles Zaiontz</t>
  </si>
  <si>
    <t>Two multivariate within-subjects factors (2W+0B)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</si>
</sst>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9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9" xfId="0" applyBorder="1" applyAlignment="1">
      <alignment horizontal="right"/>
    </xf>
    <xf numFmtId="0" fontId="0" fillId="0" borderId="8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1" fillId="0" borderId="11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/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6" xfId="0" applyBorder="1"/>
    <xf numFmtId="0" fontId="0" fillId="0" borderId="15" xfId="0" applyBorder="1"/>
    <xf numFmtId="0" fontId="0" fillId="0" borderId="15" xfId="0" applyBorder="1" applyAlignment="1">
      <alignment horizontal="right"/>
    </xf>
    <xf numFmtId="0" fontId="0" fillId="0" borderId="16" xfId="0" applyBorder="1" applyAlignment="1">
      <alignment horizontal="right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12" xfId="0" applyBorder="1"/>
    <xf numFmtId="0" fontId="0" fillId="0" borderId="13" xfId="0" applyBorder="1"/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9" xfId="0" applyBorder="1" applyAlignment="1">
      <alignment horizontal="center"/>
    </xf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A044C-8A8E-4C88-B865-0E131403BDA8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32</v>
      </c>
    </row>
    <row r="2" spans="1:2" x14ac:dyDescent="0.35">
      <c r="A2" t="s">
        <v>35</v>
      </c>
    </row>
    <row r="4" spans="1:2" x14ac:dyDescent="0.35">
      <c r="A4" t="s">
        <v>33</v>
      </c>
      <c r="B4" s="48">
        <v>45960</v>
      </c>
    </row>
    <row r="6" spans="1:2" x14ac:dyDescent="0.35">
      <c r="A6" s="49" t="s">
        <v>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91B91-2C29-4B71-9038-FD77D02CE167}">
  <dimension ref="A2:AD18"/>
  <sheetViews>
    <sheetView workbookViewId="0"/>
  </sheetViews>
  <sheetFormatPr defaultRowHeight="14.5" x14ac:dyDescent="0.35"/>
  <cols>
    <col min="1" max="1" width="3.6328125" customWidth="1"/>
    <col min="2" max="15" width="5.1796875" customWidth="1"/>
    <col min="17" max="17" width="5.81640625" customWidth="1"/>
    <col min="23" max="23" width="5.81640625" customWidth="1"/>
  </cols>
  <sheetData>
    <row r="2" spans="1:30" x14ac:dyDescent="0.35">
      <c r="B2" s="1" t="s">
        <v>0</v>
      </c>
      <c r="C2" s="2" t="s">
        <v>0</v>
      </c>
      <c r="D2" s="2" t="s">
        <v>1</v>
      </c>
      <c r="E2" s="3" t="s">
        <v>1</v>
      </c>
    </row>
    <row r="3" spans="1:30" x14ac:dyDescent="0.35">
      <c r="B3" s="4" t="s">
        <v>2</v>
      </c>
      <c r="C3" s="5" t="s">
        <v>3</v>
      </c>
      <c r="D3" s="5" t="s">
        <v>2</v>
      </c>
      <c r="E3" s="6" t="s">
        <v>3</v>
      </c>
      <c r="H3" t="s">
        <v>4</v>
      </c>
      <c r="M3" s="7" t="s">
        <v>5</v>
      </c>
      <c r="N3" s="7" t="s">
        <v>6</v>
      </c>
      <c r="O3" s="7" t="s">
        <v>7</v>
      </c>
      <c r="Q3" t="s">
        <v>8</v>
      </c>
      <c r="AB3" s="8" t="s">
        <v>5</v>
      </c>
      <c r="AC3" s="8" t="s">
        <v>6</v>
      </c>
      <c r="AD3" s="8" t="s">
        <v>7</v>
      </c>
    </row>
    <row r="4" spans="1:30" x14ac:dyDescent="0.35">
      <c r="A4">
        <v>1</v>
      </c>
      <c r="B4" s="9">
        <v>16</v>
      </c>
      <c r="C4" s="8">
        <v>22</v>
      </c>
      <c r="D4" s="8">
        <v>23</v>
      </c>
      <c r="E4" s="10">
        <v>25</v>
      </c>
      <c r="G4" s="7" t="s">
        <v>5</v>
      </c>
      <c r="H4" s="11">
        <v>-1</v>
      </c>
      <c r="I4" s="12">
        <v>-1</v>
      </c>
      <c r="J4" s="12">
        <v>1</v>
      </c>
      <c r="K4" s="13">
        <v>1</v>
      </c>
      <c r="M4" s="14" cm="1">
        <f t="array" ref="M4:O18">MMULT(B4:E18,TRANSPOSE(H4:K6))</f>
        <v>10</v>
      </c>
      <c r="N4" s="15">
        <v>8</v>
      </c>
      <c r="O4" s="16">
        <v>-4</v>
      </c>
      <c r="AA4" t="e" cm="1">
        <f t="array" aca="1" ref="AA4" ca="1">Hotelling(M4:M18,,0,TRUE)</f>
        <v>#NAME?</v>
      </c>
      <c r="AB4" s="14"/>
      <c r="AC4" s="15" t="e" cm="1">
        <f t="array" aca="1" ref="AC4" ca="1">Hotelling(N4:N18,,0)</f>
        <v>#NAME?</v>
      </c>
      <c r="AD4" s="16" t="e" cm="1">
        <f t="array" aca="1" ref="AD4" ca="1">Hotelling(O4:O18,,0)</f>
        <v>#NAME?</v>
      </c>
    </row>
    <row r="5" spans="1:30" ht="15" thickBot="1" x14ac:dyDescent="0.4">
      <c r="A5">
        <f t="shared" ref="A5:A18" si="0">A4+1</f>
        <v>2</v>
      </c>
      <c r="B5" s="9">
        <v>12</v>
      </c>
      <c r="C5" s="8">
        <v>18</v>
      </c>
      <c r="D5" s="8">
        <v>24</v>
      </c>
      <c r="E5" s="10">
        <v>29</v>
      </c>
      <c r="G5" s="7" t="s">
        <v>6</v>
      </c>
      <c r="H5" s="23">
        <v>-1</v>
      </c>
      <c r="I5" s="7">
        <v>1</v>
      </c>
      <c r="J5" s="7">
        <v>-1</v>
      </c>
      <c r="K5" s="24">
        <v>1</v>
      </c>
      <c r="M5" s="17">
        <v>23</v>
      </c>
      <c r="N5">
        <v>11</v>
      </c>
      <c r="O5" s="18">
        <v>-1</v>
      </c>
      <c r="Q5" t="s">
        <v>9</v>
      </c>
      <c r="U5" t="s">
        <v>10</v>
      </c>
      <c r="V5">
        <v>0.05</v>
      </c>
      <c r="AB5" s="17"/>
      <c r="AD5" s="18"/>
    </row>
    <row r="6" spans="1:30" ht="15" thickTop="1" x14ac:dyDescent="0.35">
      <c r="A6">
        <f t="shared" si="0"/>
        <v>3</v>
      </c>
      <c r="B6" s="9">
        <v>23</v>
      </c>
      <c r="C6" s="8">
        <v>24</v>
      </c>
      <c r="D6" s="8">
        <v>26</v>
      </c>
      <c r="E6" s="10">
        <v>27</v>
      </c>
      <c r="G6" s="7" t="s">
        <v>7</v>
      </c>
      <c r="H6" s="25">
        <f>H4*H5</f>
        <v>1</v>
      </c>
      <c r="I6" s="26">
        <f>I4*I5</f>
        <v>-1</v>
      </c>
      <c r="J6" s="26">
        <f>J4*J5</f>
        <v>-1</v>
      </c>
      <c r="K6" s="27">
        <f>K4*K5</f>
        <v>1</v>
      </c>
      <c r="M6" s="17">
        <v>6</v>
      </c>
      <c r="N6">
        <v>2</v>
      </c>
      <c r="O6" s="18">
        <v>0</v>
      </c>
      <c r="Q6" s="28"/>
      <c r="R6" s="28" t="s">
        <v>11</v>
      </c>
      <c r="S6" s="28" t="s">
        <v>12</v>
      </c>
      <c r="T6" s="28" t="s">
        <v>13</v>
      </c>
      <c r="U6" s="28" t="s">
        <v>14</v>
      </c>
      <c r="V6" s="28" t="s">
        <v>15</v>
      </c>
      <c r="W6" s="28" t="s">
        <v>16</v>
      </c>
      <c r="X6" s="28" t="s">
        <v>17</v>
      </c>
      <c r="Y6" s="28" t="s">
        <v>18</v>
      </c>
      <c r="AB6" s="17"/>
      <c r="AD6" s="18"/>
    </row>
    <row r="7" spans="1:30" x14ac:dyDescent="0.35">
      <c r="A7">
        <f t="shared" si="0"/>
        <v>4</v>
      </c>
      <c r="B7" s="9">
        <v>8</v>
      </c>
      <c r="C7" s="8">
        <v>20</v>
      </c>
      <c r="D7" s="8">
        <v>28</v>
      </c>
      <c r="E7" s="10">
        <v>30</v>
      </c>
      <c r="M7" s="17">
        <v>30</v>
      </c>
      <c r="N7">
        <v>14</v>
      </c>
      <c r="O7" s="18">
        <v>-10</v>
      </c>
      <c r="Q7" t="s">
        <v>5</v>
      </c>
      <c r="R7">
        <f>COUNT(M4:M18)</f>
        <v>15</v>
      </c>
      <c r="S7">
        <f>AVERAGE(M4:M18)</f>
        <v>11.8</v>
      </c>
      <c r="T7">
        <f>_xlfn.STDEV.S(M4:M18)</f>
        <v>9.3365640666911602</v>
      </c>
      <c r="U7">
        <f>T7/SQRT(R7)</f>
        <v>2.4106904760728973</v>
      </c>
      <c r="V7">
        <f>(S7-U11)/U7</f>
        <v>4.894863159381055</v>
      </c>
      <c r="W7">
        <f>R7-1</f>
        <v>14</v>
      </c>
      <c r="X7">
        <f>ABS(S7-U11)/T7</f>
        <v>1.2638482332164698</v>
      </c>
      <c r="Y7">
        <f>SQRT(V7^2/(V7^2+W7))</f>
        <v>0.79447320281488032</v>
      </c>
      <c r="AB7" s="17"/>
      <c r="AD7" s="18"/>
    </row>
    <row r="8" spans="1:30" x14ac:dyDescent="0.35">
      <c r="A8">
        <f t="shared" si="0"/>
        <v>5</v>
      </c>
      <c r="B8" s="9">
        <v>3</v>
      </c>
      <c r="C8" s="8">
        <v>12</v>
      </c>
      <c r="D8" s="8">
        <v>13</v>
      </c>
      <c r="E8" s="10">
        <v>17</v>
      </c>
      <c r="M8" s="17">
        <v>15</v>
      </c>
      <c r="N8">
        <v>13</v>
      </c>
      <c r="O8" s="18">
        <v>-5</v>
      </c>
      <c r="Q8" t="s">
        <v>6</v>
      </c>
      <c r="R8">
        <f>COUNT(N4:N18)</f>
        <v>15</v>
      </c>
      <c r="S8">
        <f>AVERAGE(N4:N18)</f>
        <v>8.6</v>
      </c>
      <c r="T8">
        <f>_xlfn.STDEV.S(N4:N18)</f>
        <v>3.9964269756156643</v>
      </c>
      <c r="U8">
        <f>T8/SQRT(R8)</f>
        <v>1.0318730080595695</v>
      </c>
      <c r="V8">
        <f>(S8-U22)/U8</f>
        <v>8.3343589112503711</v>
      </c>
      <c r="W8">
        <f>R8-1</f>
        <v>14</v>
      </c>
      <c r="X8">
        <f>ABS(S8-U22)/T8</f>
        <v>2.1519222176392048</v>
      </c>
      <c r="Y8">
        <f>SQRT(V8^2/(V8^2+W8))</f>
        <v>0.9122817900824991</v>
      </c>
      <c r="AB8" s="20"/>
      <c r="AC8" s="21"/>
      <c r="AD8" s="22"/>
    </row>
    <row r="9" spans="1:30" x14ac:dyDescent="0.35">
      <c r="A9">
        <f t="shared" si="0"/>
        <v>6</v>
      </c>
      <c r="B9" s="9">
        <v>5</v>
      </c>
      <c r="C9" s="8">
        <v>13</v>
      </c>
      <c r="D9" s="8">
        <v>11</v>
      </c>
      <c r="E9" s="10">
        <v>15</v>
      </c>
      <c r="M9" s="17">
        <v>8</v>
      </c>
      <c r="N9">
        <v>12</v>
      </c>
      <c r="O9" s="18">
        <v>-4</v>
      </c>
      <c r="Q9" s="21" t="s">
        <v>7</v>
      </c>
      <c r="R9" s="21">
        <f>COUNT(O4:O18)</f>
        <v>15</v>
      </c>
      <c r="S9" s="21">
        <f>AVERAGE(O4:O18)</f>
        <v>-3</v>
      </c>
      <c r="T9" s="21">
        <f>_xlfn.STDEV.S(O4:O18)</f>
        <v>3.3594217189442421</v>
      </c>
      <c r="U9" s="21">
        <f>T9/SQRT(R9)</f>
        <v>0.86739895802390288</v>
      </c>
      <c r="V9" s="21">
        <f>(S9-U33)/U9</f>
        <v>-3.4586160984497392</v>
      </c>
      <c r="W9" s="21">
        <f>R9-1</f>
        <v>14</v>
      </c>
      <c r="X9" s="21">
        <f>ABS(S9-U33)/T9</f>
        <v>0.8930108366813807</v>
      </c>
      <c r="Y9" s="21">
        <f>SQRT(V9^2/(V9^2+W9))</f>
        <v>0.67878630896794079</v>
      </c>
    </row>
    <row r="10" spans="1:30" x14ac:dyDescent="0.35">
      <c r="A10">
        <f t="shared" si="0"/>
        <v>7</v>
      </c>
      <c r="B10" s="9">
        <v>19</v>
      </c>
      <c r="C10" s="8">
        <v>22</v>
      </c>
      <c r="D10" s="8">
        <v>25</v>
      </c>
      <c r="E10" s="10">
        <v>26</v>
      </c>
      <c r="M10" s="17">
        <v>10</v>
      </c>
      <c r="N10">
        <v>4</v>
      </c>
      <c r="O10" s="18">
        <v>-2</v>
      </c>
    </row>
    <row r="11" spans="1:30" ht="15" thickBot="1" x14ac:dyDescent="0.4">
      <c r="A11">
        <f t="shared" si="0"/>
        <v>8</v>
      </c>
      <c r="B11" s="9">
        <v>22</v>
      </c>
      <c r="C11" s="8">
        <v>22</v>
      </c>
      <c r="D11" s="8">
        <v>23</v>
      </c>
      <c r="E11" s="10">
        <v>26</v>
      </c>
      <c r="M11" s="17">
        <v>5</v>
      </c>
      <c r="N11">
        <v>3</v>
      </c>
      <c r="O11" s="18">
        <v>3</v>
      </c>
      <c r="Q11" t="s">
        <v>19</v>
      </c>
      <c r="T11" t="s">
        <v>20</v>
      </c>
      <c r="U11">
        <v>0</v>
      </c>
    </row>
    <row r="12" spans="1:30" ht="15" thickTop="1" x14ac:dyDescent="0.35">
      <c r="A12">
        <f t="shared" si="0"/>
        <v>9</v>
      </c>
      <c r="B12" s="9">
        <v>12</v>
      </c>
      <c r="C12" s="8">
        <v>20</v>
      </c>
      <c r="D12" s="8">
        <v>22</v>
      </c>
      <c r="E12" s="10">
        <v>24</v>
      </c>
      <c r="M12" s="17">
        <v>14</v>
      </c>
      <c r="N12">
        <v>10</v>
      </c>
      <c r="O12" s="18">
        <v>-6</v>
      </c>
      <c r="Q12" s="28" t="s">
        <v>21</v>
      </c>
      <c r="R12" s="28" t="s">
        <v>22</v>
      </c>
      <c r="S12" s="28" t="s">
        <v>23</v>
      </c>
      <c r="T12" s="28" t="s">
        <v>24</v>
      </c>
      <c r="U12" s="28" t="s">
        <v>25</v>
      </c>
      <c r="V12" s="28" t="s">
        <v>26</v>
      </c>
    </row>
    <row r="13" spans="1:30" x14ac:dyDescent="0.35">
      <c r="A13">
        <f t="shared" si="0"/>
        <v>10</v>
      </c>
      <c r="B13" s="9">
        <v>16</v>
      </c>
      <c r="C13" s="8">
        <v>22</v>
      </c>
      <c r="D13" s="8">
        <v>26</v>
      </c>
      <c r="E13" s="10">
        <v>29</v>
      </c>
      <c r="M13" s="17">
        <v>17</v>
      </c>
      <c r="N13">
        <v>9</v>
      </c>
      <c r="O13" s="18">
        <v>-3</v>
      </c>
      <c r="Q13" t="s">
        <v>5</v>
      </c>
      <c r="R13">
        <f>_xlfn.T.DIST.2T(ABS(V7),W7)</f>
        <v>2.3655464668128831E-4</v>
      </c>
      <c r="S13">
        <f>_xlfn.T.INV.2T(V5,W7)</f>
        <v>2.1447866879178044</v>
      </c>
      <c r="T13">
        <f>S7-S13*U7</f>
        <v>6.6295831582286162</v>
      </c>
      <c r="U13">
        <f>S7+S13*U7</f>
        <v>16.970416841771385</v>
      </c>
      <c r="V13" s="8" t="str">
        <f>IF(R13&lt;V5,"yes","no")</f>
        <v>yes</v>
      </c>
    </row>
    <row r="14" spans="1:30" x14ac:dyDescent="0.35">
      <c r="A14">
        <f t="shared" si="0"/>
        <v>11</v>
      </c>
      <c r="B14" s="9">
        <v>14</v>
      </c>
      <c r="C14" s="8">
        <v>25</v>
      </c>
      <c r="D14" s="8">
        <v>18</v>
      </c>
      <c r="E14" s="10">
        <v>21</v>
      </c>
      <c r="M14" s="17">
        <v>0</v>
      </c>
      <c r="N14">
        <v>14</v>
      </c>
      <c r="O14" s="18">
        <v>-8</v>
      </c>
      <c r="Q14" t="s">
        <v>6</v>
      </c>
      <c r="R14">
        <f>_xlfn.T.DIST.2T(ABS(V8),W8)</f>
        <v>8.4754278547930113E-7</v>
      </c>
      <c r="S14">
        <f>_xlfn.T.INV.2T(V5,W8)</f>
        <v>2.1447866879178044</v>
      </c>
      <c r="T14">
        <f>S8-S14*U8</f>
        <v>6.3868525086921339</v>
      </c>
      <c r="U14">
        <f>S8+S14*U8</f>
        <v>10.813147491307866</v>
      </c>
      <c r="V14" s="8" t="str">
        <f>IF(R14&lt;V5,"yes","no")</f>
        <v>yes</v>
      </c>
    </row>
    <row r="15" spans="1:30" x14ac:dyDescent="0.35">
      <c r="A15">
        <f t="shared" si="0"/>
        <v>12</v>
      </c>
      <c r="B15" s="9">
        <v>24</v>
      </c>
      <c r="C15" s="8">
        <v>26</v>
      </c>
      <c r="D15" s="8">
        <v>21</v>
      </c>
      <c r="E15" s="10">
        <v>23</v>
      </c>
      <c r="M15" s="19">
        <v>-6</v>
      </c>
      <c r="N15">
        <v>4</v>
      </c>
      <c r="O15" s="18">
        <v>0</v>
      </c>
      <c r="Q15" s="21" t="s">
        <v>7</v>
      </c>
      <c r="R15" s="21">
        <f>_xlfn.T.DIST.2T(ABS(V9),W9)</f>
        <v>3.8383213814399768E-3</v>
      </c>
      <c r="S15" s="21">
        <f>_xlfn.T.INV.2T(V5,W9)</f>
        <v>2.1447866879178044</v>
      </c>
      <c r="T15" s="21">
        <f>S9-S15*U9</f>
        <v>-4.8603857382834414</v>
      </c>
      <c r="U15" s="21">
        <f>S9+S15*U9</f>
        <v>-1.1396142617165588</v>
      </c>
      <c r="V15" s="5" t="str">
        <f>IF(R15&lt;V5,"yes","no")</f>
        <v>yes</v>
      </c>
    </row>
    <row r="16" spans="1:30" x14ac:dyDescent="0.35">
      <c r="A16">
        <f t="shared" si="0"/>
        <v>13</v>
      </c>
      <c r="B16" s="9">
        <v>9</v>
      </c>
      <c r="C16" s="8">
        <v>12</v>
      </c>
      <c r="D16" s="8">
        <v>20</v>
      </c>
      <c r="E16" s="10">
        <v>23</v>
      </c>
      <c r="M16" s="19">
        <v>22</v>
      </c>
      <c r="N16">
        <v>6</v>
      </c>
      <c r="O16" s="18">
        <v>0</v>
      </c>
    </row>
    <row r="17" spans="1:15" x14ac:dyDescent="0.35">
      <c r="A17">
        <f t="shared" si="0"/>
        <v>14</v>
      </c>
      <c r="B17" s="9">
        <v>3</v>
      </c>
      <c r="C17" s="8">
        <v>9</v>
      </c>
      <c r="D17" s="8">
        <v>13</v>
      </c>
      <c r="E17" s="10">
        <v>16</v>
      </c>
      <c r="M17" s="19">
        <v>17</v>
      </c>
      <c r="N17">
        <v>9</v>
      </c>
      <c r="O17" s="18">
        <v>-3</v>
      </c>
    </row>
    <row r="18" spans="1:15" x14ac:dyDescent="0.35">
      <c r="A18">
        <f t="shared" si="0"/>
        <v>15</v>
      </c>
      <c r="B18" s="29">
        <v>2</v>
      </c>
      <c r="C18" s="30">
        <v>8</v>
      </c>
      <c r="D18" s="30">
        <v>6</v>
      </c>
      <c r="E18" s="6">
        <v>10</v>
      </c>
      <c r="M18" s="31">
        <v>6</v>
      </c>
      <c r="N18" s="21">
        <v>10</v>
      </c>
      <c r="O18" s="22">
        <v>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2DA3A-0E12-404F-B7B4-66C21F73F7FF}">
  <dimension ref="A2:Z29"/>
  <sheetViews>
    <sheetView workbookViewId="0"/>
  </sheetViews>
  <sheetFormatPr defaultRowHeight="14.5" x14ac:dyDescent="0.35"/>
  <cols>
    <col min="1" max="1" width="3.6328125" customWidth="1"/>
    <col min="2" max="15" width="5.1796875" customWidth="1"/>
    <col min="16" max="16" width="2.36328125" customWidth="1"/>
    <col min="17" max="22" width="5.1796875" customWidth="1"/>
    <col min="23" max="23" width="8.7265625" customWidth="1"/>
  </cols>
  <sheetData>
    <row r="2" spans="1:26" x14ac:dyDescent="0.35">
      <c r="B2" s="1" t="s">
        <v>0</v>
      </c>
      <c r="C2" s="2" t="s">
        <v>0</v>
      </c>
      <c r="D2" s="2" t="s">
        <v>0</v>
      </c>
      <c r="E2" s="2" t="s">
        <v>1</v>
      </c>
      <c r="F2" s="2" t="s">
        <v>1</v>
      </c>
      <c r="G2" s="3" t="s">
        <v>1</v>
      </c>
    </row>
    <row r="3" spans="1:26" x14ac:dyDescent="0.35">
      <c r="B3" s="4" t="s">
        <v>2</v>
      </c>
      <c r="C3" s="32" t="s">
        <v>3</v>
      </c>
      <c r="D3" s="32" t="s">
        <v>27</v>
      </c>
      <c r="E3" s="32" t="s">
        <v>2</v>
      </c>
      <c r="F3" s="32" t="s">
        <v>3</v>
      </c>
      <c r="G3" s="33" t="s">
        <v>27</v>
      </c>
      <c r="J3" s="8" t="s">
        <v>4</v>
      </c>
      <c r="Q3" s="7" t="s">
        <v>5</v>
      </c>
      <c r="R3" s="7" t="s">
        <v>6</v>
      </c>
      <c r="S3" s="7"/>
      <c r="T3" s="7" t="s">
        <v>7</v>
      </c>
      <c r="X3" s="8" t="s">
        <v>5</v>
      </c>
      <c r="Y3" s="8" t="s">
        <v>6</v>
      </c>
      <c r="Z3" s="8" t="s">
        <v>7</v>
      </c>
    </row>
    <row r="4" spans="1:26" x14ac:dyDescent="0.35">
      <c r="A4">
        <v>1</v>
      </c>
      <c r="B4" s="34">
        <v>16</v>
      </c>
      <c r="C4" s="8">
        <v>22</v>
      </c>
      <c r="D4" s="8">
        <v>24</v>
      </c>
      <c r="E4" s="8">
        <v>23</v>
      </c>
      <c r="F4" s="8">
        <v>25</v>
      </c>
      <c r="G4" s="10">
        <v>27</v>
      </c>
      <c r="I4" s="7" t="s">
        <v>5</v>
      </c>
      <c r="J4" s="11">
        <v>-1</v>
      </c>
      <c r="K4" s="12">
        <v>-1</v>
      </c>
      <c r="L4" s="12">
        <v>-1</v>
      </c>
      <c r="M4" s="12">
        <v>1</v>
      </c>
      <c r="N4" s="12">
        <v>1</v>
      </c>
      <c r="O4" s="13">
        <v>1</v>
      </c>
      <c r="Q4" s="14" cm="1">
        <f t="array" ref="Q4:U13">MMULT(B4:G13,TRANSPOSE(J4:O8))</f>
        <v>13</v>
      </c>
      <c r="R4" s="14">
        <v>12</v>
      </c>
      <c r="S4" s="16">
        <v>-4</v>
      </c>
      <c r="T4" s="15">
        <v>-4</v>
      </c>
      <c r="U4" s="16">
        <v>4</v>
      </c>
      <c r="W4" t="e" cm="1">
        <f t="array" aca="1" ref="W4" ca="1">Hotelling(Q4:Q13,,0,TRUE)</f>
        <v>#NAME?</v>
      </c>
      <c r="X4" s="14"/>
      <c r="Y4" s="15" t="e" cm="1">
        <f t="array" aca="1" ref="Y4" ca="1">Hotelling(R4:S13,, 0)</f>
        <v>#NAME?</v>
      </c>
      <c r="Z4" s="16" t="e" cm="1">
        <f t="array" aca="1" ref="Z4" ca="1">Hotelling(T4:U13,,0)</f>
        <v>#NAME?</v>
      </c>
    </row>
    <row r="5" spans="1:26" x14ac:dyDescent="0.35">
      <c r="A5">
        <f t="shared" ref="A5:A13" si="0">A4+1</f>
        <v>2</v>
      </c>
      <c r="B5" s="34">
        <v>12</v>
      </c>
      <c r="C5" s="8">
        <v>18</v>
      </c>
      <c r="D5" s="8">
        <v>19</v>
      </c>
      <c r="E5" s="8">
        <v>24</v>
      </c>
      <c r="F5" s="8">
        <v>29</v>
      </c>
      <c r="G5" s="10">
        <v>34</v>
      </c>
      <c r="I5" s="7" t="s">
        <v>6</v>
      </c>
      <c r="J5" s="11">
        <v>-1</v>
      </c>
      <c r="K5" s="12">
        <v>0</v>
      </c>
      <c r="L5" s="12">
        <v>1</v>
      </c>
      <c r="M5" s="12">
        <v>-1</v>
      </c>
      <c r="N5" s="12">
        <v>0</v>
      </c>
      <c r="O5" s="13">
        <v>1</v>
      </c>
      <c r="Q5" s="19">
        <v>38</v>
      </c>
      <c r="R5" s="19">
        <v>17</v>
      </c>
      <c r="S5" s="18">
        <v>-5</v>
      </c>
      <c r="T5">
        <v>3</v>
      </c>
      <c r="U5" s="18">
        <v>5</v>
      </c>
      <c r="X5" s="19"/>
      <c r="Z5" s="18"/>
    </row>
    <row r="6" spans="1:26" x14ac:dyDescent="0.35">
      <c r="A6">
        <f t="shared" si="0"/>
        <v>3</v>
      </c>
      <c r="B6" s="34">
        <v>23</v>
      </c>
      <c r="C6" s="8">
        <v>24</v>
      </c>
      <c r="D6" s="8">
        <v>26</v>
      </c>
      <c r="E6" s="8">
        <v>26</v>
      </c>
      <c r="F6" s="8">
        <v>27</v>
      </c>
      <c r="G6" s="10">
        <v>29</v>
      </c>
      <c r="J6" s="20">
        <v>1</v>
      </c>
      <c r="K6" s="36">
        <v>-2</v>
      </c>
      <c r="L6" s="36">
        <v>1</v>
      </c>
      <c r="M6" s="36">
        <v>1</v>
      </c>
      <c r="N6" s="36">
        <v>-2</v>
      </c>
      <c r="O6" s="35">
        <v>1</v>
      </c>
      <c r="Q6" s="19">
        <v>9</v>
      </c>
      <c r="R6" s="19">
        <v>6</v>
      </c>
      <c r="S6" s="18">
        <v>2</v>
      </c>
      <c r="T6">
        <v>0</v>
      </c>
      <c r="U6" s="18">
        <v>0</v>
      </c>
      <c r="X6" s="19"/>
      <c r="Z6" s="18"/>
    </row>
    <row r="7" spans="1:26" x14ac:dyDescent="0.35">
      <c r="A7">
        <f t="shared" si="0"/>
        <v>4</v>
      </c>
      <c r="B7" s="34">
        <v>8</v>
      </c>
      <c r="C7" s="8">
        <v>20</v>
      </c>
      <c r="D7" s="8">
        <v>25</v>
      </c>
      <c r="E7" s="8">
        <v>28</v>
      </c>
      <c r="F7" s="8">
        <v>30</v>
      </c>
      <c r="G7" s="10">
        <v>33</v>
      </c>
      <c r="I7" s="7" t="s">
        <v>7</v>
      </c>
      <c r="J7" s="11">
        <f t="shared" ref="J7:O8" si="1">J$4*J5</f>
        <v>1</v>
      </c>
      <c r="K7" s="12">
        <f t="shared" si="1"/>
        <v>0</v>
      </c>
      <c r="L7" s="12">
        <f t="shared" si="1"/>
        <v>-1</v>
      </c>
      <c r="M7" s="12">
        <f t="shared" si="1"/>
        <v>-1</v>
      </c>
      <c r="N7" s="12">
        <f t="shared" si="1"/>
        <v>0</v>
      </c>
      <c r="O7" s="13">
        <f t="shared" si="1"/>
        <v>1</v>
      </c>
      <c r="Q7" s="19">
        <v>38</v>
      </c>
      <c r="R7" s="19">
        <v>22</v>
      </c>
      <c r="S7" s="18">
        <v>-6</v>
      </c>
      <c r="T7">
        <v>-12</v>
      </c>
      <c r="U7" s="18">
        <v>8</v>
      </c>
      <c r="X7" s="19"/>
      <c r="Z7" s="18"/>
    </row>
    <row r="8" spans="1:26" x14ac:dyDescent="0.35">
      <c r="A8">
        <f t="shared" si="0"/>
        <v>5</v>
      </c>
      <c r="B8" s="34">
        <v>3</v>
      </c>
      <c r="C8" s="8">
        <v>12</v>
      </c>
      <c r="D8" s="8">
        <v>14</v>
      </c>
      <c r="E8" s="8">
        <v>13</v>
      </c>
      <c r="F8" s="8">
        <v>17</v>
      </c>
      <c r="G8" s="10">
        <v>21</v>
      </c>
      <c r="J8" s="25">
        <f t="shared" si="1"/>
        <v>-1</v>
      </c>
      <c r="K8" s="37">
        <f t="shared" si="1"/>
        <v>2</v>
      </c>
      <c r="L8" s="37">
        <f t="shared" si="1"/>
        <v>-1</v>
      </c>
      <c r="M8" s="37">
        <f t="shared" si="1"/>
        <v>1</v>
      </c>
      <c r="N8" s="37">
        <f t="shared" si="1"/>
        <v>-2</v>
      </c>
      <c r="O8" s="38">
        <f t="shared" si="1"/>
        <v>1</v>
      </c>
      <c r="Q8" s="19">
        <v>22</v>
      </c>
      <c r="R8" s="19">
        <v>19</v>
      </c>
      <c r="S8" s="18">
        <v>-7</v>
      </c>
      <c r="T8">
        <v>-3</v>
      </c>
      <c r="U8" s="18">
        <v>7</v>
      </c>
      <c r="X8" s="20"/>
      <c r="Y8" s="36"/>
      <c r="Z8" s="35"/>
    </row>
    <row r="9" spans="1:26" x14ac:dyDescent="0.35">
      <c r="A9">
        <f t="shared" si="0"/>
        <v>6</v>
      </c>
      <c r="B9" s="34">
        <v>5</v>
      </c>
      <c r="C9" s="8">
        <v>13</v>
      </c>
      <c r="D9" s="8">
        <v>16</v>
      </c>
      <c r="E9" s="8">
        <v>11</v>
      </c>
      <c r="F9" s="8">
        <v>15</v>
      </c>
      <c r="G9" s="10">
        <v>17</v>
      </c>
      <c r="Q9" s="19">
        <v>9</v>
      </c>
      <c r="R9" s="19">
        <v>17</v>
      </c>
      <c r="S9" s="18">
        <v>-7</v>
      </c>
      <c r="T9">
        <v>-5</v>
      </c>
      <c r="U9" s="18">
        <v>3</v>
      </c>
    </row>
    <row r="10" spans="1:26" x14ac:dyDescent="0.35">
      <c r="A10">
        <f t="shared" si="0"/>
        <v>7</v>
      </c>
      <c r="B10" s="34">
        <v>19</v>
      </c>
      <c r="C10" s="8">
        <v>22</v>
      </c>
      <c r="D10" s="8">
        <v>24</v>
      </c>
      <c r="E10" s="8">
        <v>25</v>
      </c>
      <c r="F10" s="8">
        <v>26</v>
      </c>
      <c r="G10" s="10">
        <v>28</v>
      </c>
      <c r="Q10" s="19">
        <v>14</v>
      </c>
      <c r="R10" s="19">
        <v>8</v>
      </c>
      <c r="S10" s="18">
        <v>0</v>
      </c>
      <c r="T10">
        <v>-2</v>
      </c>
      <c r="U10" s="18">
        <v>2</v>
      </c>
    </row>
    <row r="11" spans="1:26" x14ac:dyDescent="0.35">
      <c r="A11">
        <f t="shared" si="0"/>
        <v>8</v>
      </c>
      <c r="B11" s="34">
        <v>22</v>
      </c>
      <c r="C11" s="8">
        <v>22</v>
      </c>
      <c r="D11" s="8">
        <v>26</v>
      </c>
      <c r="E11" s="8">
        <v>23</v>
      </c>
      <c r="F11" s="8">
        <v>26</v>
      </c>
      <c r="G11" s="10">
        <v>26</v>
      </c>
      <c r="Q11" s="19">
        <v>5</v>
      </c>
      <c r="R11" s="19">
        <v>7</v>
      </c>
      <c r="S11" s="18">
        <v>1</v>
      </c>
      <c r="T11">
        <v>-1</v>
      </c>
      <c r="U11" s="18">
        <v>-7</v>
      </c>
    </row>
    <row r="12" spans="1:26" x14ac:dyDescent="0.35">
      <c r="A12">
        <f t="shared" si="0"/>
        <v>9</v>
      </c>
      <c r="B12" s="34">
        <v>12</v>
      </c>
      <c r="C12" s="8">
        <v>20</v>
      </c>
      <c r="D12" s="8">
        <v>27</v>
      </c>
      <c r="E12" s="8">
        <v>22</v>
      </c>
      <c r="F12" s="8">
        <v>24</v>
      </c>
      <c r="G12" s="10">
        <v>28</v>
      </c>
      <c r="Q12" s="19">
        <v>15</v>
      </c>
      <c r="R12" s="19">
        <v>21</v>
      </c>
      <c r="S12" s="18">
        <v>1</v>
      </c>
      <c r="T12">
        <v>-9</v>
      </c>
      <c r="U12" s="18">
        <v>3</v>
      </c>
    </row>
    <row r="13" spans="1:26" x14ac:dyDescent="0.35">
      <c r="A13">
        <f t="shared" si="0"/>
        <v>10</v>
      </c>
      <c r="B13" s="4">
        <v>16</v>
      </c>
      <c r="C13" s="32">
        <v>22</v>
      </c>
      <c r="D13" s="32">
        <v>26</v>
      </c>
      <c r="E13" s="32">
        <v>26</v>
      </c>
      <c r="F13" s="32">
        <v>29</v>
      </c>
      <c r="G13" s="33">
        <v>33</v>
      </c>
      <c r="Q13" s="20">
        <v>24</v>
      </c>
      <c r="R13" s="20">
        <v>17</v>
      </c>
      <c r="S13" s="35">
        <v>-1</v>
      </c>
      <c r="T13" s="36">
        <v>-3</v>
      </c>
      <c r="U13" s="35">
        <v>3</v>
      </c>
    </row>
    <row r="16" spans="1:26" x14ac:dyDescent="0.35">
      <c r="I16" t="s">
        <v>28</v>
      </c>
    </row>
    <row r="17" spans="9:26" x14ac:dyDescent="0.35">
      <c r="I17" t="s">
        <v>10</v>
      </c>
      <c r="J17">
        <v>0.05</v>
      </c>
    </row>
    <row r="19" spans="9:26" x14ac:dyDescent="0.35">
      <c r="J19" t="s">
        <v>29</v>
      </c>
      <c r="Q19" s="8" t="s">
        <v>5</v>
      </c>
      <c r="R19" s="8" t="s">
        <v>6</v>
      </c>
      <c r="T19" s="8" t="s">
        <v>30</v>
      </c>
      <c r="X19" s="8" t="s">
        <v>5</v>
      </c>
      <c r="Y19" s="8" t="s">
        <v>6</v>
      </c>
      <c r="Z19" s="8" t="s">
        <v>7</v>
      </c>
    </row>
    <row r="20" spans="9:26" x14ac:dyDescent="0.35">
      <c r="I20" t="s">
        <v>5</v>
      </c>
      <c r="J20" s="39" t="e">
        <f t="array" aca="1" ref="J20:O24" ca="1">RepMeasTransform(2,3)</f>
        <v>#NAME?</v>
      </c>
      <c r="K20" s="40" t="e">
        <f ca="1"/>
        <v>#NAME?</v>
      </c>
      <c r="L20" s="40" t="e">
        <f ca="1"/>
        <v>#NAME?</v>
      </c>
      <c r="M20" s="40" t="e">
        <f ca="1"/>
        <v>#NAME?</v>
      </c>
      <c r="N20" s="40" t="e">
        <f ca="1"/>
        <v>#NAME?</v>
      </c>
      <c r="O20" s="41" t="e">
        <f ca="1"/>
        <v>#NAME?</v>
      </c>
      <c r="Q20" s="39" t="e">
        <f t="array" aca="1" ref="Q20:U29" ca="1">MMULT(B4:G13,TRANSPOSE(J20:O24))</f>
        <v>#NAME?</v>
      </c>
      <c r="R20" s="39" t="e">
        <f ca="1"/>
        <v>#NAME?</v>
      </c>
      <c r="S20" s="41" t="e">
        <f ca="1"/>
        <v>#NAME?</v>
      </c>
      <c r="T20" s="40" t="e">
        <f ca="1"/>
        <v>#NAME?</v>
      </c>
      <c r="U20" s="41" t="e">
        <f ca="1"/>
        <v>#NAME?</v>
      </c>
      <c r="W20" t="e">
        <f t="array" aca="1" ref="W20:X24" ca="1">Hotelling(Q20:Q29,,0,TRUE)</f>
        <v>#NAME?</v>
      </c>
      <c r="X20" s="39" t="e">
        <f ca="1"/>
        <v>#NAME?</v>
      </c>
      <c r="Y20" s="40" t="e">
        <f t="array" aca="1" ref="Y20:Y24" ca="1">Hotelling(R20:S29,,0)</f>
        <v>#NAME?</v>
      </c>
      <c r="Z20" s="41" t="e">
        <f t="array" aca="1" ref="Z20:Z24" ca="1">Hotelling(T20:U29,,0)</f>
        <v>#NAME?</v>
      </c>
    </row>
    <row r="21" spans="9:26" x14ac:dyDescent="0.35">
      <c r="I21" t="s">
        <v>6</v>
      </c>
      <c r="J21" s="39" t="e">
        <f ca="1"/>
        <v>#NAME?</v>
      </c>
      <c r="K21" s="40" t="e">
        <f ca="1"/>
        <v>#NAME?</v>
      </c>
      <c r="L21" s="40" t="e">
        <f ca="1"/>
        <v>#NAME?</v>
      </c>
      <c r="M21" s="40" t="e">
        <f ca="1"/>
        <v>#NAME?</v>
      </c>
      <c r="N21" s="40" t="e">
        <f ca="1"/>
        <v>#NAME?</v>
      </c>
      <c r="O21" s="41" t="e">
        <f ca="1"/>
        <v>#NAME?</v>
      </c>
      <c r="Q21" s="45" t="e">
        <f ca="1"/>
        <v>#NAME?</v>
      </c>
      <c r="R21" s="45" t="e">
        <f ca="1"/>
        <v>#NAME?</v>
      </c>
      <c r="S21" s="46" t="e">
        <f ca="1"/>
        <v>#NAME?</v>
      </c>
      <c r="T21" t="e">
        <f ca="1"/>
        <v>#NAME?</v>
      </c>
      <c r="U21" s="46" t="e">
        <f ca="1"/>
        <v>#NAME?</v>
      </c>
      <c r="W21" t="e">
        <f ca="1"/>
        <v>#NAME?</v>
      </c>
      <c r="X21" s="45" t="e">
        <f ca="1"/>
        <v>#NAME?</v>
      </c>
      <c r="Y21" t="e">
        <f ca="1"/>
        <v>#NAME?</v>
      </c>
      <c r="Z21" s="46" t="e">
        <f ca="1"/>
        <v>#NAME?</v>
      </c>
    </row>
    <row r="22" spans="9:26" x14ac:dyDescent="0.35">
      <c r="J22" s="42" t="e">
        <f ca="1"/>
        <v>#NAME?</v>
      </c>
      <c r="K22" s="43" t="e">
        <f ca="1"/>
        <v>#NAME?</v>
      </c>
      <c r="L22" s="43" t="e">
        <f ca="1"/>
        <v>#NAME?</v>
      </c>
      <c r="M22" s="43" t="e">
        <f ca="1"/>
        <v>#NAME?</v>
      </c>
      <c r="N22" s="43" t="e">
        <f ca="1"/>
        <v>#NAME?</v>
      </c>
      <c r="O22" s="44" t="e">
        <f ca="1"/>
        <v>#NAME?</v>
      </c>
      <c r="Q22" s="45" t="e">
        <f ca="1"/>
        <v>#NAME?</v>
      </c>
      <c r="R22" s="45" t="e">
        <f ca="1"/>
        <v>#NAME?</v>
      </c>
      <c r="S22" s="46" t="e">
        <f ca="1"/>
        <v>#NAME?</v>
      </c>
      <c r="T22" t="e">
        <f ca="1"/>
        <v>#NAME?</v>
      </c>
      <c r="U22" s="46" t="e">
        <f ca="1"/>
        <v>#NAME?</v>
      </c>
      <c r="W22" t="e">
        <f ca="1"/>
        <v>#NAME?</v>
      </c>
      <c r="X22" s="45" t="e">
        <f ca="1"/>
        <v>#NAME?</v>
      </c>
      <c r="Y22" t="e">
        <f ca="1"/>
        <v>#NAME?</v>
      </c>
      <c r="Z22" s="46" t="e">
        <f ca="1"/>
        <v>#NAME?</v>
      </c>
    </row>
    <row r="23" spans="9:26" x14ac:dyDescent="0.35">
      <c r="I23" t="s">
        <v>30</v>
      </c>
      <c r="J23" s="45" t="e">
        <f ca="1"/>
        <v>#NAME?</v>
      </c>
      <c r="K23" t="e">
        <f ca="1"/>
        <v>#NAME?</v>
      </c>
      <c r="L23" t="e">
        <f ca="1"/>
        <v>#NAME?</v>
      </c>
      <c r="M23" t="e">
        <f ca="1"/>
        <v>#NAME?</v>
      </c>
      <c r="N23" t="e">
        <f ca="1"/>
        <v>#NAME?</v>
      </c>
      <c r="O23" s="46" t="e">
        <f ca="1"/>
        <v>#NAME?</v>
      </c>
      <c r="Q23" s="45" t="e">
        <f ca="1"/>
        <v>#NAME?</v>
      </c>
      <c r="R23" s="45" t="e">
        <f ca="1"/>
        <v>#NAME?</v>
      </c>
      <c r="S23" s="46" t="e">
        <f ca="1"/>
        <v>#NAME?</v>
      </c>
      <c r="T23" t="e">
        <f ca="1"/>
        <v>#NAME?</v>
      </c>
      <c r="U23" s="46" t="e">
        <f ca="1"/>
        <v>#NAME?</v>
      </c>
      <c r="W23" t="e">
        <f ca="1"/>
        <v>#NAME?</v>
      </c>
      <c r="X23" s="45" t="e">
        <f ca="1"/>
        <v>#NAME?</v>
      </c>
      <c r="Y23" t="e">
        <f ca="1"/>
        <v>#NAME?</v>
      </c>
      <c r="Z23" s="46" t="e">
        <f ca="1"/>
        <v>#NAME?</v>
      </c>
    </row>
    <row r="24" spans="9:26" x14ac:dyDescent="0.35">
      <c r="J24" s="42" t="e">
        <f ca="1"/>
        <v>#NAME?</v>
      </c>
      <c r="K24" s="43" t="e">
        <f ca="1"/>
        <v>#NAME?</v>
      </c>
      <c r="L24" s="43" t="e">
        <f ca="1"/>
        <v>#NAME?</v>
      </c>
      <c r="M24" s="43" t="e">
        <f ca="1"/>
        <v>#NAME?</v>
      </c>
      <c r="N24" s="43" t="e">
        <f ca="1"/>
        <v>#NAME?</v>
      </c>
      <c r="O24" s="44" t="e">
        <f ca="1"/>
        <v>#NAME?</v>
      </c>
      <c r="Q24" s="45" t="e">
        <f ca="1"/>
        <v>#NAME?</v>
      </c>
      <c r="R24" s="45" t="e">
        <f ca="1"/>
        <v>#NAME?</v>
      </c>
      <c r="S24" s="46" t="e">
        <f ca="1"/>
        <v>#NAME?</v>
      </c>
      <c r="T24" t="e">
        <f ca="1"/>
        <v>#NAME?</v>
      </c>
      <c r="U24" s="46" t="e">
        <f ca="1"/>
        <v>#NAME?</v>
      </c>
      <c r="W24" t="e">
        <f ca="1"/>
        <v>#NAME?</v>
      </c>
      <c r="X24" s="42" t="e">
        <f ca="1"/>
        <v>#NAME?</v>
      </c>
      <c r="Y24" s="43" t="e">
        <f ca="1"/>
        <v>#NAME?</v>
      </c>
      <c r="Z24" s="44" t="e">
        <f ca="1"/>
        <v>#NAME?</v>
      </c>
    </row>
    <row r="25" spans="9:26" x14ac:dyDescent="0.35">
      <c r="Q25" s="45" t="e">
        <f ca="1"/>
        <v>#NAME?</v>
      </c>
      <c r="R25" s="45" t="e">
        <f ca="1"/>
        <v>#NAME?</v>
      </c>
      <c r="S25" s="46" t="e">
        <f ca="1"/>
        <v>#NAME?</v>
      </c>
      <c r="T25" t="e">
        <f ca="1"/>
        <v>#NAME?</v>
      </c>
      <c r="U25" s="46" t="e">
        <f ca="1"/>
        <v>#NAME?</v>
      </c>
    </row>
    <row r="26" spans="9:26" x14ac:dyDescent="0.35">
      <c r="Q26" s="45" t="e">
        <f ca="1"/>
        <v>#NAME?</v>
      </c>
      <c r="R26" s="45" t="e">
        <f ca="1"/>
        <v>#NAME?</v>
      </c>
      <c r="S26" s="46" t="e">
        <f ca="1"/>
        <v>#NAME?</v>
      </c>
      <c r="T26" t="e">
        <f ca="1"/>
        <v>#NAME?</v>
      </c>
      <c r="U26" s="46" t="e">
        <f ca="1"/>
        <v>#NAME?</v>
      </c>
    </row>
    <row r="27" spans="9:26" x14ac:dyDescent="0.35">
      <c r="Q27" s="45" t="e">
        <f ca="1"/>
        <v>#NAME?</v>
      </c>
      <c r="R27" s="45" t="e">
        <f ca="1"/>
        <v>#NAME?</v>
      </c>
      <c r="S27" s="46" t="e">
        <f ca="1"/>
        <v>#NAME?</v>
      </c>
      <c r="T27" t="e">
        <f ca="1"/>
        <v>#NAME?</v>
      </c>
      <c r="U27" s="46" t="e">
        <f ca="1"/>
        <v>#NAME?</v>
      </c>
    </row>
    <row r="28" spans="9:26" x14ac:dyDescent="0.35">
      <c r="Q28" s="45" t="e">
        <f ca="1"/>
        <v>#NAME?</v>
      </c>
      <c r="R28" s="45" t="e">
        <f ca="1"/>
        <v>#NAME?</v>
      </c>
      <c r="S28" s="46" t="e">
        <f ca="1"/>
        <v>#NAME?</v>
      </c>
      <c r="T28" t="e">
        <f ca="1"/>
        <v>#NAME?</v>
      </c>
      <c r="U28" s="46" t="e">
        <f ca="1"/>
        <v>#NAME?</v>
      </c>
    </row>
    <row r="29" spans="9:26" x14ac:dyDescent="0.35">
      <c r="Q29" s="42" t="e">
        <f ca="1"/>
        <v>#NAME?</v>
      </c>
      <c r="R29" s="42" t="e">
        <f ca="1"/>
        <v>#NAME?</v>
      </c>
      <c r="S29" s="44" t="e">
        <f ca="1"/>
        <v>#NAME?</v>
      </c>
      <c r="T29" s="43" t="e">
        <f ca="1"/>
        <v>#NAME?</v>
      </c>
      <c r="U29" s="44" t="e">
        <f ca="1"/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25803-6E97-457A-9FE4-04ABDD4D6233}">
  <dimension ref="A2:AI28"/>
  <sheetViews>
    <sheetView workbookViewId="0"/>
  </sheetViews>
  <sheetFormatPr defaultRowHeight="14.5" x14ac:dyDescent="0.35"/>
  <cols>
    <col min="1" max="1" width="3.6328125" customWidth="1"/>
    <col min="2" max="21" width="5.1796875" customWidth="1"/>
    <col min="22" max="22" width="2.36328125" customWidth="1"/>
    <col min="23" max="30" width="5.1796875" customWidth="1"/>
    <col min="31" max="31" width="2.7265625" customWidth="1"/>
  </cols>
  <sheetData>
    <row r="2" spans="1:35" x14ac:dyDescent="0.35">
      <c r="B2" s="1" t="s">
        <v>0</v>
      </c>
      <c r="C2" s="2" t="s">
        <v>0</v>
      </c>
      <c r="D2" s="2" t="s">
        <v>0</v>
      </c>
      <c r="E2" s="2" t="s">
        <v>1</v>
      </c>
      <c r="F2" s="2" t="s">
        <v>1</v>
      </c>
      <c r="G2" s="2" t="s">
        <v>1</v>
      </c>
      <c r="H2" s="2" t="s">
        <v>31</v>
      </c>
      <c r="I2" s="2" t="s">
        <v>31</v>
      </c>
      <c r="J2" s="3" t="s">
        <v>31</v>
      </c>
    </row>
    <row r="3" spans="1:35" x14ac:dyDescent="0.35">
      <c r="B3" s="4" t="s">
        <v>2</v>
      </c>
      <c r="C3" s="32" t="s">
        <v>3</v>
      </c>
      <c r="D3" s="32" t="s">
        <v>27</v>
      </c>
      <c r="E3" s="32" t="s">
        <v>2</v>
      </c>
      <c r="F3" s="32" t="s">
        <v>3</v>
      </c>
      <c r="G3" s="32" t="s">
        <v>27</v>
      </c>
      <c r="H3" s="32" t="s">
        <v>2</v>
      </c>
      <c r="I3" s="32" t="s">
        <v>3</v>
      </c>
      <c r="J3" s="33" t="s">
        <v>27</v>
      </c>
      <c r="M3" s="8" t="s">
        <v>4</v>
      </c>
      <c r="W3" s="7" t="s">
        <v>5</v>
      </c>
      <c r="X3" s="7"/>
      <c r="Y3" s="7" t="s">
        <v>6</v>
      </c>
      <c r="Z3" s="7"/>
      <c r="AA3" s="7" t="s">
        <v>7</v>
      </c>
      <c r="AB3" s="7"/>
      <c r="AC3" s="7"/>
      <c r="AG3" s="8" t="s">
        <v>5</v>
      </c>
      <c r="AH3" s="8" t="s">
        <v>6</v>
      </c>
      <c r="AI3" s="8" t="s">
        <v>7</v>
      </c>
    </row>
    <row r="4" spans="1:35" x14ac:dyDescent="0.35">
      <c r="A4">
        <v>1</v>
      </c>
      <c r="B4" s="47">
        <v>16</v>
      </c>
      <c r="C4" s="8">
        <v>22</v>
      </c>
      <c r="D4" s="8">
        <v>24</v>
      </c>
      <c r="E4" s="8">
        <v>23</v>
      </c>
      <c r="F4" s="8">
        <v>25</v>
      </c>
      <c r="G4" s="8">
        <v>27</v>
      </c>
      <c r="H4" s="8">
        <v>25</v>
      </c>
      <c r="I4" s="8">
        <v>29</v>
      </c>
      <c r="J4" s="10">
        <v>27</v>
      </c>
      <c r="L4" s="7" t="s">
        <v>5</v>
      </c>
      <c r="M4" s="11">
        <v>-2</v>
      </c>
      <c r="N4" s="12">
        <v>-2</v>
      </c>
      <c r="O4" s="12">
        <v>-2</v>
      </c>
      <c r="P4" s="12">
        <v>1</v>
      </c>
      <c r="Q4" s="12">
        <v>1</v>
      </c>
      <c r="R4" s="12">
        <v>1</v>
      </c>
      <c r="S4" s="12">
        <v>1</v>
      </c>
      <c r="T4" s="12">
        <v>1</v>
      </c>
      <c r="U4" s="13">
        <v>1</v>
      </c>
      <c r="W4" s="14" cm="1">
        <f t="array" ref="W4:AD13">MMULT(B4:J13,TRANSPOSE(M4:U11))</f>
        <v>32</v>
      </c>
      <c r="X4" s="15">
        <v>6</v>
      </c>
      <c r="Y4" s="14">
        <v>26</v>
      </c>
      <c r="Z4" s="16">
        <v>2</v>
      </c>
      <c r="AA4" s="15">
        <v>-16</v>
      </c>
      <c r="AB4" s="15">
        <v>-4</v>
      </c>
      <c r="AC4" s="15">
        <v>0</v>
      </c>
      <c r="AD4" s="16">
        <v>-4</v>
      </c>
      <c r="AF4" t="e" cm="1">
        <f t="array" aca="1" ref="AF4" ca="1">Hotelling(W4:X13,,0,TRUE)</f>
        <v>#NAME?</v>
      </c>
      <c r="AG4" s="14"/>
      <c r="AH4" s="15" t="e" cm="1">
        <f t="array" aca="1" ref="AH4" ca="1">Hotelling(Y4:Z13,, 0)</f>
        <v>#NAME?</v>
      </c>
      <c r="AI4" s="16" t="e" cm="1">
        <f t="array" aca="1" ref="AI4" ca="1">Hotelling(AA4:AD13,,0)</f>
        <v>#NAME?</v>
      </c>
    </row>
    <row r="5" spans="1:35" x14ac:dyDescent="0.35">
      <c r="A5">
        <f t="shared" ref="A5:A13" si="0">A4+1</f>
        <v>2</v>
      </c>
      <c r="B5" s="47">
        <v>12</v>
      </c>
      <c r="C5" s="8">
        <v>18</v>
      </c>
      <c r="D5" s="8">
        <v>19</v>
      </c>
      <c r="E5" s="8">
        <v>24</v>
      </c>
      <c r="F5" s="8">
        <v>29</v>
      </c>
      <c r="G5" s="8">
        <v>34</v>
      </c>
      <c r="H5" s="8">
        <v>22</v>
      </c>
      <c r="I5" s="8">
        <v>25</v>
      </c>
      <c r="J5" s="10">
        <v>25</v>
      </c>
      <c r="M5" s="17">
        <v>0</v>
      </c>
      <c r="N5">
        <v>0</v>
      </c>
      <c r="O5">
        <v>0</v>
      </c>
      <c r="P5">
        <v>-1</v>
      </c>
      <c r="Q5">
        <v>-1</v>
      </c>
      <c r="R5">
        <v>-1</v>
      </c>
      <c r="S5">
        <v>1</v>
      </c>
      <c r="T5">
        <v>1</v>
      </c>
      <c r="U5" s="18">
        <v>1</v>
      </c>
      <c r="W5" s="17">
        <v>61</v>
      </c>
      <c r="X5">
        <v>-15</v>
      </c>
      <c r="Y5" s="17">
        <v>34</v>
      </c>
      <c r="Z5" s="18">
        <v>6</v>
      </c>
      <c r="AA5">
        <v>-5</v>
      </c>
      <c r="AB5">
        <v>3</v>
      </c>
      <c r="AC5">
        <v>-9</v>
      </c>
      <c r="AD5" s="18">
        <v>-5</v>
      </c>
      <c r="AG5" s="17"/>
      <c r="AI5" s="18"/>
    </row>
    <row r="6" spans="1:35" x14ac:dyDescent="0.35">
      <c r="A6">
        <f t="shared" si="0"/>
        <v>3</v>
      </c>
      <c r="B6" s="47">
        <v>23</v>
      </c>
      <c r="C6" s="8">
        <v>24</v>
      </c>
      <c r="D6" s="8">
        <v>26</v>
      </c>
      <c r="E6" s="8">
        <v>26</v>
      </c>
      <c r="F6" s="8">
        <v>27</v>
      </c>
      <c r="G6" s="8">
        <v>29</v>
      </c>
      <c r="H6" s="8">
        <v>30</v>
      </c>
      <c r="I6" s="8">
        <v>32</v>
      </c>
      <c r="J6" s="10">
        <v>30</v>
      </c>
      <c r="L6" s="7" t="s">
        <v>6</v>
      </c>
      <c r="M6" s="11">
        <v>-2</v>
      </c>
      <c r="N6" s="12">
        <v>1</v>
      </c>
      <c r="O6" s="12">
        <v>1</v>
      </c>
      <c r="P6" s="12">
        <v>-2</v>
      </c>
      <c r="Q6" s="12">
        <v>1</v>
      </c>
      <c r="R6" s="12">
        <v>1</v>
      </c>
      <c r="S6" s="12">
        <v>-2</v>
      </c>
      <c r="T6" s="12">
        <v>1</v>
      </c>
      <c r="U6" s="13">
        <v>1</v>
      </c>
      <c r="W6" s="17">
        <v>28</v>
      </c>
      <c r="X6">
        <v>10</v>
      </c>
      <c r="Y6" s="17">
        <v>10</v>
      </c>
      <c r="Z6" s="18">
        <v>2</v>
      </c>
      <c r="AA6">
        <v>-2</v>
      </c>
      <c r="AB6">
        <v>-4</v>
      </c>
      <c r="AC6">
        <v>-2</v>
      </c>
      <c r="AD6" s="18">
        <v>-4</v>
      </c>
      <c r="AG6" s="17"/>
      <c r="AI6" s="18"/>
    </row>
    <row r="7" spans="1:35" x14ac:dyDescent="0.35">
      <c r="A7">
        <f t="shared" si="0"/>
        <v>4</v>
      </c>
      <c r="B7" s="47">
        <v>8</v>
      </c>
      <c r="C7" s="8">
        <v>20</v>
      </c>
      <c r="D7" s="8">
        <v>25</v>
      </c>
      <c r="E7" s="8">
        <v>28</v>
      </c>
      <c r="F7" s="8">
        <v>30</v>
      </c>
      <c r="G7" s="8">
        <v>33</v>
      </c>
      <c r="H7" s="8">
        <v>27</v>
      </c>
      <c r="I7" s="8">
        <v>28</v>
      </c>
      <c r="J7" s="10">
        <v>28</v>
      </c>
      <c r="M7" s="20">
        <v>0</v>
      </c>
      <c r="N7" s="36">
        <v>-1</v>
      </c>
      <c r="O7" s="36">
        <v>1</v>
      </c>
      <c r="P7" s="36">
        <v>0</v>
      </c>
      <c r="Q7" s="36">
        <v>-1</v>
      </c>
      <c r="R7" s="36">
        <v>1</v>
      </c>
      <c r="S7" s="36">
        <v>0</v>
      </c>
      <c r="T7" s="36">
        <v>-1</v>
      </c>
      <c r="U7" s="35">
        <v>1</v>
      </c>
      <c r="W7" s="17">
        <v>68</v>
      </c>
      <c r="X7">
        <v>-8</v>
      </c>
      <c r="Y7" s="17">
        <v>38</v>
      </c>
      <c r="Z7" s="18">
        <v>8</v>
      </c>
      <c r="AA7">
        <v>-49</v>
      </c>
      <c r="AB7">
        <v>-7</v>
      </c>
      <c r="AC7">
        <v>-5</v>
      </c>
      <c r="AD7" s="18">
        <v>-3</v>
      </c>
      <c r="AG7" s="17"/>
      <c r="AI7" s="18"/>
    </row>
    <row r="8" spans="1:35" x14ac:dyDescent="0.35">
      <c r="A8">
        <f t="shared" si="0"/>
        <v>5</v>
      </c>
      <c r="B8" s="47">
        <v>3</v>
      </c>
      <c r="C8" s="8">
        <v>12</v>
      </c>
      <c r="D8" s="8">
        <v>14</v>
      </c>
      <c r="E8" s="8">
        <v>13</v>
      </c>
      <c r="F8" s="8">
        <v>17</v>
      </c>
      <c r="G8" s="8">
        <v>21</v>
      </c>
      <c r="H8" s="8">
        <v>15</v>
      </c>
      <c r="I8" s="8">
        <v>16</v>
      </c>
      <c r="J8" s="10">
        <v>18</v>
      </c>
      <c r="L8" s="7" t="s">
        <v>7</v>
      </c>
      <c r="M8" s="23">
        <f t="shared" ref="M8:U9" si="1">M$4*M6</f>
        <v>4</v>
      </c>
      <c r="N8" s="7">
        <f t="shared" si="1"/>
        <v>-2</v>
      </c>
      <c r="O8" s="7">
        <f t="shared" si="1"/>
        <v>-2</v>
      </c>
      <c r="P8" s="7">
        <f t="shared" si="1"/>
        <v>-2</v>
      </c>
      <c r="Q8" s="7">
        <f t="shared" si="1"/>
        <v>1</v>
      </c>
      <c r="R8" s="7">
        <f t="shared" si="1"/>
        <v>1</v>
      </c>
      <c r="S8" s="7">
        <f t="shared" si="1"/>
        <v>-2</v>
      </c>
      <c r="T8" s="7">
        <f t="shared" si="1"/>
        <v>1</v>
      </c>
      <c r="U8" s="24">
        <f t="shared" si="1"/>
        <v>1</v>
      </c>
      <c r="W8" s="17">
        <v>42</v>
      </c>
      <c r="X8">
        <v>-2</v>
      </c>
      <c r="Y8" s="17">
        <v>36</v>
      </c>
      <c r="Z8" s="18">
        <v>8</v>
      </c>
      <c r="AA8">
        <v>-24</v>
      </c>
      <c r="AB8">
        <v>2</v>
      </c>
      <c r="AC8">
        <v>-8</v>
      </c>
      <c r="AD8" s="18">
        <v>-2</v>
      </c>
      <c r="AG8" s="20"/>
      <c r="AH8" s="36"/>
      <c r="AI8" s="35"/>
    </row>
    <row r="9" spans="1:35" x14ac:dyDescent="0.35">
      <c r="A9">
        <f t="shared" si="0"/>
        <v>6</v>
      </c>
      <c r="B9" s="47">
        <v>5</v>
      </c>
      <c r="C9" s="8">
        <v>13</v>
      </c>
      <c r="D9" s="8">
        <v>16</v>
      </c>
      <c r="E9" s="8">
        <v>11</v>
      </c>
      <c r="F9" s="8">
        <v>15</v>
      </c>
      <c r="G9" s="8">
        <v>17</v>
      </c>
      <c r="H9" s="8">
        <v>15</v>
      </c>
      <c r="I9" s="8">
        <v>14</v>
      </c>
      <c r="J9" s="10">
        <v>17</v>
      </c>
      <c r="M9" s="23">
        <f t="shared" si="1"/>
        <v>0</v>
      </c>
      <c r="N9" s="7">
        <f t="shared" si="1"/>
        <v>2</v>
      </c>
      <c r="O9" s="7">
        <f t="shared" si="1"/>
        <v>-2</v>
      </c>
      <c r="P9" s="7">
        <f t="shared" si="1"/>
        <v>0</v>
      </c>
      <c r="Q9" s="7">
        <f t="shared" si="1"/>
        <v>-1</v>
      </c>
      <c r="R9" s="7">
        <f t="shared" si="1"/>
        <v>1</v>
      </c>
      <c r="S9" s="7">
        <f t="shared" si="1"/>
        <v>0</v>
      </c>
      <c r="T9" s="7">
        <f t="shared" si="1"/>
        <v>-1</v>
      </c>
      <c r="U9" s="24">
        <f t="shared" si="1"/>
        <v>1</v>
      </c>
      <c r="W9" s="17">
        <v>21</v>
      </c>
      <c r="X9">
        <v>3</v>
      </c>
      <c r="Y9" s="17">
        <v>30</v>
      </c>
      <c r="Z9" s="18">
        <v>8</v>
      </c>
      <c r="AA9">
        <v>-27</v>
      </c>
      <c r="AB9">
        <v>-1</v>
      </c>
      <c r="AC9">
        <v>-9</v>
      </c>
      <c r="AD9" s="18">
        <v>1</v>
      </c>
    </row>
    <row r="10" spans="1:35" x14ac:dyDescent="0.35">
      <c r="A10">
        <f t="shared" si="0"/>
        <v>7</v>
      </c>
      <c r="B10" s="47">
        <v>19</v>
      </c>
      <c r="C10" s="8">
        <v>22</v>
      </c>
      <c r="D10" s="8">
        <v>24</v>
      </c>
      <c r="E10" s="8">
        <v>25</v>
      </c>
      <c r="F10" s="8">
        <v>26</v>
      </c>
      <c r="G10" s="8">
        <v>28</v>
      </c>
      <c r="H10" s="8">
        <v>20</v>
      </c>
      <c r="I10" s="8">
        <v>22</v>
      </c>
      <c r="J10" s="10">
        <v>24</v>
      </c>
      <c r="M10" s="17">
        <f t="shared" ref="M10:U11" si="2">M$5*M6</f>
        <v>0</v>
      </c>
      <c r="N10">
        <f t="shared" si="2"/>
        <v>0</v>
      </c>
      <c r="O10">
        <f t="shared" si="2"/>
        <v>0</v>
      </c>
      <c r="P10">
        <f t="shared" si="2"/>
        <v>2</v>
      </c>
      <c r="Q10">
        <f t="shared" si="2"/>
        <v>-1</v>
      </c>
      <c r="R10">
        <f t="shared" si="2"/>
        <v>-1</v>
      </c>
      <c r="S10">
        <f t="shared" si="2"/>
        <v>-2</v>
      </c>
      <c r="T10">
        <f t="shared" si="2"/>
        <v>1</v>
      </c>
      <c r="U10" s="18">
        <f t="shared" si="2"/>
        <v>1</v>
      </c>
      <c r="W10" s="17">
        <v>15</v>
      </c>
      <c r="X10">
        <v>-13</v>
      </c>
      <c r="Y10" s="17">
        <v>18</v>
      </c>
      <c r="Z10" s="18">
        <v>6</v>
      </c>
      <c r="AA10">
        <v>-6</v>
      </c>
      <c r="AB10">
        <v>0</v>
      </c>
      <c r="AC10">
        <v>2</v>
      </c>
      <c r="AD10" s="18">
        <v>0</v>
      </c>
    </row>
    <row r="11" spans="1:35" x14ac:dyDescent="0.35">
      <c r="A11">
        <f t="shared" si="0"/>
        <v>8</v>
      </c>
      <c r="B11" s="47">
        <v>22</v>
      </c>
      <c r="C11" s="8">
        <v>22</v>
      </c>
      <c r="D11" s="8">
        <v>26</v>
      </c>
      <c r="E11" s="8">
        <v>23</v>
      </c>
      <c r="F11" s="8">
        <v>26</v>
      </c>
      <c r="G11" s="8">
        <v>26</v>
      </c>
      <c r="H11" s="8">
        <v>24</v>
      </c>
      <c r="I11" s="8">
        <v>23</v>
      </c>
      <c r="J11" s="10">
        <v>25</v>
      </c>
      <c r="M11" s="20">
        <f t="shared" si="2"/>
        <v>0</v>
      </c>
      <c r="N11" s="36">
        <f t="shared" si="2"/>
        <v>0</v>
      </c>
      <c r="O11" s="36">
        <f t="shared" si="2"/>
        <v>0</v>
      </c>
      <c r="P11" s="36">
        <f t="shared" si="2"/>
        <v>0</v>
      </c>
      <c r="Q11" s="36">
        <f t="shared" si="2"/>
        <v>1</v>
      </c>
      <c r="R11" s="36">
        <f t="shared" si="2"/>
        <v>-1</v>
      </c>
      <c r="S11" s="36">
        <f t="shared" si="2"/>
        <v>0</v>
      </c>
      <c r="T11" s="36">
        <f t="shared" si="2"/>
        <v>-1</v>
      </c>
      <c r="U11" s="35">
        <f t="shared" si="2"/>
        <v>1</v>
      </c>
      <c r="W11" s="17">
        <v>7</v>
      </c>
      <c r="X11">
        <v>-3</v>
      </c>
      <c r="Y11" s="17">
        <v>10</v>
      </c>
      <c r="Z11" s="18">
        <v>6</v>
      </c>
      <c r="AA11">
        <v>-2</v>
      </c>
      <c r="AB11">
        <v>-6</v>
      </c>
      <c r="AC11">
        <v>-6</v>
      </c>
      <c r="AD11" s="18">
        <v>2</v>
      </c>
    </row>
    <row r="12" spans="1:35" x14ac:dyDescent="0.35">
      <c r="A12">
        <f t="shared" si="0"/>
        <v>9</v>
      </c>
      <c r="B12" s="47">
        <v>12</v>
      </c>
      <c r="C12" s="8">
        <v>20</v>
      </c>
      <c r="D12" s="8">
        <v>27</v>
      </c>
      <c r="E12" s="8">
        <v>22</v>
      </c>
      <c r="F12" s="8">
        <v>24</v>
      </c>
      <c r="G12" s="8">
        <v>28</v>
      </c>
      <c r="H12" s="8">
        <v>28</v>
      </c>
      <c r="I12" s="8">
        <v>30</v>
      </c>
      <c r="J12" s="10">
        <v>27</v>
      </c>
      <c r="W12" s="17">
        <v>41</v>
      </c>
      <c r="X12">
        <v>11</v>
      </c>
      <c r="Y12" s="17">
        <v>32</v>
      </c>
      <c r="Z12" s="18">
        <v>8</v>
      </c>
      <c r="AA12">
        <v>-37</v>
      </c>
      <c r="AB12">
        <v>-13</v>
      </c>
      <c r="AC12">
        <v>-7</v>
      </c>
      <c r="AD12" s="18">
        <v>-7</v>
      </c>
    </row>
    <row r="13" spans="1:35" x14ac:dyDescent="0.35">
      <c r="A13">
        <f t="shared" si="0"/>
        <v>10</v>
      </c>
      <c r="B13" s="4">
        <v>16</v>
      </c>
      <c r="C13" s="32">
        <v>22</v>
      </c>
      <c r="D13" s="32">
        <v>26</v>
      </c>
      <c r="E13" s="32">
        <v>26</v>
      </c>
      <c r="F13" s="32">
        <v>29</v>
      </c>
      <c r="G13" s="32">
        <v>33</v>
      </c>
      <c r="H13" s="32">
        <v>27</v>
      </c>
      <c r="I13" s="32">
        <v>31</v>
      </c>
      <c r="J13" s="33">
        <v>29</v>
      </c>
      <c r="W13" s="20">
        <v>47</v>
      </c>
      <c r="X13" s="36">
        <v>-1</v>
      </c>
      <c r="Y13" s="20">
        <v>32</v>
      </c>
      <c r="Z13" s="35">
        <v>6</v>
      </c>
      <c r="AA13" s="36">
        <v>-16</v>
      </c>
      <c r="AB13" s="36">
        <v>-6</v>
      </c>
      <c r="AC13" s="36">
        <v>-4</v>
      </c>
      <c r="AD13" s="35">
        <v>-6</v>
      </c>
    </row>
    <row r="15" spans="1:35" x14ac:dyDescent="0.35">
      <c r="L15" t="s">
        <v>28</v>
      </c>
    </row>
    <row r="16" spans="1:35" x14ac:dyDescent="0.35">
      <c r="L16" t="s">
        <v>10</v>
      </c>
      <c r="M16">
        <v>0.05</v>
      </c>
    </row>
    <row r="18" spans="12:35" x14ac:dyDescent="0.35">
      <c r="M18" t="s">
        <v>29</v>
      </c>
      <c r="W18" s="8" t="s">
        <v>5</v>
      </c>
      <c r="Y18" s="8" t="s">
        <v>6</v>
      </c>
      <c r="AA18" s="8" t="s">
        <v>30</v>
      </c>
      <c r="AG18" s="8" t="s">
        <v>5</v>
      </c>
      <c r="AH18" s="8" t="s">
        <v>6</v>
      </c>
      <c r="AI18" s="8" t="s">
        <v>7</v>
      </c>
    </row>
    <row r="19" spans="12:35" x14ac:dyDescent="0.35">
      <c r="L19" t="s">
        <v>5</v>
      </c>
      <c r="M19" s="39" t="e">
        <f t="array" aca="1" ref="M19:U26" ca="1">RepMeasTransform(3,3)</f>
        <v>#NAME?</v>
      </c>
      <c r="N19" s="40" t="e">
        <f ca="1"/>
        <v>#NAME?</v>
      </c>
      <c r="O19" s="40" t="e">
        <f ca="1"/>
        <v>#NAME?</v>
      </c>
      <c r="P19" s="40" t="e">
        <f ca="1"/>
        <v>#NAME?</v>
      </c>
      <c r="Q19" s="40" t="e">
        <f ca="1"/>
        <v>#NAME?</v>
      </c>
      <c r="R19" s="40" t="e">
        <f ca="1"/>
        <v>#NAME?</v>
      </c>
      <c r="S19" s="40" t="e">
        <f ca="1"/>
        <v>#NAME?</v>
      </c>
      <c r="T19" s="40" t="e">
        <f ca="1"/>
        <v>#NAME?</v>
      </c>
      <c r="U19" s="41" t="e">
        <f ca="1"/>
        <v>#NAME?</v>
      </c>
      <c r="W19" s="39" t="e">
        <f t="array" aca="1" ref="W19:AD28" ca="1">MMULT(B4:J13,TRANSPOSE(M19:U26))</f>
        <v>#NAME?</v>
      </c>
      <c r="X19" s="40" t="e">
        <f ca="1"/>
        <v>#NAME?</v>
      </c>
      <c r="Y19" s="39" t="e">
        <f ca="1"/>
        <v>#NAME?</v>
      </c>
      <c r="Z19" s="41" t="e">
        <f ca="1"/>
        <v>#NAME?</v>
      </c>
      <c r="AA19" s="40" t="e">
        <f ca="1"/>
        <v>#NAME?</v>
      </c>
      <c r="AB19" s="40" t="e">
        <f ca="1"/>
        <v>#NAME?</v>
      </c>
      <c r="AC19" s="40" t="e">
        <f ca="1"/>
        <v>#NAME?</v>
      </c>
      <c r="AD19" s="41" t="e">
        <f ca="1"/>
        <v>#NAME?</v>
      </c>
      <c r="AF19" t="e">
        <f t="array" aca="1" ref="AF19:AG23" ca="1">Hotelling(W19:X28,,0,TRUE)</f>
        <v>#NAME?</v>
      </c>
      <c r="AG19" s="39" t="e">
        <f ca="1"/>
        <v>#NAME?</v>
      </c>
      <c r="AH19" s="40" t="e">
        <f t="array" aca="1" ref="AH19:AH23" ca="1">Hotelling(Y19:Z28,,0)</f>
        <v>#NAME?</v>
      </c>
      <c r="AI19" s="41" t="e">
        <f t="array" aca="1" ref="AI19:AI23" ca="1">Hotelling(AA19:AD28,,0)</f>
        <v>#NAME?</v>
      </c>
    </row>
    <row r="20" spans="12:35" x14ac:dyDescent="0.35">
      <c r="M20" s="45" t="e">
        <f ca="1"/>
        <v>#NAME?</v>
      </c>
      <c r="N20" t="e">
        <f ca="1"/>
        <v>#NAME?</v>
      </c>
      <c r="O20" t="e">
        <f ca="1"/>
        <v>#NAME?</v>
      </c>
      <c r="P20" t="e">
        <f ca="1"/>
        <v>#NAME?</v>
      </c>
      <c r="Q20" t="e">
        <f ca="1"/>
        <v>#NAME?</v>
      </c>
      <c r="R20" t="e">
        <f ca="1"/>
        <v>#NAME?</v>
      </c>
      <c r="S20" t="e">
        <f ca="1"/>
        <v>#NAME?</v>
      </c>
      <c r="T20" t="e">
        <f ca="1"/>
        <v>#NAME?</v>
      </c>
      <c r="U20" s="46" t="e">
        <f ca="1"/>
        <v>#NAME?</v>
      </c>
      <c r="W20" s="45" t="e">
        <f ca="1"/>
        <v>#NAME?</v>
      </c>
      <c r="X20" t="e">
        <f ca="1"/>
        <v>#NAME?</v>
      </c>
      <c r="Y20" s="45" t="e">
        <f ca="1"/>
        <v>#NAME?</v>
      </c>
      <c r="Z20" s="46" t="e">
        <f ca="1"/>
        <v>#NAME?</v>
      </c>
      <c r="AA20" t="e">
        <f ca="1"/>
        <v>#NAME?</v>
      </c>
      <c r="AB20" t="e">
        <f ca="1"/>
        <v>#NAME?</v>
      </c>
      <c r="AC20" t="e">
        <f ca="1"/>
        <v>#NAME?</v>
      </c>
      <c r="AD20" s="46" t="e">
        <f ca="1"/>
        <v>#NAME?</v>
      </c>
      <c r="AF20" t="e">
        <f ca="1"/>
        <v>#NAME?</v>
      </c>
      <c r="AG20" s="45" t="e">
        <f ca="1"/>
        <v>#NAME?</v>
      </c>
      <c r="AH20" t="e">
        <f ca="1"/>
        <v>#NAME?</v>
      </c>
      <c r="AI20" s="46" t="e">
        <f ca="1"/>
        <v>#NAME?</v>
      </c>
    </row>
    <row r="21" spans="12:35" x14ac:dyDescent="0.35">
      <c r="L21" t="s">
        <v>6</v>
      </c>
      <c r="M21" s="39" t="e">
        <f ca="1"/>
        <v>#NAME?</v>
      </c>
      <c r="N21" s="40" t="e">
        <f ca="1"/>
        <v>#NAME?</v>
      </c>
      <c r="O21" s="40" t="e">
        <f ca="1"/>
        <v>#NAME?</v>
      </c>
      <c r="P21" s="40" t="e">
        <f ca="1"/>
        <v>#NAME?</v>
      </c>
      <c r="Q21" s="40" t="e">
        <f ca="1"/>
        <v>#NAME?</v>
      </c>
      <c r="R21" s="40" t="e">
        <f ca="1"/>
        <v>#NAME?</v>
      </c>
      <c r="S21" s="40" t="e">
        <f ca="1"/>
        <v>#NAME?</v>
      </c>
      <c r="T21" s="40" t="e">
        <f ca="1"/>
        <v>#NAME?</v>
      </c>
      <c r="U21" s="41" t="e">
        <f ca="1"/>
        <v>#NAME?</v>
      </c>
      <c r="W21" s="45" t="e">
        <f ca="1"/>
        <v>#NAME?</v>
      </c>
      <c r="X21" t="e">
        <f ca="1"/>
        <v>#NAME?</v>
      </c>
      <c r="Y21" s="45" t="e">
        <f ca="1"/>
        <v>#NAME?</v>
      </c>
      <c r="Z21" s="46" t="e">
        <f ca="1"/>
        <v>#NAME?</v>
      </c>
      <c r="AA21" t="e">
        <f ca="1"/>
        <v>#NAME?</v>
      </c>
      <c r="AB21" t="e">
        <f ca="1"/>
        <v>#NAME?</v>
      </c>
      <c r="AC21" t="e">
        <f ca="1"/>
        <v>#NAME?</v>
      </c>
      <c r="AD21" s="46" t="e">
        <f ca="1"/>
        <v>#NAME?</v>
      </c>
      <c r="AF21" t="e">
        <f ca="1"/>
        <v>#NAME?</v>
      </c>
      <c r="AG21" s="45" t="e">
        <f ca="1"/>
        <v>#NAME?</v>
      </c>
      <c r="AH21" t="e">
        <f ca="1"/>
        <v>#NAME?</v>
      </c>
      <c r="AI21" s="46" t="e">
        <f ca="1"/>
        <v>#NAME?</v>
      </c>
    </row>
    <row r="22" spans="12:35" x14ac:dyDescent="0.35">
      <c r="M22" s="42" t="e">
        <f ca="1"/>
        <v>#NAME?</v>
      </c>
      <c r="N22" s="43" t="e">
        <f ca="1"/>
        <v>#NAME?</v>
      </c>
      <c r="O22" s="43" t="e">
        <f ca="1"/>
        <v>#NAME?</v>
      </c>
      <c r="P22" s="43" t="e">
        <f ca="1"/>
        <v>#NAME?</v>
      </c>
      <c r="Q22" s="43" t="e">
        <f ca="1"/>
        <v>#NAME?</v>
      </c>
      <c r="R22" s="43" t="e">
        <f ca="1"/>
        <v>#NAME?</v>
      </c>
      <c r="S22" s="43" t="e">
        <f ca="1"/>
        <v>#NAME?</v>
      </c>
      <c r="T22" s="43" t="e">
        <f ca="1"/>
        <v>#NAME?</v>
      </c>
      <c r="U22" s="44" t="e">
        <f ca="1"/>
        <v>#NAME?</v>
      </c>
      <c r="W22" s="45" t="e">
        <f ca="1"/>
        <v>#NAME?</v>
      </c>
      <c r="X22" t="e">
        <f ca="1"/>
        <v>#NAME?</v>
      </c>
      <c r="Y22" s="45" t="e">
        <f ca="1"/>
        <v>#NAME?</v>
      </c>
      <c r="Z22" s="46" t="e">
        <f ca="1"/>
        <v>#NAME?</v>
      </c>
      <c r="AA22" t="e">
        <f ca="1"/>
        <v>#NAME?</v>
      </c>
      <c r="AB22" t="e">
        <f ca="1"/>
        <v>#NAME?</v>
      </c>
      <c r="AC22" t="e">
        <f ca="1"/>
        <v>#NAME?</v>
      </c>
      <c r="AD22" s="46" t="e">
        <f ca="1"/>
        <v>#NAME?</v>
      </c>
      <c r="AF22" t="e">
        <f ca="1"/>
        <v>#NAME?</v>
      </c>
      <c r="AG22" s="45" t="e">
        <f ca="1"/>
        <v>#NAME?</v>
      </c>
      <c r="AH22" t="e">
        <f ca="1"/>
        <v>#NAME?</v>
      </c>
      <c r="AI22" s="46" t="e">
        <f ca="1"/>
        <v>#NAME?</v>
      </c>
    </row>
    <row r="23" spans="12:35" x14ac:dyDescent="0.35">
      <c r="L23" t="s">
        <v>30</v>
      </c>
      <c r="M23" s="45" t="e">
        <f ca="1"/>
        <v>#NAME?</v>
      </c>
      <c r="N23" t="e">
        <f ca="1"/>
        <v>#NAME?</v>
      </c>
      <c r="O23" t="e">
        <f ca="1"/>
        <v>#NAME?</v>
      </c>
      <c r="P23" t="e">
        <f ca="1"/>
        <v>#NAME?</v>
      </c>
      <c r="Q23" t="e">
        <f ca="1"/>
        <v>#NAME?</v>
      </c>
      <c r="R23" t="e">
        <f ca="1"/>
        <v>#NAME?</v>
      </c>
      <c r="S23" t="e">
        <f ca="1"/>
        <v>#NAME?</v>
      </c>
      <c r="T23" t="e">
        <f ca="1"/>
        <v>#NAME?</v>
      </c>
      <c r="U23" s="46" t="e">
        <f ca="1"/>
        <v>#NAME?</v>
      </c>
      <c r="W23" s="45" t="e">
        <f ca="1"/>
        <v>#NAME?</v>
      </c>
      <c r="X23" t="e">
        <f ca="1"/>
        <v>#NAME?</v>
      </c>
      <c r="Y23" s="45" t="e">
        <f ca="1"/>
        <v>#NAME?</v>
      </c>
      <c r="Z23" s="46" t="e">
        <f ca="1"/>
        <v>#NAME?</v>
      </c>
      <c r="AA23" t="e">
        <f ca="1"/>
        <v>#NAME?</v>
      </c>
      <c r="AB23" t="e">
        <f ca="1"/>
        <v>#NAME?</v>
      </c>
      <c r="AC23" t="e">
        <f ca="1"/>
        <v>#NAME?</v>
      </c>
      <c r="AD23" s="46" t="e">
        <f ca="1"/>
        <v>#NAME?</v>
      </c>
      <c r="AF23" t="e">
        <f ca="1"/>
        <v>#NAME?</v>
      </c>
      <c r="AG23" s="42" t="e">
        <f ca="1"/>
        <v>#NAME?</v>
      </c>
      <c r="AH23" s="43" t="e">
        <f ca="1"/>
        <v>#NAME?</v>
      </c>
      <c r="AI23" s="44" t="e">
        <f ca="1"/>
        <v>#NAME?</v>
      </c>
    </row>
    <row r="24" spans="12:35" x14ac:dyDescent="0.35">
      <c r="M24" s="45" t="e">
        <f ca="1"/>
        <v>#NAME?</v>
      </c>
      <c r="N24" t="e">
        <f ca="1"/>
        <v>#NAME?</v>
      </c>
      <c r="O24" t="e">
        <f ca="1"/>
        <v>#NAME?</v>
      </c>
      <c r="P24" t="e">
        <f ca="1"/>
        <v>#NAME?</v>
      </c>
      <c r="Q24" t="e">
        <f ca="1"/>
        <v>#NAME?</v>
      </c>
      <c r="R24" t="e">
        <f ca="1"/>
        <v>#NAME?</v>
      </c>
      <c r="S24" t="e">
        <f ca="1"/>
        <v>#NAME?</v>
      </c>
      <c r="T24" t="e">
        <f ca="1"/>
        <v>#NAME?</v>
      </c>
      <c r="U24" s="46" t="e">
        <f ca="1"/>
        <v>#NAME?</v>
      </c>
      <c r="W24" s="45" t="e">
        <f ca="1"/>
        <v>#NAME?</v>
      </c>
      <c r="X24" t="e">
        <f ca="1"/>
        <v>#NAME?</v>
      </c>
      <c r="Y24" s="45" t="e">
        <f ca="1"/>
        <v>#NAME?</v>
      </c>
      <c r="Z24" s="46" t="e">
        <f ca="1"/>
        <v>#NAME?</v>
      </c>
      <c r="AA24" t="e">
        <f ca="1"/>
        <v>#NAME?</v>
      </c>
      <c r="AB24" t="e">
        <f ca="1"/>
        <v>#NAME?</v>
      </c>
      <c r="AC24" t="e">
        <f ca="1"/>
        <v>#NAME?</v>
      </c>
      <c r="AD24" s="46" t="e">
        <f ca="1"/>
        <v>#NAME?</v>
      </c>
    </row>
    <row r="25" spans="12:35" x14ac:dyDescent="0.35">
      <c r="M25" s="45" t="e">
        <f ca="1"/>
        <v>#NAME?</v>
      </c>
      <c r="N25" t="e">
        <f ca="1"/>
        <v>#NAME?</v>
      </c>
      <c r="O25" t="e">
        <f ca="1"/>
        <v>#NAME?</v>
      </c>
      <c r="P25" t="e">
        <f ca="1"/>
        <v>#NAME?</v>
      </c>
      <c r="Q25" t="e">
        <f ca="1"/>
        <v>#NAME?</v>
      </c>
      <c r="R25" t="e">
        <f ca="1"/>
        <v>#NAME?</v>
      </c>
      <c r="S25" t="e">
        <f ca="1"/>
        <v>#NAME?</v>
      </c>
      <c r="T25" t="e">
        <f ca="1"/>
        <v>#NAME?</v>
      </c>
      <c r="U25" s="46" t="e">
        <f ca="1"/>
        <v>#NAME?</v>
      </c>
      <c r="W25" s="45" t="e">
        <f ca="1"/>
        <v>#NAME?</v>
      </c>
      <c r="X25" t="e">
        <f ca="1"/>
        <v>#NAME?</v>
      </c>
      <c r="Y25" s="45" t="e">
        <f ca="1"/>
        <v>#NAME?</v>
      </c>
      <c r="Z25" s="46" t="e">
        <f ca="1"/>
        <v>#NAME?</v>
      </c>
      <c r="AA25" t="e">
        <f ca="1"/>
        <v>#NAME?</v>
      </c>
      <c r="AB25" t="e">
        <f ca="1"/>
        <v>#NAME?</v>
      </c>
      <c r="AC25" t="e">
        <f ca="1"/>
        <v>#NAME?</v>
      </c>
      <c r="AD25" s="46" t="e">
        <f ca="1"/>
        <v>#NAME?</v>
      </c>
    </row>
    <row r="26" spans="12:35" x14ac:dyDescent="0.35">
      <c r="M26" s="42" t="e">
        <f ca="1"/>
        <v>#NAME?</v>
      </c>
      <c r="N26" s="43" t="e">
        <f ca="1"/>
        <v>#NAME?</v>
      </c>
      <c r="O26" s="43" t="e">
        <f ca="1"/>
        <v>#NAME?</v>
      </c>
      <c r="P26" s="43" t="e">
        <f ca="1"/>
        <v>#NAME?</v>
      </c>
      <c r="Q26" s="43" t="e">
        <f ca="1"/>
        <v>#NAME?</v>
      </c>
      <c r="R26" s="43" t="e">
        <f ca="1"/>
        <v>#NAME?</v>
      </c>
      <c r="S26" s="43" t="e">
        <f ca="1"/>
        <v>#NAME?</v>
      </c>
      <c r="T26" s="43" t="e">
        <f ca="1"/>
        <v>#NAME?</v>
      </c>
      <c r="U26" s="44" t="e">
        <f ca="1"/>
        <v>#NAME?</v>
      </c>
      <c r="W26" s="45" t="e">
        <f ca="1"/>
        <v>#NAME?</v>
      </c>
      <c r="X26" t="e">
        <f ca="1"/>
        <v>#NAME?</v>
      </c>
      <c r="Y26" s="45" t="e">
        <f ca="1"/>
        <v>#NAME?</v>
      </c>
      <c r="Z26" s="46" t="e">
        <f ca="1"/>
        <v>#NAME?</v>
      </c>
      <c r="AA26" t="e">
        <f ca="1"/>
        <v>#NAME?</v>
      </c>
      <c r="AB26" t="e">
        <f ca="1"/>
        <v>#NAME?</v>
      </c>
      <c r="AC26" t="e">
        <f ca="1"/>
        <v>#NAME?</v>
      </c>
      <c r="AD26" s="46" t="e">
        <f ca="1"/>
        <v>#NAME?</v>
      </c>
    </row>
    <row r="27" spans="12:35" x14ac:dyDescent="0.35">
      <c r="W27" s="45" t="e">
        <f ca="1"/>
        <v>#NAME?</v>
      </c>
      <c r="X27" t="e">
        <f ca="1"/>
        <v>#NAME?</v>
      </c>
      <c r="Y27" s="45" t="e">
        <f ca="1"/>
        <v>#NAME?</v>
      </c>
      <c r="Z27" s="46" t="e">
        <f ca="1"/>
        <v>#NAME?</v>
      </c>
      <c r="AA27" t="e">
        <f ca="1"/>
        <v>#NAME?</v>
      </c>
      <c r="AB27" t="e">
        <f ca="1"/>
        <v>#NAME?</v>
      </c>
      <c r="AC27" t="e">
        <f ca="1"/>
        <v>#NAME?</v>
      </c>
      <c r="AD27" s="46" t="e">
        <f ca="1"/>
        <v>#NAME?</v>
      </c>
    </row>
    <row r="28" spans="12:35" x14ac:dyDescent="0.35">
      <c r="W28" s="42" t="e">
        <f ca="1"/>
        <v>#NAME?</v>
      </c>
      <c r="X28" s="43" t="e">
        <f ca="1"/>
        <v>#NAME?</v>
      </c>
      <c r="Y28" s="42" t="e">
        <f ca="1"/>
        <v>#NAME?</v>
      </c>
      <c r="Z28" s="44" t="e">
        <f ca="1"/>
        <v>#NAME?</v>
      </c>
      <c r="AA28" s="43" t="e">
        <f ca="1"/>
        <v>#NAME?</v>
      </c>
      <c r="AB28" s="43" t="e">
        <f ca="1"/>
        <v>#NAME?</v>
      </c>
      <c r="AC28" s="43" t="e">
        <f ca="1"/>
        <v>#NAME?</v>
      </c>
      <c r="AD28" s="44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Rep 2W a</vt:lpstr>
      <vt:lpstr>Rep 2W b</vt:lpstr>
      <vt:lpstr>Rep 2W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2025-10-30T09:56:29Z</dcterms:created>
  <dcterms:modified xsi:type="dcterms:W3CDTF">2025-10-30T09:58:27Z</dcterms:modified>
</cp:coreProperties>
</file>