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FE41E5B3-7B3A-4729-86E9-136EEB2CCA93}" xr6:coauthVersionLast="47" xr6:coauthVersionMax="47" xr10:uidLastSave="{00000000-0000-0000-0000-000000000000}"/>
  <bookViews>
    <workbookView xWindow="-110" yWindow="-110" windowWidth="19420" windowHeight="10300" xr2:uid="{C057E04E-68B7-4E3C-B158-B5F8580B24C4}"/>
  </bookViews>
  <sheets>
    <sheet name="Title" sheetId="3" r:id="rId1"/>
    <sheet name="Bal" sheetId="1" r:id="rId2"/>
    <sheet name="Unbal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8" i="2" l="1" a="1"/>
  <c r="X9" i="2" s="1"/>
  <c r="W6" i="2" a="1"/>
  <c r="AC5" i="2" a="1"/>
  <c r="V4" i="2" a="1"/>
  <c r="V5" i="2" s="1"/>
  <c r="Q3" i="2" a="1"/>
  <c r="Q73" i="2" s="1"/>
  <c r="X8" i="1" a="1"/>
  <c r="X9" i="1" s="1"/>
  <c r="X15" i="1" s="1"/>
  <c r="W6" i="1" a="1"/>
  <c r="W6" i="1" s="1"/>
  <c r="AC5" i="1" a="1"/>
  <c r="AC11" i="1" s="1"/>
  <c r="V4" i="1" a="1"/>
  <c r="V5" i="1" s="1"/>
  <c r="Q3" i="1" a="1"/>
  <c r="R89" i="1" s="1"/>
  <c r="S41" i="1" l="1"/>
  <c r="T69" i="1"/>
  <c r="T92" i="1"/>
  <c r="Q93" i="1"/>
  <c r="S13" i="1"/>
  <c r="T20" i="1"/>
  <c r="R14" i="1"/>
  <c r="R31" i="1"/>
  <c r="S31" i="1"/>
  <c r="T38" i="1"/>
  <c r="Q39" i="1"/>
  <c r="R60" i="1"/>
  <c r="S60" i="1"/>
  <c r="Q13" i="1"/>
  <c r="R69" i="1"/>
  <c r="R13" i="1"/>
  <c r="S69" i="1"/>
  <c r="AC12" i="1"/>
  <c r="Q21" i="1"/>
  <c r="T41" i="1"/>
  <c r="Q70" i="1"/>
  <c r="R3" i="1"/>
  <c r="R23" i="1"/>
  <c r="Q49" i="1"/>
  <c r="S80" i="1"/>
  <c r="Q4" i="1"/>
  <c r="S23" i="1"/>
  <c r="R49" i="1"/>
  <c r="S81" i="1"/>
  <c r="T5" i="1"/>
  <c r="S24" i="1"/>
  <c r="S49" i="1"/>
  <c r="T81" i="1"/>
  <c r="Q6" i="1"/>
  <c r="S30" i="1"/>
  <c r="Q51" i="1"/>
  <c r="Q82" i="1"/>
  <c r="S7" i="1"/>
  <c r="T30" i="1"/>
  <c r="R58" i="1"/>
  <c r="S88" i="1"/>
  <c r="T12" i="1"/>
  <c r="Q31" i="1"/>
  <c r="S58" i="1"/>
  <c r="T24" i="2"/>
  <c r="Q46" i="2"/>
  <c r="Q77" i="2"/>
  <c r="T25" i="2"/>
  <c r="R55" i="2"/>
  <c r="R77" i="2"/>
  <c r="R29" i="2"/>
  <c r="S55" i="2"/>
  <c r="Q82" i="2"/>
  <c r="S56" i="2"/>
  <c r="S95" i="1"/>
  <c r="T98" i="1"/>
  <c r="S92" i="1"/>
  <c r="Q87" i="1"/>
  <c r="S79" i="1"/>
  <c r="R73" i="1"/>
  <c r="Q67" i="1"/>
  <c r="Q60" i="1"/>
  <c r="S54" i="1"/>
  <c r="R48" i="1"/>
  <c r="R41" i="1"/>
  <c r="R35" i="1"/>
  <c r="T29" i="1"/>
  <c r="S22" i="1"/>
  <c r="R17" i="1"/>
  <c r="Q12" i="1"/>
  <c r="S5" i="1"/>
  <c r="S98" i="1"/>
  <c r="R92" i="1"/>
  <c r="T84" i="1"/>
  <c r="S78" i="1"/>
  <c r="Q73" i="1"/>
  <c r="Q66" i="1"/>
  <c r="T59" i="1"/>
  <c r="S53" i="1"/>
  <c r="Q46" i="1"/>
  <c r="S40" i="1"/>
  <c r="S34" i="1"/>
  <c r="S27" i="1"/>
  <c r="R22" i="1"/>
  <c r="S16" i="1"/>
  <c r="Q10" i="1"/>
  <c r="R98" i="1"/>
  <c r="S91" i="1"/>
  <c r="S84" i="1"/>
  <c r="T72" i="1"/>
  <c r="T65" i="1"/>
  <c r="S59" i="1"/>
  <c r="R53" i="1"/>
  <c r="R40" i="1"/>
  <c r="R34" i="1"/>
  <c r="Q22" i="1"/>
  <c r="R16" i="1"/>
  <c r="S4" i="1"/>
  <c r="R91" i="1"/>
  <c r="R84" i="1"/>
  <c r="Q78" i="1"/>
  <c r="S72" i="1"/>
  <c r="S65" i="1"/>
  <c r="R59" i="1"/>
  <c r="S52" i="1"/>
  <c r="S45" i="1"/>
  <c r="Q40" i="1"/>
  <c r="Q34" i="1"/>
  <c r="Q27" i="1"/>
  <c r="Q16" i="1"/>
  <c r="S9" i="1"/>
  <c r="R4" i="1"/>
  <c r="S96" i="1"/>
  <c r="R5" i="1"/>
  <c r="R78" i="1"/>
  <c r="T45" i="1"/>
  <c r="R27" i="1"/>
  <c r="T9" i="1"/>
  <c r="S97" i="1"/>
  <c r="R21" i="1"/>
  <c r="S89" i="1"/>
  <c r="T77" i="1"/>
  <c r="R70" i="1"/>
  <c r="Q64" i="1"/>
  <c r="R12" i="1"/>
  <c r="Q19" i="1"/>
  <c r="Q30" i="1"/>
  <c r="Q37" i="1"/>
  <c r="S48" i="1"/>
  <c r="R56" i="1"/>
  <c r="S67" i="1"/>
  <c r="S77" i="1"/>
  <c r="Q88" i="1"/>
  <c r="Q16" i="2"/>
  <c r="S45" i="2"/>
  <c r="Q91" i="2"/>
  <c r="T87" i="2"/>
  <c r="T70" i="2"/>
  <c r="Q55" i="2"/>
  <c r="S38" i="2"/>
  <c r="T23" i="2"/>
  <c r="T9" i="2"/>
  <c r="Q67" i="2"/>
  <c r="S50" i="2"/>
  <c r="T34" i="2"/>
  <c r="R20" i="2"/>
  <c r="T5" i="2"/>
  <c r="S86" i="2"/>
  <c r="T66" i="2"/>
  <c r="R50" i="2"/>
  <c r="Q20" i="2"/>
  <c r="S5" i="2"/>
  <c r="S82" i="2"/>
  <c r="S66" i="2"/>
  <c r="R34" i="2"/>
  <c r="R5" i="2"/>
  <c r="S65" i="2"/>
  <c r="T49" i="2"/>
  <c r="Q34" i="2"/>
  <c r="S19" i="2"/>
  <c r="Q5" i="2"/>
  <c r="S87" i="2"/>
  <c r="S34" i="2"/>
  <c r="Q50" i="2"/>
  <c r="T19" i="2"/>
  <c r="R82" i="2"/>
  <c r="S29" i="2"/>
  <c r="S43" i="1"/>
  <c r="R51" i="1"/>
  <c r="T62" i="1"/>
  <c r="S73" i="1"/>
  <c r="S83" i="1"/>
  <c r="Q94" i="1"/>
  <c r="Q10" i="2"/>
  <c r="T29" i="2"/>
  <c r="Q61" i="2"/>
  <c r="V4" i="2"/>
  <c r="R8" i="1"/>
  <c r="Q15" i="1"/>
  <c r="T24" i="1"/>
  <c r="Q33" i="1"/>
  <c r="R44" i="1"/>
  <c r="S51" i="1"/>
  <c r="Q63" i="1"/>
  <c r="R74" i="1"/>
  <c r="T83" i="1"/>
  <c r="R94" i="1"/>
  <c r="R10" i="2"/>
  <c r="S30" i="2"/>
  <c r="R61" i="2"/>
  <c r="S8" i="1"/>
  <c r="S17" i="1"/>
  <c r="S25" i="1"/>
  <c r="S35" i="1"/>
  <c r="S44" i="1"/>
  <c r="T54" i="1"/>
  <c r="R63" i="1"/>
  <c r="S74" i="1"/>
  <c r="Q84" i="1"/>
  <c r="S94" i="1"/>
  <c r="R11" i="2"/>
  <c r="S39" i="2"/>
  <c r="S61" i="2"/>
  <c r="AC6" i="2"/>
  <c r="AC12" i="2"/>
  <c r="AC10" i="2"/>
  <c r="AC11" i="2"/>
  <c r="T8" i="1"/>
  <c r="T17" i="1"/>
  <c r="R26" i="1"/>
  <c r="T35" i="1"/>
  <c r="T44" i="1"/>
  <c r="Q55" i="1"/>
  <c r="S63" i="1"/>
  <c r="T74" i="1"/>
  <c r="R87" i="1"/>
  <c r="Q96" i="1"/>
  <c r="T14" i="2"/>
  <c r="T39" i="2"/>
  <c r="T61" i="2"/>
  <c r="AC7" i="2"/>
  <c r="Q9" i="1"/>
  <c r="S18" i="1"/>
  <c r="S26" i="1"/>
  <c r="S36" i="1"/>
  <c r="Q45" i="1"/>
  <c r="R55" i="1"/>
  <c r="T63" i="1"/>
  <c r="Q75" i="1"/>
  <c r="S87" i="1"/>
  <c r="R96" i="1"/>
  <c r="S15" i="2"/>
  <c r="T40" i="2"/>
  <c r="Q71" i="2"/>
  <c r="AC8" i="2"/>
  <c r="R9" i="1"/>
  <c r="T18" i="1"/>
  <c r="T26" i="1"/>
  <c r="T36" i="1"/>
  <c r="R45" i="1"/>
  <c r="S55" i="1"/>
  <c r="R67" i="1"/>
  <c r="R77" i="1"/>
  <c r="T87" i="1"/>
  <c r="T15" i="2"/>
  <c r="S44" i="2"/>
  <c r="R71" i="2"/>
  <c r="AC9" i="2"/>
  <c r="Q3" i="1"/>
  <c r="S12" i="1"/>
  <c r="S20" i="1"/>
  <c r="R30" i="1"/>
  <c r="S38" i="1"/>
  <c r="T48" i="1"/>
  <c r="Q58" i="1"/>
  <c r="Q69" i="1"/>
  <c r="R80" i="1"/>
  <c r="R88" i="1"/>
  <c r="S24" i="2"/>
  <c r="T45" i="2"/>
  <c r="T76" i="2"/>
  <c r="V13" i="1"/>
  <c r="V27" i="1"/>
  <c r="W7" i="1"/>
  <c r="S11" i="2"/>
  <c r="S20" i="2"/>
  <c r="T30" i="2"/>
  <c r="Q41" i="2"/>
  <c r="S51" i="2"/>
  <c r="Q62" i="2"/>
  <c r="R73" i="2"/>
  <c r="T6" i="2"/>
  <c r="S16" i="2"/>
  <c r="R26" i="2"/>
  <c r="R35" i="2"/>
  <c r="S46" i="2"/>
  <c r="T57" i="2"/>
  <c r="R62" i="2"/>
  <c r="S73" i="2"/>
  <c r="R83" i="2"/>
  <c r="R89" i="2"/>
  <c r="T7" i="2"/>
  <c r="S89" i="2"/>
  <c r="Q8" i="2"/>
  <c r="Q17" i="2"/>
  <c r="T26" i="2"/>
  <c r="R37" i="2"/>
  <c r="Q47" i="2"/>
  <c r="R58" i="2"/>
  <c r="S69" i="2"/>
  <c r="R79" i="2"/>
  <c r="V4" i="1"/>
  <c r="T90" i="2"/>
  <c r="R6" i="1"/>
  <c r="R15" i="1"/>
  <c r="R19" i="1"/>
  <c r="T23" i="1"/>
  <c r="T27" i="1"/>
  <c r="R33" i="1"/>
  <c r="R37" i="1"/>
  <c r="Q42" i="1"/>
  <c r="S47" i="1"/>
  <c r="T51" i="1"/>
  <c r="S56" i="1"/>
  <c r="S61" i="1"/>
  <c r="S70" i="1"/>
  <c r="Q76" i="1"/>
  <c r="T80" i="1"/>
  <c r="Q85" i="1"/>
  <c r="S90" i="1"/>
  <c r="R95" i="1"/>
  <c r="R4" i="2"/>
  <c r="S8" i="2"/>
  <c r="R13" i="2"/>
  <c r="T18" i="2"/>
  <c r="Q23" i="2"/>
  <c r="T27" i="2"/>
  <c r="T32" i="2"/>
  <c r="T37" i="2"/>
  <c r="Q43" i="2"/>
  <c r="Q49" i="2"/>
  <c r="S53" i="2"/>
  <c r="T58" i="2"/>
  <c r="T64" i="2"/>
  <c r="Q70" i="2"/>
  <c r="S74" i="2"/>
  <c r="S80" i="2"/>
  <c r="T85" i="2"/>
  <c r="R90" i="2"/>
  <c r="R87" i="2"/>
  <c r="R84" i="2"/>
  <c r="R81" i="2"/>
  <c r="R78" i="2"/>
  <c r="R75" i="2"/>
  <c r="R72" i="2"/>
  <c r="R69" i="2"/>
  <c r="R66" i="2"/>
  <c r="R63" i="2"/>
  <c r="R60" i="2"/>
  <c r="R57" i="2"/>
  <c r="R54" i="2"/>
  <c r="R51" i="2"/>
  <c r="R48" i="2"/>
  <c r="R45" i="2"/>
  <c r="R42" i="2"/>
  <c r="R39" i="2"/>
  <c r="R36" i="2"/>
  <c r="R33" i="2"/>
  <c r="R30" i="2"/>
  <c r="R27" i="2"/>
  <c r="R24" i="2"/>
  <c r="R21" i="2"/>
  <c r="R18" i="2"/>
  <c r="R15" i="2"/>
  <c r="R12" i="2"/>
  <c r="R9" i="2"/>
  <c r="R6" i="2"/>
  <c r="R3" i="2"/>
  <c r="T89" i="2"/>
  <c r="T86" i="2"/>
  <c r="T83" i="2"/>
  <c r="T80" i="2"/>
  <c r="T77" i="2"/>
  <c r="T74" i="2"/>
  <c r="T71" i="2"/>
  <c r="T68" i="2"/>
  <c r="T65" i="2"/>
  <c r="T62" i="2"/>
  <c r="T59" i="2"/>
  <c r="T56" i="2"/>
  <c r="T53" i="2"/>
  <c r="T50" i="2"/>
  <c r="T47" i="2"/>
  <c r="T44" i="2"/>
  <c r="T41" i="2"/>
  <c r="T38" i="2"/>
  <c r="T35" i="2"/>
  <c r="Q90" i="2"/>
  <c r="Q87" i="2"/>
  <c r="Q84" i="2"/>
  <c r="Q81" i="2"/>
  <c r="Q78" i="2"/>
  <c r="Q75" i="2"/>
  <c r="Q72" i="2"/>
  <c r="Q69" i="2"/>
  <c r="Q66" i="2"/>
  <c r="Q63" i="2"/>
  <c r="Q60" i="2"/>
  <c r="Q57" i="2"/>
  <c r="Q54" i="2"/>
  <c r="Q51" i="2"/>
  <c r="Q48" i="2"/>
  <c r="Q45" i="2"/>
  <c r="Q42" i="2"/>
  <c r="Q39" i="2"/>
  <c r="Q36" i="2"/>
  <c r="Q33" i="2"/>
  <c r="Q30" i="2"/>
  <c r="Q27" i="2"/>
  <c r="Q24" i="2"/>
  <c r="Q21" i="2"/>
  <c r="Q18" i="2"/>
  <c r="Q15" i="2"/>
  <c r="Q12" i="2"/>
  <c r="Q9" i="2"/>
  <c r="Q6" i="2"/>
  <c r="Q3" i="2"/>
  <c r="S88" i="2"/>
  <c r="T84" i="2"/>
  <c r="R80" i="2"/>
  <c r="S76" i="2"/>
  <c r="T72" i="2"/>
  <c r="R68" i="2"/>
  <c r="S64" i="2"/>
  <c r="T60" i="2"/>
  <c r="R56" i="2"/>
  <c r="S52" i="2"/>
  <c r="T48" i="2"/>
  <c r="R44" i="2"/>
  <c r="S40" i="2"/>
  <c r="T36" i="2"/>
  <c r="S32" i="2"/>
  <c r="Q29" i="2"/>
  <c r="S25" i="2"/>
  <c r="Q22" i="2"/>
  <c r="S18" i="2"/>
  <c r="S14" i="2"/>
  <c r="Q11" i="2"/>
  <c r="S7" i="2"/>
  <c r="Q4" i="2"/>
  <c r="Q40" i="2"/>
  <c r="R88" i="2"/>
  <c r="S84" i="2"/>
  <c r="Q80" i="2"/>
  <c r="R76" i="2"/>
  <c r="S72" i="2"/>
  <c r="Q68" i="2"/>
  <c r="R64" i="2"/>
  <c r="S60" i="2"/>
  <c r="Q56" i="2"/>
  <c r="R52" i="2"/>
  <c r="S48" i="2"/>
  <c r="Q44" i="2"/>
  <c r="R40" i="2"/>
  <c r="S36" i="2"/>
  <c r="R32" i="2"/>
  <c r="T28" i="2"/>
  <c r="R25" i="2"/>
  <c r="T21" i="2"/>
  <c r="T17" i="2"/>
  <c r="R14" i="2"/>
  <c r="T10" i="2"/>
  <c r="R7" i="2"/>
  <c r="T3" i="2"/>
  <c r="Z31" i="2" s="1"/>
  <c r="AC13" i="2" s="1"/>
  <c r="T91" i="2"/>
  <c r="Q88" i="2"/>
  <c r="S83" i="2"/>
  <c r="T79" i="2"/>
  <c r="Q76" i="2"/>
  <c r="S71" i="2"/>
  <c r="T67" i="2"/>
  <c r="Q64" i="2"/>
  <c r="S59" i="2"/>
  <c r="T55" i="2"/>
  <c r="Q52" i="2"/>
  <c r="S47" i="2"/>
  <c r="T43" i="2"/>
  <c r="S35" i="2"/>
  <c r="Q32" i="2"/>
  <c r="S28" i="2"/>
  <c r="Q25" i="2"/>
  <c r="S21" i="2"/>
  <c r="S17" i="2"/>
  <c r="Q14" i="2"/>
  <c r="S10" i="2"/>
  <c r="Q7" i="2"/>
  <c r="S3" i="2"/>
  <c r="R8" i="2"/>
  <c r="Q13" i="2"/>
  <c r="R17" i="2"/>
  <c r="T22" i="2"/>
  <c r="S27" i="2"/>
  <c r="T31" i="2"/>
  <c r="S37" i="2"/>
  <c r="T42" i="2"/>
  <c r="R47" i="2"/>
  <c r="R53" i="2"/>
  <c r="S58" i="2"/>
  <c r="T63" i="2"/>
  <c r="T69" i="2"/>
  <c r="R74" i="2"/>
  <c r="S79" i="2"/>
  <c r="S85" i="2"/>
  <c r="R10" i="1"/>
  <c r="R66" i="1"/>
  <c r="S6" i="1"/>
  <c r="S11" i="1"/>
  <c r="S15" i="1"/>
  <c r="S19" i="1"/>
  <c r="Q24" i="1"/>
  <c r="Q28" i="1"/>
  <c r="S33" i="1"/>
  <c r="S37" i="1"/>
  <c r="R42" i="1"/>
  <c r="T47" i="1"/>
  <c r="Q52" i="1"/>
  <c r="T56" i="1"/>
  <c r="R62" i="1"/>
  <c r="S66" i="1"/>
  <c r="R71" i="1"/>
  <c r="R76" i="1"/>
  <c r="Q81" i="1"/>
  <c r="R85" i="1"/>
  <c r="T90" i="1"/>
  <c r="AC9" i="1"/>
  <c r="AC8" i="1"/>
  <c r="AC10" i="1"/>
  <c r="AC7" i="1"/>
  <c r="AC6" i="1"/>
  <c r="S4" i="2"/>
  <c r="T8" i="2"/>
  <c r="S13" i="2"/>
  <c r="Q19" i="2"/>
  <c r="R23" i="2"/>
  <c r="Q28" i="2"/>
  <c r="S33" i="2"/>
  <c r="Q38" i="2"/>
  <c r="R43" i="2"/>
  <c r="R49" i="2"/>
  <c r="S54" i="2"/>
  <c r="Q59" i="2"/>
  <c r="Q65" i="2"/>
  <c r="R70" i="2"/>
  <c r="S75" i="2"/>
  <c r="S81" i="2"/>
  <c r="Q86" i="2"/>
  <c r="R91" i="2"/>
  <c r="W7" i="2"/>
  <c r="W13" i="2" s="1"/>
  <c r="W6" i="2"/>
  <c r="S77" i="2"/>
  <c r="T82" i="2"/>
  <c r="T88" i="2"/>
  <c r="S6" i="2"/>
  <c r="R16" i="2"/>
  <c r="Q26" i="2"/>
  <c r="Q35" i="2"/>
  <c r="R46" i="2"/>
  <c r="S57" i="2"/>
  <c r="R67" i="2"/>
  <c r="S78" i="2"/>
  <c r="Q83" i="2"/>
  <c r="Q89" i="2"/>
  <c r="T11" i="2"/>
  <c r="T20" i="2"/>
  <c r="Q31" i="2"/>
  <c r="R41" i="2"/>
  <c r="T51" i="2"/>
  <c r="S67" i="2"/>
  <c r="T78" i="2"/>
  <c r="X8" i="1"/>
  <c r="S12" i="2"/>
  <c r="T16" i="2"/>
  <c r="R22" i="2"/>
  <c r="S26" i="2"/>
  <c r="R31" i="2"/>
  <c r="Q37" i="2"/>
  <c r="S41" i="2"/>
  <c r="T46" i="2"/>
  <c r="T52" i="2"/>
  <c r="Q58" i="2"/>
  <c r="S62" i="2"/>
  <c r="S68" i="2"/>
  <c r="T73" i="2"/>
  <c r="Q79" i="2"/>
  <c r="Q85" i="2"/>
  <c r="T12" i="2"/>
  <c r="S22" i="2"/>
  <c r="S31" i="2"/>
  <c r="S42" i="2"/>
  <c r="Q53" i="2"/>
  <c r="S63" i="2"/>
  <c r="Q74" i="2"/>
  <c r="R85" i="2"/>
  <c r="S90" i="2"/>
  <c r="Q98" i="1"/>
  <c r="Q95" i="1"/>
  <c r="Q92" i="1"/>
  <c r="Q89" i="1"/>
  <c r="Q86" i="1"/>
  <c r="Q83" i="1"/>
  <c r="Q80" i="1"/>
  <c r="Q77" i="1"/>
  <c r="Q74" i="1"/>
  <c r="Q71" i="1"/>
  <c r="Q68" i="1"/>
  <c r="Q65" i="1"/>
  <c r="Q62" i="1"/>
  <c r="Q59" i="1"/>
  <c r="Q56" i="1"/>
  <c r="Q53" i="1"/>
  <c r="Q50" i="1"/>
  <c r="Q47" i="1"/>
  <c r="Q44" i="1"/>
  <c r="Q41" i="1"/>
  <c r="Q38" i="1"/>
  <c r="Q35" i="1"/>
  <c r="Q32" i="1"/>
  <c r="Q29" i="1"/>
  <c r="Q26" i="1"/>
  <c r="Q23" i="1"/>
  <c r="Q20" i="1"/>
  <c r="Q17" i="1"/>
  <c r="Q14" i="1"/>
  <c r="Q11" i="1"/>
  <c r="Q8" i="1"/>
  <c r="Q5" i="1"/>
  <c r="T97" i="1"/>
  <c r="T94" i="1"/>
  <c r="T91" i="1"/>
  <c r="T88" i="1"/>
  <c r="T85" i="1"/>
  <c r="T82" i="1"/>
  <c r="T79" i="1"/>
  <c r="T76" i="1"/>
  <c r="T73" i="1"/>
  <c r="T70" i="1"/>
  <c r="T67" i="1"/>
  <c r="T64" i="1"/>
  <c r="T61" i="1"/>
  <c r="T58" i="1"/>
  <c r="T55" i="1"/>
  <c r="T52" i="1"/>
  <c r="T49" i="1"/>
  <c r="T46" i="1"/>
  <c r="T43" i="1"/>
  <c r="T40" i="1"/>
  <c r="T37" i="1"/>
  <c r="T34" i="1"/>
  <c r="T31" i="1"/>
  <c r="T28" i="1"/>
  <c r="T25" i="1"/>
  <c r="T22" i="1"/>
  <c r="T19" i="1"/>
  <c r="T16" i="1"/>
  <c r="T13" i="1"/>
  <c r="T10" i="1"/>
  <c r="T7" i="1"/>
  <c r="T4" i="1"/>
  <c r="R97" i="1"/>
  <c r="T93" i="1"/>
  <c r="R90" i="1"/>
  <c r="T86" i="1"/>
  <c r="R83" i="1"/>
  <c r="R79" i="1"/>
  <c r="T75" i="1"/>
  <c r="R72" i="1"/>
  <c r="T68" i="1"/>
  <c r="R65" i="1"/>
  <c r="R61" i="1"/>
  <c r="T57" i="1"/>
  <c r="R54" i="1"/>
  <c r="T50" i="1"/>
  <c r="R47" i="1"/>
  <c r="R43" i="1"/>
  <c r="T39" i="1"/>
  <c r="R36" i="1"/>
  <c r="T32" i="1"/>
  <c r="R29" i="1"/>
  <c r="R25" i="1"/>
  <c r="T21" i="1"/>
  <c r="R18" i="1"/>
  <c r="T14" i="1"/>
  <c r="R11" i="1"/>
  <c r="R7" i="1"/>
  <c r="T3" i="1"/>
  <c r="Z31" i="1" s="1"/>
  <c r="AC13" i="1" s="1"/>
  <c r="T96" i="1"/>
  <c r="R82" i="1"/>
  <c r="T71" i="1"/>
  <c r="R64" i="1"/>
  <c r="T60" i="1"/>
  <c r="T53" i="1"/>
  <c r="R50" i="1"/>
  <c r="T42" i="1"/>
  <c r="R39" i="1"/>
  <c r="R32" i="1"/>
  <c r="R28" i="1"/>
  <c r="Q97" i="1"/>
  <c r="S93" i="1"/>
  <c r="Q90" i="1"/>
  <c r="S86" i="1"/>
  <c r="S82" i="1"/>
  <c r="Q79" i="1"/>
  <c r="S75" i="1"/>
  <c r="Q72" i="1"/>
  <c r="S68" i="1"/>
  <c r="S64" i="1"/>
  <c r="Q61" i="1"/>
  <c r="S57" i="1"/>
  <c r="Q54" i="1"/>
  <c r="S50" i="1"/>
  <c r="S46" i="1"/>
  <c r="Q43" i="1"/>
  <c r="S39" i="1"/>
  <c r="Q36" i="1"/>
  <c r="S32" i="1"/>
  <c r="S28" i="1"/>
  <c r="Q25" i="1"/>
  <c r="S21" i="1"/>
  <c r="Q18" i="1"/>
  <c r="S14" i="1"/>
  <c r="S10" i="1"/>
  <c r="Q7" i="1"/>
  <c r="S3" i="1"/>
  <c r="R93" i="1"/>
  <c r="T89" i="1"/>
  <c r="R86" i="1"/>
  <c r="T78" i="1"/>
  <c r="R75" i="1"/>
  <c r="R68" i="1"/>
  <c r="R57" i="1"/>
  <c r="R46" i="1"/>
  <c r="T6" i="1"/>
  <c r="T11" i="1"/>
  <c r="T15" i="1"/>
  <c r="R20" i="1"/>
  <c r="R24" i="1"/>
  <c r="S29" i="1"/>
  <c r="T33" i="1"/>
  <c r="R38" i="1"/>
  <c r="S42" i="1"/>
  <c r="Q48" i="1"/>
  <c r="R52" i="1"/>
  <c r="Q57" i="1"/>
  <c r="S62" i="1"/>
  <c r="T66" i="1"/>
  <c r="S71" i="1"/>
  <c r="S76" i="1"/>
  <c r="R81" i="1"/>
  <c r="S85" i="1"/>
  <c r="Q91" i="1"/>
  <c r="T95" i="1"/>
  <c r="AC5" i="1"/>
  <c r="T4" i="2"/>
  <c r="S9" i="2"/>
  <c r="T13" i="2"/>
  <c r="R19" i="2"/>
  <c r="S23" i="2"/>
  <c r="R28" i="2"/>
  <c r="T33" i="2"/>
  <c r="R38" i="2"/>
  <c r="S43" i="2"/>
  <c r="S49" i="2"/>
  <c r="T54" i="2"/>
  <c r="R59" i="2"/>
  <c r="R65" i="2"/>
  <c r="S70" i="2"/>
  <c r="T75" i="2"/>
  <c r="T81" i="2"/>
  <c r="R86" i="2"/>
  <c r="S91" i="2"/>
  <c r="AC5" i="2"/>
  <c r="X8" i="2"/>
  <c r="X19" i="2"/>
  <c r="X23" i="2" s="1"/>
  <c r="X27" i="2" s="1"/>
  <c r="X21" i="2"/>
  <c r="X25" i="2" s="1"/>
  <c r="X29" i="2" s="1"/>
  <c r="X17" i="2"/>
  <c r="X15" i="2"/>
  <c r="V26" i="1"/>
  <c r="V29" i="1"/>
  <c r="V28" i="1"/>
  <c r="V17" i="1"/>
  <c r="V16" i="1"/>
  <c r="X21" i="1"/>
  <c r="X25" i="1" s="1"/>
  <c r="X29" i="1" s="1"/>
  <c r="X17" i="1"/>
  <c r="V12" i="1"/>
  <c r="X19" i="1"/>
  <c r="X23" i="1" s="1"/>
  <c r="X27" i="1" s="1"/>
  <c r="W20" i="2" l="1"/>
  <c r="W24" i="2" s="1"/>
  <c r="W28" i="2" s="1"/>
  <c r="W21" i="2"/>
  <c r="W11" i="2"/>
  <c r="V15" i="1"/>
  <c r="V24" i="1"/>
  <c r="V14" i="1"/>
  <c r="V25" i="1"/>
  <c r="V22" i="1"/>
  <c r="V10" i="1"/>
  <c r="V11" i="1"/>
  <c r="V23" i="1"/>
  <c r="W18" i="1"/>
  <c r="W12" i="1"/>
  <c r="W10" i="1"/>
  <c r="W19" i="1"/>
  <c r="W21" i="1"/>
  <c r="W11" i="1"/>
  <c r="W20" i="1"/>
  <c r="W13" i="1"/>
  <c r="X14" i="2"/>
  <c r="X18" i="2"/>
  <c r="X22" i="2" s="1"/>
  <c r="X20" i="2"/>
  <c r="X24" i="2" s="1"/>
  <c r="X28" i="2" s="1"/>
  <c r="X16" i="2"/>
  <c r="X14" i="1"/>
  <c r="X18" i="1"/>
  <c r="X22" i="1" s="1"/>
  <c r="X20" i="1"/>
  <c r="X24" i="1" s="1"/>
  <c r="X28" i="1" s="1"/>
  <c r="X16" i="1"/>
  <c r="V11" i="2"/>
  <c r="V25" i="2"/>
  <c r="V10" i="2"/>
  <c r="V22" i="2"/>
  <c r="V23" i="2"/>
  <c r="V14" i="2"/>
  <c r="V24" i="2"/>
  <c r="V15" i="2"/>
  <c r="V28" i="2"/>
  <c r="V16" i="2"/>
  <c r="V26" i="2"/>
  <c r="V29" i="2"/>
  <c r="V17" i="2"/>
  <c r="V13" i="2"/>
  <c r="V27" i="2"/>
  <c r="V12" i="2"/>
  <c r="W25" i="2"/>
  <c r="W29" i="2" s="1"/>
  <c r="W19" i="2"/>
  <c r="W10" i="2"/>
  <c r="W18" i="2"/>
  <c r="W12" i="2"/>
  <c r="Y29" i="2" l="1"/>
  <c r="Z29" i="2" s="1"/>
  <c r="Y25" i="2"/>
  <c r="Z25" i="2" s="1"/>
  <c r="W22" i="1"/>
  <c r="W22" i="2"/>
  <c r="W24" i="1"/>
  <c r="W28" i="1" s="1"/>
  <c r="Y28" i="1" s="1"/>
  <c r="Z28" i="1" s="1"/>
  <c r="W23" i="2"/>
  <c r="W27" i="2" s="1"/>
  <c r="Y27" i="2" s="1"/>
  <c r="Z27" i="2" s="1"/>
  <c r="W25" i="1"/>
  <c r="W29" i="1" s="1"/>
  <c r="Y29" i="1" s="1"/>
  <c r="Z29" i="1" s="1"/>
  <c r="Y22" i="1"/>
  <c r="Y28" i="2"/>
  <c r="Z28" i="2" s="1"/>
  <c r="W23" i="1"/>
  <c r="W27" i="1" s="1"/>
  <c r="Y27" i="1" s="1"/>
  <c r="Z27" i="1" s="1"/>
  <c r="X26" i="2"/>
  <c r="Y24" i="1"/>
  <c r="Z24" i="1" s="1"/>
  <c r="X26" i="1"/>
  <c r="Y24" i="2"/>
  <c r="Z24" i="2" s="1"/>
  <c r="Y23" i="2" l="1"/>
  <c r="Z23" i="2" s="1"/>
  <c r="W26" i="2"/>
  <c r="Y26" i="2" s="1"/>
  <c r="Z26" i="2" s="1"/>
  <c r="Y25" i="1"/>
  <c r="Z25" i="1" s="1"/>
  <c r="Y22" i="2"/>
  <c r="Z22" i="1"/>
  <c r="Z30" i="1" s="1"/>
  <c r="W26" i="1"/>
  <c r="Y26" i="1" s="1"/>
  <c r="Z26" i="1" s="1"/>
  <c r="Y23" i="1"/>
  <c r="Y12" i="2"/>
  <c r="Y30" i="2" l="1"/>
  <c r="Z22" i="2"/>
  <c r="Z30" i="2" s="1"/>
  <c r="Y4" i="2"/>
  <c r="Z4" i="2" s="1"/>
  <c r="Y9" i="2"/>
  <c r="Z9" i="2" s="1"/>
  <c r="Y17" i="2"/>
  <c r="Z17" i="2" s="1"/>
  <c r="Y15" i="2"/>
  <c r="Z15" i="2" s="1"/>
  <c r="Y16" i="2"/>
  <c r="Z16" i="2" s="1"/>
  <c r="Y14" i="2"/>
  <c r="Z14" i="2" s="1"/>
  <c r="Y5" i="2"/>
  <c r="Z5" i="2" s="1"/>
  <c r="Y8" i="2"/>
  <c r="Z8" i="2" s="1"/>
  <c r="AD7" i="2" s="1"/>
  <c r="Y18" i="2"/>
  <c r="Z18" i="2" s="1"/>
  <c r="Y19" i="2"/>
  <c r="Y13" i="2"/>
  <c r="Z23" i="1"/>
  <c r="Y5" i="1"/>
  <c r="Z5" i="1" s="1"/>
  <c r="Y9" i="1"/>
  <c r="Z9" i="1" s="1"/>
  <c r="Y15" i="1"/>
  <c r="Z15" i="1" s="1"/>
  <c r="Y21" i="1"/>
  <c r="Z21" i="1" s="1"/>
  <c r="Y14" i="1"/>
  <c r="Z14" i="1" s="1"/>
  <c r="Y20" i="1"/>
  <c r="Z20" i="1" s="1"/>
  <c r="Y10" i="1"/>
  <c r="Z10" i="1" s="1"/>
  <c r="Y11" i="1"/>
  <c r="Z11" i="1" s="1"/>
  <c r="Y11" i="2"/>
  <c r="Z11" i="2" s="1"/>
  <c r="Y12" i="1"/>
  <c r="Z12" i="1" s="1"/>
  <c r="Y7" i="1"/>
  <c r="Z7" i="1" s="1"/>
  <c r="Y13" i="1"/>
  <c r="Z13" i="1" s="1"/>
  <c r="Y6" i="1"/>
  <c r="Z6" i="1" s="1"/>
  <c r="AD6" i="1" s="1"/>
  <c r="Y10" i="2"/>
  <c r="Z10" i="2" s="1"/>
  <c r="Y4" i="1"/>
  <c r="Z4" i="1" s="1"/>
  <c r="AD5" i="1" s="1"/>
  <c r="AE5" i="1" s="1"/>
  <c r="Y6" i="2"/>
  <c r="Z6" i="2" s="1"/>
  <c r="Y17" i="1"/>
  <c r="Z17" i="1" s="1"/>
  <c r="Y20" i="2"/>
  <c r="Z20" i="2" s="1"/>
  <c r="Y8" i="1"/>
  <c r="Z8" i="1" s="1"/>
  <c r="AD7" i="1" s="1"/>
  <c r="Y21" i="2"/>
  <c r="Z21" i="2" s="1"/>
  <c r="Y7" i="2"/>
  <c r="Z7" i="2" s="1"/>
  <c r="Y30" i="1"/>
  <c r="Y16" i="1"/>
  <c r="Z16" i="1" s="1"/>
  <c r="Y18" i="1"/>
  <c r="Z18" i="1" s="1"/>
  <c r="Y19" i="1"/>
  <c r="Z19" i="1" s="1"/>
  <c r="AE7" i="2" l="1"/>
  <c r="AD11" i="1"/>
  <c r="AE11" i="1" s="1"/>
  <c r="AD9" i="1"/>
  <c r="AE9" i="1" s="1"/>
  <c r="AD10" i="1"/>
  <c r="AE10" i="1" s="1"/>
  <c r="AF10" i="1" s="1"/>
  <c r="AG10" i="1" s="1"/>
  <c r="AH10" i="1" s="1"/>
  <c r="AE7" i="1"/>
  <c r="AF7" i="1" s="1"/>
  <c r="AG7" i="1" s="1"/>
  <c r="AH7" i="1" s="1"/>
  <c r="AD6" i="2"/>
  <c r="AF5" i="1"/>
  <c r="AG5" i="1" s="1"/>
  <c r="AH5" i="1" s="1"/>
  <c r="AD8" i="1"/>
  <c r="AE8" i="1" s="1"/>
  <c r="AF8" i="1" s="1"/>
  <c r="AG8" i="1" s="1"/>
  <c r="AH8" i="1" s="1"/>
  <c r="AE6" i="1"/>
  <c r="AF6" i="1" s="1"/>
  <c r="AG6" i="1" s="1"/>
  <c r="AH6" i="1" s="1"/>
  <c r="AD5" i="2"/>
  <c r="AE5" i="2" s="1"/>
  <c r="Z13" i="2"/>
  <c r="AD13" i="2"/>
  <c r="AE13" i="2" s="1"/>
  <c r="AD13" i="1"/>
  <c r="AE13" i="1" s="1"/>
  <c r="AD12" i="1"/>
  <c r="AE12" i="1" s="1"/>
  <c r="Z19" i="2"/>
  <c r="Z12" i="2"/>
  <c r="AD9" i="2" l="1"/>
  <c r="AE9" i="2" s="1"/>
  <c r="AD8" i="2"/>
  <c r="AE8" i="2" s="1"/>
  <c r="AE6" i="2"/>
  <c r="AF9" i="1"/>
  <c r="AG9" i="1" s="1"/>
  <c r="AH9" i="1" s="1"/>
  <c r="AF11" i="1"/>
  <c r="AG11" i="1" s="1"/>
  <c r="AH11" i="1" s="1"/>
  <c r="AD12" i="2"/>
  <c r="AE12" i="2" s="1"/>
  <c r="AF7" i="2"/>
  <c r="AG7" i="2" s="1"/>
  <c r="AH7" i="2" s="1"/>
  <c r="AD10" i="2"/>
  <c r="AE10" i="2" s="1"/>
  <c r="AF10" i="2" s="1"/>
  <c r="AG10" i="2" s="1"/>
  <c r="AH10" i="2" s="1"/>
  <c r="AF9" i="2"/>
  <c r="AG9" i="2" s="1"/>
  <c r="AH9" i="2" s="1"/>
  <c r="AF5" i="2"/>
  <c r="AG5" i="2" s="1"/>
  <c r="AH5" i="2" s="1"/>
  <c r="AD11" i="2"/>
  <c r="AE11" i="2" s="1"/>
  <c r="AF11" i="2" s="1"/>
  <c r="AG11" i="2" s="1"/>
  <c r="AH11" i="2" s="1"/>
  <c r="AF6" i="2" l="1"/>
  <c r="AG6" i="2" s="1"/>
  <c r="AH6" i="2" s="1"/>
  <c r="AF8" i="2"/>
  <c r="AG8" i="2" s="1"/>
  <c r="AH8" i="2" s="1"/>
</calcChain>
</file>

<file path=xl/sharedStrings.xml><?xml version="1.0" encoding="utf-8"?>
<sst xmlns="http://schemas.openxmlformats.org/spreadsheetml/2006/main" count="426" uniqueCount="40">
  <si>
    <t>Three Factor ANOVA - row format, balanced</t>
  </si>
  <si>
    <t>Input data in column format</t>
  </si>
  <si>
    <t>Descriptive Statistics</t>
  </si>
  <si>
    <t>Three Factor Anova (via Regression)</t>
  </si>
  <si>
    <t>Three Factor ANOVA</t>
  </si>
  <si>
    <t>Gender</t>
  </si>
  <si>
    <t>Country</t>
  </si>
  <si>
    <t>Position</t>
  </si>
  <si>
    <t>Sample Scores</t>
  </si>
  <si>
    <t>Count</t>
  </si>
  <si>
    <t>Mean</t>
  </si>
  <si>
    <t>ANOVA</t>
  </si>
  <si>
    <t>Alpha</t>
  </si>
  <si>
    <t>Male</t>
  </si>
  <si>
    <t>Italian</t>
  </si>
  <si>
    <t>Seated</t>
  </si>
  <si>
    <t>Foreign</t>
  </si>
  <si>
    <t>Female</t>
  </si>
  <si>
    <t>SS</t>
  </si>
  <si>
    <t>df</t>
  </si>
  <si>
    <t>MS</t>
  </si>
  <si>
    <t>F</t>
  </si>
  <si>
    <t>p-value</t>
  </si>
  <si>
    <t>sig</t>
  </si>
  <si>
    <t>Prone</t>
  </si>
  <si>
    <t>A</t>
  </si>
  <si>
    <t>B</t>
  </si>
  <si>
    <t>C</t>
  </si>
  <si>
    <t>A x B</t>
  </si>
  <si>
    <t>A x C</t>
  </si>
  <si>
    <t>B x C</t>
  </si>
  <si>
    <t>A x B x C</t>
  </si>
  <si>
    <t>Within</t>
  </si>
  <si>
    <t>Total</t>
  </si>
  <si>
    <t>SST</t>
  </si>
  <si>
    <t>Three Factor ANOVA - row format, unbalanced</t>
  </si>
  <si>
    <t>Real Statistics Using Excel</t>
  </si>
  <si>
    <t>Updated</t>
  </si>
  <si>
    <t>Copyright © 2013 - 2025 Charles Zaiontz</t>
  </si>
  <si>
    <t>Three Factor ANOVA using Regression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</si>
</sst>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974E-8184-469B-96AC-4F714D40FB12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36</v>
      </c>
    </row>
    <row r="2" spans="1:2" x14ac:dyDescent="0.35">
      <c r="A2" t="s">
        <v>39</v>
      </c>
    </row>
    <row r="4" spans="1:2" x14ac:dyDescent="0.35">
      <c r="A4" t="s">
        <v>37</v>
      </c>
      <c r="B4" s="60">
        <v>45947</v>
      </c>
    </row>
    <row r="6" spans="1:2" x14ac:dyDescent="0.35">
      <c r="A6" s="6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ED2DB-0F2A-442C-AD59-2A0C4CD2E08B}">
  <dimension ref="A1:CB98"/>
  <sheetViews>
    <sheetView zoomScaleNormal="100" workbookViewId="0"/>
  </sheetViews>
  <sheetFormatPr defaultRowHeight="14.5" x14ac:dyDescent="0.35"/>
  <cols>
    <col min="4" max="15" width="4.453125" customWidth="1"/>
    <col min="46" max="48" width="8.1796875" customWidth="1"/>
    <col min="49" max="60" width="4.1796875" customWidth="1"/>
    <col min="61" max="61" width="8.453125" customWidth="1"/>
    <col min="62" max="64" width="6.7265625" customWidth="1"/>
    <col min="65" max="65" width="3.7265625" customWidth="1"/>
    <col min="66" max="66" width="5.7265625" customWidth="1"/>
    <col min="67" max="69" width="6.7265625" customWidth="1"/>
    <col min="70" max="70" width="3.7265625" customWidth="1"/>
    <col min="71" max="71" width="5.7265625" customWidth="1"/>
    <col min="72" max="74" width="6.7265625" customWidth="1"/>
    <col min="75" max="75" width="3.7265625" customWidth="1"/>
    <col min="76" max="76" width="5.7265625" customWidth="1"/>
    <col min="77" max="79" width="6.7265625" customWidth="1"/>
    <col min="80" max="80" width="3.7265625" customWidth="1"/>
  </cols>
  <sheetData>
    <row r="1" spans="1:80" x14ac:dyDescent="0.35">
      <c r="A1" s="1" t="s">
        <v>0</v>
      </c>
      <c r="Q1" t="s">
        <v>1</v>
      </c>
      <c r="V1" t="s">
        <v>2</v>
      </c>
      <c r="AB1" t="s">
        <v>3</v>
      </c>
      <c r="AT1" t="s">
        <v>4</v>
      </c>
      <c r="BJ1" t="s">
        <v>1</v>
      </c>
    </row>
    <row r="3" spans="1:80" ht="15" thickBot="1" x14ac:dyDescent="0.4">
      <c r="A3" s="2" t="s">
        <v>5</v>
      </c>
      <c r="B3" s="3" t="s">
        <v>6</v>
      </c>
      <c r="C3" s="4" t="s">
        <v>7</v>
      </c>
      <c r="D3" s="5" t="s">
        <v>8</v>
      </c>
      <c r="E3" s="6"/>
      <c r="F3" s="6"/>
      <c r="G3" s="6"/>
      <c r="H3" s="6"/>
      <c r="I3" s="6"/>
      <c r="J3" s="6"/>
      <c r="K3" s="6"/>
      <c r="L3" s="6"/>
      <c r="M3" s="6"/>
      <c r="N3" s="6"/>
      <c r="O3" s="7"/>
      <c r="Q3" s="8" t="e">
        <f t="array" aca="1" ref="Q3:T98" ca="1">Anova3Cols(A4:O11)</f>
        <v>#NAME?</v>
      </c>
      <c r="R3" s="9" t="e">
        <f ca="1"/>
        <v>#NAME?</v>
      </c>
      <c r="S3" s="9" t="e">
        <f ca="1"/>
        <v>#NAME?</v>
      </c>
      <c r="T3" s="10" t="e">
        <f ca="1"/>
        <v>#NAME?</v>
      </c>
      <c r="Y3" s="16" t="s">
        <v>9</v>
      </c>
      <c r="Z3" s="16" t="s">
        <v>10</v>
      </c>
      <c r="AB3" t="s">
        <v>11</v>
      </c>
      <c r="AF3" s="17" t="s">
        <v>12</v>
      </c>
      <c r="AG3" s="17">
        <v>0.05</v>
      </c>
      <c r="AT3" s="2" t="s">
        <v>5</v>
      </c>
      <c r="AU3" s="3" t="s">
        <v>6</v>
      </c>
      <c r="AV3" s="4" t="s">
        <v>7</v>
      </c>
      <c r="AW3" s="5" t="s">
        <v>8</v>
      </c>
      <c r="AX3" s="6"/>
      <c r="AY3" s="6"/>
      <c r="AZ3" s="6"/>
      <c r="BA3" s="6"/>
      <c r="BB3" s="6"/>
      <c r="BC3" s="6"/>
      <c r="BD3" s="6"/>
      <c r="BE3" s="6"/>
      <c r="BF3" s="6"/>
      <c r="BG3" s="6"/>
      <c r="BH3" s="7"/>
      <c r="BJ3" s="8" t="s">
        <v>13</v>
      </c>
      <c r="BK3" s="9" t="s">
        <v>14</v>
      </c>
      <c r="BL3" s="9" t="s">
        <v>15</v>
      </c>
      <c r="BM3" s="10">
        <v>23</v>
      </c>
      <c r="BO3" s="11" t="s">
        <v>13</v>
      </c>
      <c r="BP3" t="s">
        <v>16</v>
      </c>
      <c r="BQ3" t="s">
        <v>15</v>
      </c>
      <c r="BR3" s="12">
        <v>16</v>
      </c>
      <c r="BT3" s="11" t="s">
        <v>17</v>
      </c>
      <c r="BU3" t="s">
        <v>14</v>
      </c>
      <c r="BV3" t="s">
        <v>15</v>
      </c>
      <c r="BW3" s="12">
        <v>19</v>
      </c>
      <c r="BY3" s="11" t="s">
        <v>17</v>
      </c>
      <c r="BZ3" t="s">
        <v>16</v>
      </c>
      <c r="CA3" t="s">
        <v>15</v>
      </c>
      <c r="CB3" s="12">
        <v>28</v>
      </c>
    </row>
    <row r="4" spans="1:80" ht="15" thickTop="1" x14ac:dyDescent="0.35">
      <c r="A4" s="18" t="s">
        <v>13</v>
      </c>
      <c r="B4" s="19" t="s">
        <v>14</v>
      </c>
      <c r="C4" s="20" t="s">
        <v>15</v>
      </c>
      <c r="D4" s="21">
        <v>23</v>
      </c>
      <c r="E4" s="21">
        <v>18</v>
      </c>
      <c r="F4" s="21">
        <v>26</v>
      </c>
      <c r="G4" s="21">
        <v>32</v>
      </c>
      <c r="H4" s="21">
        <v>13</v>
      </c>
      <c r="I4" s="21">
        <v>31</v>
      </c>
      <c r="J4" s="21">
        <v>26</v>
      </c>
      <c r="K4" s="21">
        <v>34</v>
      </c>
      <c r="L4" s="21">
        <v>17</v>
      </c>
      <c r="M4" s="21">
        <v>23</v>
      </c>
      <c r="N4" s="21">
        <v>28</v>
      </c>
      <c r="O4" s="22">
        <v>26</v>
      </c>
      <c r="Q4" s="23" t="e">
        <f ca="1"/>
        <v>#NAME?</v>
      </c>
      <c r="R4" t="e">
        <f ca="1"/>
        <v>#NAME?</v>
      </c>
      <c r="S4" t="e">
        <f ca="1"/>
        <v>#NAME?</v>
      </c>
      <c r="T4" s="12" t="e">
        <f ca="1"/>
        <v>#NAME?</v>
      </c>
      <c r="V4" s="24" t="e">
        <f t="array" aca="1" ref="V4:V5" ca="1">SortUnique(Q3:Q98)</f>
        <v>#NAME?</v>
      </c>
      <c r="W4" s="25"/>
      <c r="X4" s="26"/>
      <c r="Y4" s="24">
        <f ca="1">SUMIF($V$22:$V$29,V4,$Y$22:$Y$29)</f>
        <v>768</v>
      </c>
      <c r="Z4" s="26" t="e">
        <f ca="1">IF(Y4=0,"",AVERAGEIF($V$22:$V$29,V4,$Z$22:$Z$29))</f>
        <v>#NAME?</v>
      </c>
      <c r="AB4" s="27"/>
      <c r="AC4" s="27" t="s">
        <v>18</v>
      </c>
      <c r="AD4" s="27" t="s">
        <v>19</v>
      </c>
      <c r="AE4" s="27" t="s">
        <v>20</v>
      </c>
      <c r="AF4" s="27" t="s">
        <v>21</v>
      </c>
      <c r="AG4" s="27" t="s">
        <v>22</v>
      </c>
      <c r="AH4" s="27" t="s">
        <v>23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9" t="s">
        <v>13</v>
      </c>
      <c r="AU4" s="30" t="s">
        <v>14</v>
      </c>
      <c r="AV4" s="20" t="s">
        <v>15</v>
      </c>
      <c r="AW4" s="31">
        <v>23</v>
      </c>
      <c r="AX4" s="31">
        <v>18</v>
      </c>
      <c r="AY4" s="31">
        <v>26</v>
      </c>
      <c r="AZ4" s="31">
        <v>32</v>
      </c>
      <c r="BA4" s="31">
        <v>13</v>
      </c>
      <c r="BB4" s="31">
        <v>31</v>
      </c>
      <c r="BC4" s="31">
        <v>26</v>
      </c>
      <c r="BD4" s="31">
        <v>34</v>
      </c>
      <c r="BE4" s="31">
        <v>17</v>
      </c>
      <c r="BF4" s="31">
        <v>23</v>
      </c>
      <c r="BG4" s="31">
        <v>28</v>
      </c>
      <c r="BH4" s="32">
        <v>26</v>
      </c>
      <c r="BJ4" s="33" t="s">
        <v>13</v>
      </c>
      <c r="BK4" t="s">
        <v>14</v>
      </c>
      <c r="BL4" t="s">
        <v>15</v>
      </c>
      <c r="BM4" s="12">
        <v>18</v>
      </c>
      <c r="BO4" s="33" t="s">
        <v>13</v>
      </c>
      <c r="BP4" t="s">
        <v>16</v>
      </c>
      <c r="BQ4" t="s">
        <v>15</v>
      </c>
      <c r="BR4" s="12">
        <v>31</v>
      </c>
      <c r="BT4" s="33" t="s">
        <v>17</v>
      </c>
      <c r="BU4" t="s">
        <v>14</v>
      </c>
      <c r="BV4" t="s">
        <v>15</v>
      </c>
      <c r="BW4" s="12">
        <v>28</v>
      </c>
      <c r="BY4" s="33" t="s">
        <v>17</v>
      </c>
      <c r="BZ4" t="s">
        <v>16</v>
      </c>
      <c r="CA4" t="s">
        <v>15</v>
      </c>
      <c r="CB4" s="12">
        <v>37</v>
      </c>
    </row>
    <row r="5" spans="1:80" x14ac:dyDescent="0.35">
      <c r="A5" s="29" t="s">
        <v>13</v>
      </c>
      <c r="B5" s="30" t="s">
        <v>14</v>
      </c>
      <c r="C5" s="20" t="s">
        <v>24</v>
      </c>
      <c r="D5">
        <v>24</v>
      </c>
      <c r="E5">
        <v>25</v>
      </c>
      <c r="F5">
        <v>14</v>
      </c>
      <c r="G5">
        <v>17</v>
      </c>
      <c r="H5">
        <v>30</v>
      </c>
      <c r="I5">
        <v>18</v>
      </c>
      <c r="J5">
        <v>11</v>
      </c>
      <c r="K5">
        <v>16</v>
      </c>
      <c r="L5">
        <v>25</v>
      </c>
      <c r="M5">
        <v>18</v>
      </c>
      <c r="N5">
        <v>14</v>
      </c>
      <c r="O5" s="20">
        <v>25</v>
      </c>
      <c r="Q5" s="33" t="e">
        <f ca="1"/>
        <v>#NAME?</v>
      </c>
      <c r="R5" t="e">
        <f ca="1"/>
        <v>#NAME?</v>
      </c>
      <c r="S5" t="e">
        <f ca="1"/>
        <v>#NAME?</v>
      </c>
      <c r="T5" s="12" t="e">
        <f ca="1"/>
        <v>#NAME?</v>
      </c>
      <c r="V5" s="33" t="e">
        <f ca="1"/>
        <v>#NAME?</v>
      </c>
      <c r="X5" s="12"/>
      <c r="Y5" s="33">
        <f ca="1">SUMIF($V$22:$V$29,V5,$Y$22:$Y$29)</f>
        <v>768</v>
      </c>
      <c r="Z5" s="12" t="e">
        <f ca="1">IF(Y5=0,"",AVERAGEIF($V$22:$V$29,V5,$Z$22:$Z$29))</f>
        <v>#NAME?</v>
      </c>
      <c r="AB5" t="s">
        <v>25</v>
      </c>
      <c r="AC5" t="e">
        <f t="array" aca="1" ref="AC5:AC12" ca="1">SSAnova3(Q3:T98)</f>
        <v>#NAME?</v>
      </c>
      <c r="AD5">
        <f ca="1">COUNT(Z4:Z5)-1</f>
        <v>-1</v>
      </c>
      <c r="AE5" t="e">
        <f t="shared" ref="AE5:AE13" ca="1" si="0">AC5/AD5</f>
        <v>#NAME?</v>
      </c>
      <c r="AF5" t="e">
        <f ca="1">AE5/AE12</f>
        <v>#NAME?</v>
      </c>
      <c r="AG5" t="e">
        <f ca="1">FDIST(AF5,AD5,AD12)</f>
        <v>#NAME?</v>
      </c>
      <c r="AH5" s="17" t="e">
        <f ca="1">IF(AG5&lt;AG3,"yes","no")</f>
        <v>#NAME?</v>
      </c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34" t="s">
        <v>13</v>
      </c>
      <c r="AU5" s="35" t="s">
        <v>14</v>
      </c>
      <c r="AV5" s="20" t="s">
        <v>24</v>
      </c>
      <c r="AW5">
        <v>24</v>
      </c>
      <c r="AX5">
        <v>25</v>
      </c>
      <c r="AY5">
        <v>14</v>
      </c>
      <c r="AZ5">
        <v>17</v>
      </c>
      <c r="BA5">
        <v>30</v>
      </c>
      <c r="BB5">
        <v>18</v>
      </c>
      <c r="BC5">
        <v>11</v>
      </c>
      <c r="BD5">
        <v>16</v>
      </c>
      <c r="BE5">
        <v>25</v>
      </c>
      <c r="BF5">
        <v>18</v>
      </c>
      <c r="BG5">
        <v>14</v>
      </c>
      <c r="BH5" s="20">
        <v>25</v>
      </c>
      <c r="BJ5" s="33" t="s">
        <v>13</v>
      </c>
      <c r="BK5" t="s">
        <v>14</v>
      </c>
      <c r="BL5" t="s">
        <v>15</v>
      </c>
      <c r="BM5" s="12">
        <v>26</v>
      </c>
      <c r="BO5" s="33" t="s">
        <v>13</v>
      </c>
      <c r="BP5" t="s">
        <v>16</v>
      </c>
      <c r="BQ5" t="s">
        <v>15</v>
      </c>
      <c r="BR5" s="12">
        <v>17</v>
      </c>
      <c r="BT5" s="33" t="s">
        <v>17</v>
      </c>
      <c r="BU5" t="s">
        <v>14</v>
      </c>
      <c r="BV5" t="s">
        <v>15</v>
      </c>
      <c r="BW5" s="12">
        <v>31</v>
      </c>
      <c r="BY5" s="33" t="s">
        <v>17</v>
      </c>
      <c r="BZ5" t="s">
        <v>16</v>
      </c>
      <c r="CA5" t="s">
        <v>15</v>
      </c>
      <c r="CB5" s="12">
        <v>22</v>
      </c>
    </row>
    <row r="6" spans="1:80" x14ac:dyDescent="0.35">
      <c r="A6" s="34" t="s">
        <v>13</v>
      </c>
      <c r="B6" s="35" t="s">
        <v>16</v>
      </c>
      <c r="C6" s="20" t="s">
        <v>15</v>
      </c>
      <c r="D6">
        <v>16</v>
      </c>
      <c r="E6">
        <v>31</v>
      </c>
      <c r="F6">
        <v>17</v>
      </c>
      <c r="G6">
        <v>11</v>
      </c>
      <c r="H6">
        <v>34</v>
      </c>
      <c r="I6">
        <v>24</v>
      </c>
      <c r="J6">
        <v>24</v>
      </c>
      <c r="K6">
        <v>19</v>
      </c>
      <c r="L6">
        <v>31</v>
      </c>
      <c r="M6">
        <v>16</v>
      </c>
      <c r="N6">
        <v>11</v>
      </c>
      <c r="O6" s="20">
        <v>19</v>
      </c>
      <c r="Q6" s="33" t="e">
        <f ca="1"/>
        <v>#NAME?</v>
      </c>
      <c r="R6" t="e">
        <f ca="1"/>
        <v>#NAME?</v>
      </c>
      <c r="S6" t="e">
        <f ca="1"/>
        <v>#NAME?</v>
      </c>
      <c r="T6" s="12" t="e">
        <f ca="1"/>
        <v>#NAME?</v>
      </c>
      <c r="V6" s="33"/>
      <c r="W6" t="e">
        <f t="array" aca="1" ref="W6:W7" ca="1">SortUnique(R3:R98)</f>
        <v>#NAME?</v>
      </c>
      <c r="X6" s="12"/>
      <c r="Y6" s="33">
        <f ca="1">SUMIF($W$22:$W$29,W6,$Y$22:$Y$29)</f>
        <v>768</v>
      </c>
      <c r="Z6" s="12" t="e">
        <f ca="1">IF(Y6=0,"",AVERAGEIF($W$22:$W$29,W6,$Z$22:$Z$29))</f>
        <v>#NAME?</v>
      </c>
      <c r="AB6" t="s">
        <v>26</v>
      </c>
      <c r="AC6" t="e">
        <f ca="1"/>
        <v>#NAME?</v>
      </c>
      <c r="AD6">
        <f ca="1">COUNT(Z6:Z7)-1</f>
        <v>-1</v>
      </c>
      <c r="AE6" t="e">
        <f t="shared" ca="1" si="0"/>
        <v>#NAME?</v>
      </c>
      <c r="AF6" t="e">
        <f ca="1">AE6/AE12</f>
        <v>#NAME?</v>
      </c>
      <c r="AG6" t="e">
        <f ca="1">FDIST(AF6,AD6,AD12)</f>
        <v>#NAME?</v>
      </c>
      <c r="AH6" s="17" t="e">
        <f ca="1">IF(AG6&lt;AG3,"yes","no")</f>
        <v>#NAME?</v>
      </c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34" t="s">
        <v>13</v>
      </c>
      <c r="AU6" s="35" t="s">
        <v>16</v>
      </c>
      <c r="AV6" s="20" t="s">
        <v>15</v>
      </c>
      <c r="AW6">
        <v>16</v>
      </c>
      <c r="AX6">
        <v>31</v>
      </c>
      <c r="AY6">
        <v>17</v>
      </c>
      <c r="AZ6">
        <v>11</v>
      </c>
      <c r="BA6">
        <v>34</v>
      </c>
      <c r="BB6">
        <v>24</v>
      </c>
      <c r="BC6">
        <v>24</v>
      </c>
      <c r="BD6">
        <v>19</v>
      </c>
      <c r="BE6">
        <v>31</v>
      </c>
      <c r="BF6">
        <v>16</v>
      </c>
      <c r="BG6">
        <v>11</v>
      </c>
      <c r="BH6" s="20">
        <v>19</v>
      </c>
      <c r="BJ6" s="33" t="s">
        <v>13</v>
      </c>
      <c r="BK6" t="s">
        <v>14</v>
      </c>
      <c r="BL6" t="s">
        <v>15</v>
      </c>
      <c r="BM6" s="12">
        <v>32</v>
      </c>
      <c r="BO6" s="33" t="s">
        <v>13</v>
      </c>
      <c r="BP6" t="s">
        <v>16</v>
      </c>
      <c r="BQ6" t="s">
        <v>15</v>
      </c>
      <c r="BR6" s="12">
        <v>11</v>
      </c>
      <c r="BT6" s="33" t="s">
        <v>17</v>
      </c>
      <c r="BU6" t="s">
        <v>14</v>
      </c>
      <c r="BV6" t="s">
        <v>15</v>
      </c>
      <c r="BW6" s="12">
        <v>23</v>
      </c>
      <c r="BY6" s="33" t="s">
        <v>17</v>
      </c>
      <c r="BZ6" t="s">
        <v>16</v>
      </c>
      <c r="CA6" t="s">
        <v>15</v>
      </c>
      <c r="CB6" s="12">
        <v>44</v>
      </c>
    </row>
    <row r="7" spans="1:80" x14ac:dyDescent="0.35">
      <c r="A7" s="34" t="s">
        <v>13</v>
      </c>
      <c r="B7" s="35" t="s">
        <v>16</v>
      </c>
      <c r="C7" s="20" t="s">
        <v>24</v>
      </c>
      <c r="D7">
        <v>31</v>
      </c>
      <c r="E7">
        <v>29</v>
      </c>
      <c r="F7">
        <v>40</v>
      </c>
      <c r="G7">
        <v>31</v>
      </c>
      <c r="H7">
        <v>35</v>
      </c>
      <c r="I7">
        <v>25</v>
      </c>
      <c r="J7">
        <v>18</v>
      </c>
      <c r="K7">
        <v>29</v>
      </c>
      <c r="L7">
        <v>36</v>
      </c>
      <c r="M7">
        <v>42</v>
      </c>
      <c r="N7">
        <v>40</v>
      </c>
      <c r="O7" s="20">
        <v>36</v>
      </c>
      <c r="Q7" s="33" t="e">
        <f ca="1"/>
        <v>#NAME?</v>
      </c>
      <c r="R7" t="e">
        <f ca="1"/>
        <v>#NAME?</v>
      </c>
      <c r="S7" t="e">
        <f ca="1"/>
        <v>#NAME?</v>
      </c>
      <c r="T7" s="12" t="e">
        <f ca="1"/>
        <v>#NAME?</v>
      </c>
      <c r="V7" s="33"/>
      <c r="W7" t="e">
        <f ca="1"/>
        <v>#NAME?</v>
      </c>
      <c r="X7" s="12"/>
      <c r="Y7" s="33">
        <f ca="1">SUMIF($W$22:$W$29,W7,$Y$22:$Y$29)</f>
        <v>768</v>
      </c>
      <c r="Z7" s="12" t="e">
        <f ca="1">IF(Y7=0,"",AVERAGEIF($W$22:$W$29,W7,$Z$22:$Z$29))</f>
        <v>#NAME?</v>
      </c>
      <c r="AB7" t="s">
        <v>27</v>
      </c>
      <c r="AC7" t="e">
        <f ca="1"/>
        <v>#NAME?</v>
      </c>
      <c r="AD7">
        <f ca="1">COUNT(Z8:Z9)-1</f>
        <v>-1</v>
      </c>
      <c r="AE7" t="e">
        <f t="shared" ca="1" si="0"/>
        <v>#NAME?</v>
      </c>
      <c r="AF7" t="e">
        <f ca="1">AE7/AE12</f>
        <v>#NAME?</v>
      </c>
      <c r="AG7" t="e">
        <f ca="1">FDIST(AF7,AD7,AD12)</f>
        <v>#NAME?</v>
      </c>
      <c r="AH7" s="17" t="e">
        <f ca="1">IF(AG7&lt;AG3,"yes","no")</f>
        <v>#NAME?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34" t="s">
        <v>13</v>
      </c>
      <c r="AU7" s="35" t="s">
        <v>16</v>
      </c>
      <c r="AV7" s="20" t="s">
        <v>24</v>
      </c>
      <c r="AW7">
        <v>31</v>
      </c>
      <c r="AX7">
        <v>29</v>
      </c>
      <c r="AY7">
        <v>40</v>
      </c>
      <c r="AZ7">
        <v>31</v>
      </c>
      <c r="BA7">
        <v>35</v>
      </c>
      <c r="BB7">
        <v>25</v>
      </c>
      <c r="BC7">
        <v>18</v>
      </c>
      <c r="BD7">
        <v>29</v>
      </c>
      <c r="BE7">
        <v>36</v>
      </c>
      <c r="BF7">
        <v>42</v>
      </c>
      <c r="BG7">
        <v>40</v>
      </c>
      <c r="BH7" s="20">
        <v>36</v>
      </c>
      <c r="BJ7" s="33" t="s">
        <v>13</v>
      </c>
      <c r="BK7" t="s">
        <v>14</v>
      </c>
      <c r="BL7" t="s">
        <v>15</v>
      </c>
      <c r="BM7" s="12">
        <v>13</v>
      </c>
      <c r="BO7" s="33" t="s">
        <v>13</v>
      </c>
      <c r="BP7" t="s">
        <v>16</v>
      </c>
      <c r="BQ7" t="s">
        <v>15</v>
      </c>
      <c r="BR7" s="12">
        <v>34</v>
      </c>
      <c r="BT7" s="33" t="s">
        <v>17</v>
      </c>
      <c r="BU7" t="s">
        <v>14</v>
      </c>
      <c r="BV7" t="s">
        <v>15</v>
      </c>
      <c r="BW7" s="12">
        <v>19</v>
      </c>
      <c r="BY7" s="33" t="s">
        <v>17</v>
      </c>
      <c r="BZ7" t="s">
        <v>16</v>
      </c>
      <c r="CA7" t="s">
        <v>15</v>
      </c>
      <c r="CB7" s="12">
        <v>37</v>
      </c>
    </row>
    <row r="8" spans="1:80" x14ac:dyDescent="0.35">
      <c r="A8" s="34" t="s">
        <v>17</v>
      </c>
      <c r="B8" s="35" t="s">
        <v>14</v>
      </c>
      <c r="C8" s="20" t="s">
        <v>15</v>
      </c>
      <c r="D8">
        <v>19</v>
      </c>
      <c r="E8">
        <v>28</v>
      </c>
      <c r="F8">
        <v>31</v>
      </c>
      <c r="G8">
        <v>23</v>
      </c>
      <c r="H8">
        <v>19</v>
      </c>
      <c r="I8">
        <v>14</v>
      </c>
      <c r="J8">
        <v>4</v>
      </c>
      <c r="K8">
        <v>29</v>
      </c>
      <c r="L8">
        <v>18</v>
      </c>
      <c r="M8">
        <v>22</v>
      </c>
      <c r="N8">
        <v>18</v>
      </c>
      <c r="O8" s="20">
        <v>24</v>
      </c>
      <c r="Q8" s="33" t="e">
        <f ca="1"/>
        <v>#NAME?</v>
      </c>
      <c r="R8" t="e">
        <f ca="1"/>
        <v>#NAME?</v>
      </c>
      <c r="S8" t="e">
        <f ca="1"/>
        <v>#NAME?</v>
      </c>
      <c r="T8" s="12" t="e">
        <f ca="1"/>
        <v>#NAME?</v>
      </c>
      <c r="V8" s="33"/>
      <c r="X8" s="12" t="e">
        <f t="array" aca="1" ref="X8:X9" ca="1">SortUnique(S3:S98)</f>
        <v>#NAME?</v>
      </c>
      <c r="Y8" s="33">
        <f ca="1">SUMIF($X$22:$X$29,X8,$Y$22:$Y$29)</f>
        <v>768</v>
      </c>
      <c r="Z8" s="12" t="e">
        <f ca="1">IF(Y8=0,"",AVERAGEIF($X$22:$X$29,X8,$Z$22:$Z$29))</f>
        <v>#NAME?</v>
      </c>
      <c r="AB8" t="s">
        <v>28</v>
      </c>
      <c r="AC8" t="e">
        <f ca="1"/>
        <v>#NAME?</v>
      </c>
      <c r="AD8">
        <f ca="1">AD6*AD5</f>
        <v>1</v>
      </c>
      <c r="AE8" t="e">
        <f t="shared" ca="1" si="0"/>
        <v>#NAME?</v>
      </c>
      <c r="AF8" t="e">
        <f ca="1">AE8/AE12</f>
        <v>#NAME?</v>
      </c>
      <c r="AG8" t="e">
        <f ca="1">FDIST(AF8,AD8,AD12)</f>
        <v>#NAME?</v>
      </c>
      <c r="AH8" s="17" t="e">
        <f ca="1">IF(AG8&lt;AG3,"yes","no")</f>
        <v>#NAME?</v>
      </c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34" t="s">
        <v>17</v>
      </c>
      <c r="AU8" s="35" t="s">
        <v>14</v>
      </c>
      <c r="AV8" s="20" t="s">
        <v>15</v>
      </c>
      <c r="AW8">
        <v>19</v>
      </c>
      <c r="AX8">
        <v>28</v>
      </c>
      <c r="AY8">
        <v>31</v>
      </c>
      <c r="AZ8">
        <v>23</v>
      </c>
      <c r="BA8">
        <v>19</v>
      </c>
      <c r="BB8">
        <v>14</v>
      </c>
      <c r="BC8">
        <v>4</v>
      </c>
      <c r="BD8">
        <v>29</v>
      </c>
      <c r="BE8">
        <v>18</v>
      </c>
      <c r="BF8">
        <v>22</v>
      </c>
      <c r="BG8">
        <v>18</v>
      </c>
      <c r="BH8" s="20">
        <v>24</v>
      </c>
      <c r="BJ8" s="36" t="s">
        <v>13</v>
      </c>
      <c r="BK8" t="s">
        <v>14</v>
      </c>
      <c r="BL8" t="s">
        <v>15</v>
      </c>
      <c r="BM8" s="12">
        <v>31</v>
      </c>
      <c r="BO8" s="36" t="s">
        <v>13</v>
      </c>
      <c r="BP8" t="s">
        <v>16</v>
      </c>
      <c r="BQ8" t="s">
        <v>15</v>
      </c>
      <c r="BR8" s="12">
        <v>24</v>
      </c>
      <c r="BT8" s="36" t="s">
        <v>17</v>
      </c>
      <c r="BU8" t="s">
        <v>14</v>
      </c>
      <c r="BV8" t="s">
        <v>15</v>
      </c>
      <c r="BW8" s="12">
        <v>14</v>
      </c>
      <c r="BY8" s="36" t="s">
        <v>17</v>
      </c>
      <c r="BZ8" t="s">
        <v>16</v>
      </c>
      <c r="CA8" t="s">
        <v>15</v>
      </c>
      <c r="CB8" s="12">
        <v>42</v>
      </c>
    </row>
    <row r="9" spans="1:80" x14ac:dyDescent="0.35">
      <c r="A9" s="37" t="s">
        <v>17</v>
      </c>
      <c r="B9" s="38" t="s">
        <v>14</v>
      </c>
      <c r="C9" s="20" t="s">
        <v>24</v>
      </c>
      <c r="D9">
        <v>29</v>
      </c>
      <c r="E9">
        <v>25</v>
      </c>
      <c r="F9">
        <v>17</v>
      </c>
      <c r="G9">
        <v>12</v>
      </c>
      <c r="H9">
        <v>26</v>
      </c>
      <c r="I9">
        <v>35</v>
      </c>
      <c r="J9">
        <v>10</v>
      </c>
      <c r="K9">
        <v>23</v>
      </c>
      <c r="L9">
        <v>26</v>
      </c>
      <c r="M9">
        <v>18</v>
      </c>
      <c r="N9">
        <v>24</v>
      </c>
      <c r="O9" s="20">
        <v>16</v>
      </c>
      <c r="Q9" s="36" t="e">
        <f ca="1"/>
        <v>#NAME?</v>
      </c>
      <c r="R9" t="e">
        <f ca="1"/>
        <v>#NAME?</v>
      </c>
      <c r="S9" t="e">
        <f ca="1"/>
        <v>#NAME?</v>
      </c>
      <c r="T9" s="12" t="e">
        <f ca="1"/>
        <v>#NAME?</v>
      </c>
      <c r="V9" s="13"/>
      <c r="W9" s="14"/>
      <c r="X9" s="15" t="e">
        <f ca="1"/>
        <v>#NAME?</v>
      </c>
      <c r="Y9" s="13">
        <f ca="1">SUMIF($X$22:$X$29,X9,$Y$22:$Y$29)</f>
        <v>768</v>
      </c>
      <c r="Z9" s="15" t="e">
        <f ca="1">IF(Y9=0,"",AVERAGEIF($X$22:$X$29,X9,$Z$22:$Z$29))</f>
        <v>#NAME?</v>
      </c>
      <c r="AB9" t="s">
        <v>29</v>
      </c>
      <c r="AC9" t="e">
        <f ca="1"/>
        <v>#NAME?</v>
      </c>
      <c r="AD9">
        <f ca="1">AD7*AD5</f>
        <v>1</v>
      </c>
      <c r="AE9" t="e">
        <f t="shared" ca="1" si="0"/>
        <v>#NAME?</v>
      </c>
      <c r="AF9" t="e">
        <f ca="1">AE9/AE12</f>
        <v>#NAME?</v>
      </c>
      <c r="AG9" t="e">
        <f ca="1">FDIST(AF9,AD8,AD12)</f>
        <v>#NAME?</v>
      </c>
      <c r="AH9" s="17" t="e">
        <f ca="1">IF(AG9&lt;AG3,"yes","no")</f>
        <v>#NAME?</v>
      </c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37" t="s">
        <v>17</v>
      </c>
      <c r="AU9" s="38" t="s">
        <v>14</v>
      </c>
      <c r="AV9" s="20" t="s">
        <v>24</v>
      </c>
      <c r="AW9">
        <v>29</v>
      </c>
      <c r="AX9">
        <v>25</v>
      </c>
      <c r="AY9">
        <v>17</v>
      </c>
      <c r="AZ9">
        <v>12</v>
      </c>
      <c r="BA9">
        <v>26</v>
      </c>
      <c r="BB9">
        <v>35</v>
      </c>
      <c r="BC9">
        <v>10</v>
      </c>
      <c r="BD9">
        <v>23</v>
      </c>
      <c r="BE9">
        <v>26</v>
      </c>
      <c r="BF9">
        <v>18</v>
      </c>
      <c r="BG9">
        <v>24</v>
      </c>
      <c r="BH9" s="20">
        <v>16</v>
      </c>
      <c r="BJ9" s="36" t="s">
        <v>13</v>
      </c>
      <c r="BK9" t="s">
        <v>14</v>
      </c>
      <c r="BL9" t="s">
        <v>15</v>
      </c>
      <c r="BM9" s="12">
        <v>26</v>
      </c>
      <c r="BO9" s="36" t="s">
        <v>13</v>
      </c>
      <c r="BP9" t="s">
        <v>16</v>
      </c>
      <c r="BQ9" t="s">
        <v>15</v>
      </c>
      <c r="BR9" s="12">
        <v>24</v>
      </c>
      <c r="BT9" s="36" t="s">
        <v>17</v>
      </c>
      <c r="BU9" t="s">
        <v>14</v>
      </c>
      <c r="BV9" t="s">
        <v>15</v>
      </c>
      <c r="BW9" s="12">
        <v>4</v>
      </c>
      <c r="BY9" s="36" t="s">
        <v>17</v>
      </c>
      <c r="BZ9" t="s">
        <v>16</v>
      </c>
      <c r="CA9" t="s">
        <v>15</v>
      </c>
      <c r="CB9" s="12">
        <v>30</v>
      </c>
    </row>
    <row r="10" spans="1:80" x14ac:dyDescent="0.35">
      <c r="A10" s="37" t="s">
        <v>17</v>
      </c>
      <c r="B10" s="38" t="s">
        <v>16</v>
      </c>
      <c r="C10" s="20" t="s">
        <v>15</v>
      </c>
      <c r="D10">
        <v>28</v>
      </c>
      <c r="E10">
        <v>37</v>
      </c>
      <c r="F10">
        <v>22</v>
      </c>
      <c r="G10">
        <v>44</v>
      </c>
      <c r="H10">
        <v>37</v>
      </c>
      <c r="I10">
        <v>42</v>
      </c>
      <c r="J10">
        <v>30</v>
      </c>
      <c r="K10">
        <v>37</v>
      </c>
      <c r="L10">
        <v>25</v>
      </c>
      <c r="M10">
        <v>38</v>
      </c>
      <c r="N10">
        <v>41</v>
      </c>
      <c r="O10" s="20">
        <v>28</v>
      </c>
      <c r="Q10" s="36" t="e">
        <f ca="1"/>
        <v>#NAME?</v>
      </c>
      <c r="R10" t="e">
        <f ca="1"/>
        <v>#NAME?</v>
      </c>
      <c r="S10" t="e">
        <f ca="1"/>
        <v>#NAME?</v>
      </c>
      <c r="T10" s="12" t="e">
        <f ca="1"/>
        <v>#NAME?</v>
      </c>
      <c r="V10" s="24" t="e">
        <f ca="1">$V$4</f>
        <v>#NAME?</v>
      </c>
      <c r="W10" s="25" t="e">
        <f ca="1">$W6</f>
        <v>#NAME?</v>
      </c>
      <c r="X10" s="26"/>
      <c r="Y10" s="24">
        <f ca="1">SUMIFS($Y$22:$Y$29,$V$22:$V$29,V10,$W$22:$W$29,W10)</f>
        <v>768</v>
      </c>
      <c r="Z10" s="26" t="e">
        <f ca="1">IF(Y10=0,"",AVERAGEIFS($Z$22:$Z$29,$V$22:$V$29,V10,$W$22:$W$29,W10))</f>
        <v>#NAME?</v>
      </c>
      <c r="AB10" t="s">
        <v>30</v>
      </c>
      <c r="AC10" t="e">
        <f ca="1"/>
        <v>#NAME?</v>
      </c>
      <c r="AD10">
        <f ca="1">AD7*AD6</f>
        <v>1</v>
      </c>
      <c r="AE10" t="e">
        <f t="shared" ca="1" si="0"/>
        <v>#NAME?</v>
      </c>
      <c r="AF10" t="e">
        <f ca="1">AE10/AE12</f>
        <v>#NAME?</v>
      </c>
      <c r="AG10" t="e">
        <f ca="1">FDIST(AF10,AD10,AD12)</f>
        <v>#NAME?</v>
      </c>
      <c r="AH10" s="17" t="e">
        <f ca="1">IF(AG10&lt;AG3,"yes","no")</f>
        <v>#NAME?</v>
      </c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37" t="s">
        <v>17</v>
      </c>
      <c r="AU10" s="38" t="s">
        <v>16</v>
      </c>
      <c r="AV10" s="20" t="s">
        <v>15</v>
      </c>
      <c r="AW10">
        <v>28</v>
      </c>
      <c r="AX10">
        <v>37</v>
      </c>
      <c r="AY10">
        <v>22</v>
      </c>
      <c r="AZ10">
        <v>44</v>
      </c>
      <c r="BA10">
        <v>37</v>
      </c>
      <c r="BB10">
        <v>42</v>
      </c>
      <c r="BC10">
        <v>30</v>
      </c>
      <c r="BD10">
        <v>37</v>
      </c>
      <c r="BE10">
        <v>25</v>
      </c>
      <c r="BF10">
        <v>38</v>
      </c>
      <c r="BG10">
        <v>41</v>
      </c>
      <c r="BH10" s="20">
        <v>28</v>
      </c>
      <c r="BJ10" s="36" t="s">
        <v>13</v>
      </c>
      <c r="BK10" t="s">
        <v>14</v>
      </c>
      <c r="BL10" t="s">
        <v>15</v>
      </c>
      <c r="BM10" s="12">
        <v>34</v>
      </c>
      <c r="BO10" s="36" t="s">
        <v>13</v>
      </c>
      <c r="BP10" t="s">
        <v>16</v>
      </c>
      <c r="BQ10" t="s">
        <v>15</v>
      </c>
      <c r="BR10" s="12">
        <v>19</v>
      </c>
      <c r="BT10" s="36" t="s">
        <v>17</v>
      </c>
      <c r="BU10" t="s">
        <v>14</v>
      </c>
      <c r="BV10" t="s">
        <v>15</v>
      </c>
      <c r="BW10" s="12">
        <v>29</v>
      </c>
      <c r="BY10" s="36" t="s">
        <v>17</v>
      </c>
      <c r="BZ10" t="s">
        <v>16</v>
      </c>
      <c r="CA10" t="s">
        <v>15</v>
      </c>
      <c r="CB10" s="12">
        <v>37</v>
      </c>
    </row>
    <row r="11" spans="1:80" x14ac:dyDescent="0.35">
      <c r="A11" s="39" t="s">
        <v>17</v>
      </c>
      <c r="B11" s="40" t="s">
        <v>16</v>
      </c>
      <c r="C11" s="41" t="s">
        <v>24</v>
      </c>
      <c r="D11" s="42">
        <v>35</v>
      </c>
      <c r="E11" s="42">
        <v>23</v>
      </c>
      <c r="F11" s="42">
        <v>24</v>
      </c>
      <c r="G11" s="42">
        <v>11</v>
      </c>
      <c r="H11" s="42">
        <v>23</v>
      </c>
      <c r="I11" s="42">
        <v>30</v>
      </c>
      <c r="J11" s="42">
        <v>26</v>
      </c>
      <c r="K11" s="42">
        <v>16</v>
      </c>
      <c r="L11" s="42">
        <v>23</v>
      </c>
      <c r="M11" s="42">
        <v>14</v>
      </c>
      <c r="N11" s="42">
        <v>19</v>
      </c>
      <c r="O11" s="41">
        <v>25</v>
      </c>
      <c r="Q11" s="43" t="e">
        <f ca="1"/>
        <v>#NAME?</v>
      </c>
      <c r="R11" t="e">
        <f ca="1"/>
        <v>#NAME?</v>
      </c>
      <c r="S11" t="e">
        <f ca="1"/>
        <v>#NAME?</v>
      </c>
      <c r="T11" s="12" t="e">
        <f ca="1"/>
        <v>#NAME?</v>
      </c>
      <c r="V11" s="43" t="e">
        <f ca="1">$V$4</f>
        <v>#NAME?</v>
      </c>
      <c r="W11" t="e">
        <f ca="1">$W7</f>
        <v>#NAME?</v>
      </c>
      <c r="X11" s="12"/>
      <c r="Y11" s="43">
        <f ca="1">SUMIFS($Y$22:$Y$29,$V$22:$V$29,V11,$W$22:$W$29,W11)</f>
        <v>768</v>
      </c>
      <c r="Z11" s="12" t="e">
        <f ca="1">IF(Y11=0,"",AVERAGEIFS($Z$22:$Z$29,$V$22:$V$29,V11,$W$22:$W$29,W11))</f>
        <v>#NAME?</v>
      </c>
      <c r="AB11" t="s">
        <v>31</v>
      </c>
      <c r="AC11" t="e">
        <f ca="1"/>
        <v>#NAME?</v>
      </c>
      <c r="AD11">
        <f ca="1">AD7*AD6*AD5</f>
        <v>-1</v>
      </c>
      <c r="AE11" t="e">
        <f t="shared" ca="1" si="0"/>
        <v>#NAME?</v>
      </c>
      <c r="AF11" t="e">
        <f ca="1">AE11/AE12</f>
        <v>#NAME?</v>
      </c>
      <c r="AG11" t="e">
        <f ca="1">FDIST(AF11,AD11,AD12)</f>
        <v>#NAME?</v>
      </c>
      <c r="AH11" s="17" t="e">
        <f ca="1">IF(AG11&lt;AG3,"yes","no")</f>
        <v>#NAME?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39" t="s">
        <v>17</v>
      </c>
      <c r="AU11" s="40" t="s">
        <v>16</v>
      </c>
      <c r="AV11" s="41" t="s">
        <v>24</v>
      </c>
      <c r="AW11" s="42">
        <v>35</v>
      </c>
      <c r="AX11" s="42">
        <v>23</v>
      </c>
      <c r="AY11" s="42">
        <v>24</v>
      </c>
      <c r="AZ11" s="42">
        <v>11</v>
      </c>
      <c r="BA11" s="42">
        <v>23</v>
      </c>
      <c r="BB11" s="42">
        <v>30</v>
      </c>
      <c r="BC11" s="42">
        <v>26</v>
      </c>
      <c r="BD11" s="42">
        <v>16</v>
      </c>
      <c r="BE11" s="42">
        <v>23</v>
      </c>
      <c r="BF11" s="42">
        <v>14</v>
      </c>
      <c r="BG11" s="42">
        <v>19</v>
      </c>
      <c r="BH11" s="41">
        <v>25</v>
      </c>
      <c r="BJ11" s="43" t="s">
        <v>13</v>
      </c>
      <c r="BK11" t="s">
        <v>14</v>
      </c>
      <c r="BL11" t="s">
        <v>15</v>
      </c>
      <c r="BM11" s="12">
        <v>17</v>
      </c>
      <c r="BO11" s="43" t="s">
        <v>13</v>
      </c>
      <c r="BP11" t="s">
        <v>16</v>
      </c>
      <c r="BQ11" t="s">
        <v>15</v>
      </c>
      <c r="BR11" s="12">
        <v>31</v>
      </c>
      <c r="BT11" s="43" t="s">
        <v>17</v>
      </c>
      <c r="BU11" t="s">
        <v>14</v>
      </c>
      <c r="BV11" t="s">
        <v>15</v>
      </c>
      <c r="BW11" s="12">
        <v>18</v>
      </c>
      <c r="BY11" s="43" t="s">
        <v>17</v>
      </c>
      <c r="BZ11" t="s">
        <v>16</v>
      </c>
      <c r="CA11" t="s">
        <v>15</v>
      </c>
      <c r="CB11" s="12">
        <v>25</v>
      </c>
    </row>
    <row r="12" spans="1:80" x14ac:dyDescent="0.35">
      <c r="Q12" s="43" t="e">
        <f ca="1"/>
        <v>#NAME?</v>
      </c>
      <c r="R12" t="e">
        <f ca="1"/>
        <v>#NAME?</v>
      </c>
      <c r="S12" t="e">
        <f ca="1"/>
        <v>#NAME?</v>
      </c>
      <c r="T12" s="12" t="e">
        <f ca="1"/>
        <v>#NAME?</v>
      </c>
      <c r="V12" s="43" t="e">
        <f ca="1">$V$5</f>
        <v>#NAME?</v>
      </c>
      <c r="W12" t="e">
        <f ca="1">$W6</f>
        <v>#NAME?</v>
      </c>
      <c r="X12" s="12"/>
      <c r="Y12" s="43">
        <f ca="1">SUMIFS($Y$22:$Y$29,$V$22:$V$29,V12,$W$22:$W$29,W12)</f>
        <v>768</v>
      </c>
      <c r="Z12" s="12" t="e">
        <f ca="1">IF(Y12=0,"",AVERAGEIFS($Z$22:$Z$29,$V$22:$V$29,V12,$W$22:$W$29,W12))</f>
        <v>#NAME?</v>
      </c>
      <c r="AB12" t="s">
        <v>32</v>
      </c>
      <c r="AC12" t="e">
        <f ca="1"/>
        <v>#NAME?</v>
      </c>
      <c r="AD12">
        <f ca="1">Y30-(AD5+1)*(AD6+1)*(AD7+1)</f>
        <v>768</v>
      </c>
      <c r="AE12" t="e">
        <f t="shared" ca="1" si="0"/>
        <v>#NAME?</v>
      </c>
      <c r="BJ12" s="43" t="s">
        <v>13</v>
      </c>
      <c r="BK12" t="s">
        <v>14</v>
      </c>
      <c r="BL12" t="s">
        <v>15</v>
      </c>
      <c r="BM12" s="12">
        <v>23</v>
      </c>
      <c r="BO12" s="43" t="s">
        <v>13</v>
      </c>
      <c r="BP12" t="s">
        <v>16</v>
      </c>
      <c r="BQ12" t="s">
        <v>15</v>
      </c>
      <c r="BR12" s="12">
        <v>16</v>
      </c>
      <c r="BT12" s="43" t="s">
        <v>17</v>
      </c>
      <c r="BU12" t="s">
        <v>14</v>
      </c>
      <c r="BV12" t="s">
        <v>15</v>
      </c>
      <c r="BW12" s="12">
        <v>22</v>
      </c>
      <c r="BY12" s="43" t="s">
        <v>17</v>
      </c>
      <c r="BZ12" t="s">
        <v>16</v>
      </c>
      <c r="CA12" t="s">
        <v>15</v>
      </c>
      <c r="CB12" s="12">
        <v>38</v>
      </c>
    </row>
    <row r="13" spans="1:80" x14ac:dyDescent="0.35">
      <c r="Q13" s="43" t="e">
        <f ca="1"/>
        <v>#NAME?</v>
      </c>
      <c r="R13" t="e">
        <f ca="1"/>
        <v>#NAME?</v>
      </c>
      <c r="S13" t="e">
        <f ca="1"/>
        <v>#NAME?</v>
      </c>
      <c r="T13" s="12" t="e">
        <f ca="1"/>
        <v>#NAME?</v>
      </c>
      <c r="V13" s="13" t="e">
        <f ca="1">$V$5</f>
        <v>#NAME?</v>
      </c>
      <c r="W13" s="14" t="e">
        <f ca="1">$W7</f>
        <v>#NAME?</v>
      </c>
      <c r="X13" s="15"/>
      <c r="Y13" s="13">
        <f ca="1">SUMIFS($Y$22:$Y$29,$V$22:$V$29,V13,$W$22:$W$29,W13)</f>
        <v>768</v>
      </c>
      <c r="Z13" s="15" t="e">
        <f ca="1">IF(Y13=0,"",AVERAGEIFS($Z$22:$Z$29,$V$22:$V$29,V13,$W$22:$W$29,W13))</f>
        <v>#NAME?</v>
      </c>
      <c r="AB13" s="44" t="s">
        <v>33</v>
      </c>
      <c r="AC13" s="44" t="e">
        <f ca="1">Z31</f>
        <v>#NAME?</v>
      </c>
      <c r="AD13" s="44">
        <f ca="1">Y30-1</f>
        <v>767</v>
      </c>
      <c r="AE13" s="44" t="e">
        <f t="shared" ca="1" si="0"/>
        <v>#NAME?</v>
      </c>
      <c r="AF13" s="44"/>
      <c r="AG13" s="44"/>
      <c r="AH13" s="44"/>
      <c r="BJ13" s="43" t="s">
        <v>13</v>
      </c>
      <c r="BK13" t="s">
        <v>14</v>
      </c>
      <c r="BL13" t="s">
        <v>15</v>
      </c>
      <c r="BM13" s="12">
        <v>28</v>
      </c>
      <c r="BO13" s="43" t="s">
        <v>13</v>
      </c>
      <c r="BP13" t="s">
        <v>16</v>
      </c>
      <c r="BQ13" t="s">
        <v>15</v>
      </c>
      <c r="BR13" s="12">
        <v>11</v>
      </c>
      <c r="BT13" s="43" t="s">
        <v>17</v>
      </c>
      <c r="BU13" t="s">
        <v>14</v>
      </c>
      <c r="BV13" t="s">
        <v>15</v>
      </c>
      <c r="BW13" s="12">
        <v>18</v>
      </c>
      <c r="BY13" s="43" t="s">
        <v>17</v>
      </c>
      <c r="BZ13" t="s">
        <v>16</v>
      </c>
      <c r="CA13" t="s">
        <v>15</v>
      </c>
      <c r="CB13" s="12">
        <v>41</v>
      </c>
    </row>
    <row r="14" spans="1:80" x14ac:dyDescent="0.35">
      <c r="Q14" s="43" t="e">
        <f ca="1"/>
        <v>#NAME?</v>
      </c>
      <c r="R14" t="e">
        <f ca="1"/>
        <v>#NAME?</v>
      </c>
      <c r="S14" t="e">
        <f ca="1"/>
        <v>#NAME?</v>
      </c>
      <c r="T14" s="12" t="e">
        <f ca="1"/>
        <v>#NAME?</v>
      </c>
      <c r="V14" s="24" t="e">
        <f ca="1">$V$4</f>
        <v>#NAME?</v>
      </c>
      <c r="W14" s="25"/>
      <c r="X14" s="26" t="e">
        <f ca="1">$X8</f>
        <v>#NAME?</v>
      </c>
      <c r="Y14" s="24">
        <f ca="1">SUMIFS($Y$22:$Y$29,$V$22:$V$29,V14,$X$22:$X$29,X14)</f>
        <v>768</v>
      </c>
      <c r="Z14" s="26" t="e">
        <f ca="1">IF(Y14=0,"",AVERAGEIFS($Z$22:$Z$29,$V$22:$V$29,V14,$X$22:$X$29,X14))</f>
        <v>#NAME?</v>
      </c>
      <c r="BJ14" s="43" t="s">
        <v>13</v>
      </c>
      <c r="BK14" t="s">
        <v>14</v>
      </c>
      <c r="BL14" t="s">
        <v>15</v>
      </c>
      <c r="BM14" s="12">
        <v>26</v>
      </c>
      <c r="BO14" s="43" t="s">
        <v>13</v>
      </c>
      <c r="BP14" t="s">
        <v>16</v>
      </c>
      <c r="BQ14" t="s">
        <v>15</v>
      </c>
      <c r="BR14" s="12">
        <v>19</v>
      </c>
      <c r="BT14" s="43" t="s">
        <v>17</v>
      </c>
      <c r="BU14" t="s">
        <v>14</v>
      </c>
      <c r="BV14" t="s">
        <v>15</v>
      </c>
      <c r="BW14" s="12">
        <v>24</v>
      </c>
      <c r="BY14" s="43" t="s">
        <v>17</v>
      </c>
      <c r="BZ14" t="s">
        <v>16</v>
      </c>
      <c r="CA14" t="s">
        <v>15</v>
      </c>
      <c r="CB14" s="12">
        <v>28</v>
      </c>
    </row>
    <row r="15" spans="1:80" x14ac:dyDescent="0.35">
      <c r="Q15" s="43" t="e">
        <f ca="1"/>
        <v>#NAME?</v>
      </c>
      <c r="R15" t="e">
        <f ca="1"/>
        <v>#NAME?</v>
      </c>
      <c r="S15" t="e">
        <f ca="1"/>
        <v>#NAME?</v>
      </c>
      <c r="T15" s="12" t="e">
        <f ca="1"/>
        <v>#NAME?</v>
      </c>
      <c r="V15" s="43" t="e">
        <f ca="1">$V$4</f>
        <v>#NAME?</v>
      </c>
      <c r="X15" s="12" t="e">
        <f ca="1">$X9</f>
        <v>#NAME?</v>
      </c>
      <c r="Y15" s="43">
        <f ca="1">SUMIFS($Y$22:$Y$29,$V$22:$V$29,V15,$X$22:$X$29,X15)</f>
        <v>768</v>
      </c>
      <c r="Z15" s="12" t="e">
        <f ca="1">IF(Y15=0,"",AVERAGEIFS($Z$22:$Z$29,$V$22:$V$29,V15,$X$22:$X$29,X15))</f>
        <v>#NAME?</v>
      </c>
      <c r="BJ15" s="43" t="s">
        <v>13</v>
      </c>
      <c r="BK15" t="s">
        <v>14</v>
      </c>
      <c r="BL15" t="s">
        <v>24</v>
      </c>
      <c r="BM15" s="12">
        <v>24</v>
      </c>
      <c r="BO15" s="43" t="s">
        <v>13</v>
      </c>
      <c r="BP15" t="s">
        <v>16</v>
      </c>
      <c r="BQ15" t="s">
        <v>24</v>
      </c>
      <c r="BR15" s="12">
        <v>31</v>
      </c>
      <c r="BT15" s="43" t="s">
        <v>17</v>
      </c>
      <c r="BU15" t="s">
        <v>14</v>
      </c>
      <c r="BV15" t="s">
        <v>24</v>
      </c>
      <c r="BW15" s="12">
        <v>29</v>
      </c>
      <c r="BY15" s="43" t="s">
        <v>17</v>
      </c>
      <c r="BZ15" t="s">
        <v>16</v>
      </c>
      <c r="CA15" t="s">
        <v>24</v>
      </c>
      <c r="CB15" s="12">
        <v>35</v>
      </c>
    </row>
    <row r="16" spans="1:80" x14ac:dyDescent="0.35">
      <c r="Q16" s="43" t="e">
        <f ca="1"/>
        <v>#NAME?</v>
      </c>
      <c r="R16" t="e">
        <f ca="1"/>
        <v>#NAME?</v>
      </c>
      <c r="S16" t="e">
        <f ca="1"/>
        <v>#NAME?</v>
      </c>
      <c r="T16" s="12" t="e">
        <f ca="1"/>
        <v>#NAME?</v>
      </c>
      <c r="V16" s="43" t="e">
        <f ca="1">$V$5</f>
        <v>#NAME?</v>
      </c>
      <c r="X16" s="12" t="e">
        <f ca="1">$X8</f>
        <v>#NAME?</v>
      </c>
      <c r="Y16" s="43">
        <f ca="1">SUMIFS($Y$22:$Y$29,$V$22:$V$29,V16,$X$22:$X$29,X16)</f>
        <v>768</v>
      </c>
      <c r="Z16" s="12" t="e">
        <f ca="1">IF(Y16=0,"",AVERAGEIFS($Z$22:$Z$29,$V$22:$V$29,V16,$X$22:$X$29,X16))</f>
        <v>#NAME?</v>
      </c>
      <c r="BJ16" s="43" t="s">
        <v>13</v>
      </c>
      <c r="BK16" t="s">
        <v>14</v>
      </c>
      <c r="BL16" t="s">
        <v>24</v>
      </c>
      <c r="BM16" s="12">
        <v>25</v>
      </c>
      <c r="BO16" s="43" t="s">
        <v>13</v>
      </c>
      <c r="BP16" t="s">
        <v>16</v>
      </c>
      <c r="BQ16" t="s">
        <v>24</v>
      </c>
      <c r="BR16" s="12">
        <v>29</v>
      </c>
      <c r="BT16" s="43" t="s">
        <v>17</v>
      </c>
      <c r="BU16" t="s">
        <v>14</v>
      </c>
      <c r="BV16" t="s">
        <v>24</v>
      </c>
      <c r="BW16" s="12">
        <v>25</v>
      </c>
      <c r="BY16" s="43" t="s">
        <v>17</v>
      </c>
      <c r="BZ16" t="s">
        <v>16</v>
      </c>
      <c r="CA16" t="s">
        <v>24</v>
      </c>
      <c r="CB16" s="12">
        <v>23</v>
      </c>
    </row>
    <row r="17" spans="17:80" x14ac:dyDescent="0.35">
      <c r="Q17" s="43" t="e">
        <f ca="1"/>
        <v>#NAME?</v>
      </c>
      <c r="R17" t="e">
        <f ca="1"/>
        <v>#NAME?</v>
      </c>
      <c r="S17" t="e">
        <f ca="1"/>
        <v>#NAME?</v>
      </c>
      <c r="T17" s="12" t="e">
        <f ca="1"/>
        <v>#NAME?</v>
      </c>
      <c r="V17" s="13" t="e">
        <f ca="1">$V$5</f>
        <v>#NAME?</v>
      </c>
      <c r="W17" s="14"/>
      <c r="X17" s="15" t="e">
        <f ca="1">$X9</f>
        <v>#NAME?</v>
      </c>
      <c r="Y17" s="13">
        <f ca="1">SUMIFS($Y$22:$Y$29,$V$22:$V$29,V17,$X$22:$X$29,X17)</f>
        <v>768</v>
      </c>
      <c r="Z17" s="15" t="e">
        <f ca="1">IF(Y17=0,"",AVERAGEIFS($Z$22:$Z$29,$V$22:$V$29,V17,$X$22:$X$29,X17))</f>
        <v>#NAME?</v>
      </c>
      <c r="BJ17" s="43" t="s">
        <v>13</v>
      </c>
      <c r="BK17" t="s">
        <v>14</v>
      </c>
      <c r="BL17" t="s">
        <v>24</v>
      </c>
      <c r="BM17" s="12">
        <v>14</v>
      </c>
      <c r="BO17" s="43" t="s">
        <v>13</v>
      </c>
      <c r="BP17" t="s">
        <v>16</v>
      </c>
      <c r="BQ17" t="s">
        <v>24</v>
      </c>
      <c r="BR17" s="12">
        <v>40</v>
      </c>
      <c r="BT17" s="43" t="s">
        <v>17</v>
      </c>
      <c r="BU17" t="s">
        <v>14</v>
      </c>
      <c r="BV17" t="s">
        <v>24</v>
      </c>
      <c r="BW17" s="12">
        <v>17</v>
      </c>
      <c r="BY17" s="43" t="s">
        <v>17</v>
      </c>
      <c r="BZ17" t="s">
        <v>16</v>
      </c>
      <c r="CA17" t="s">
        <v>24</v>
      </c>
      <c r="CB17" s="12">
        <v>24</v>
      </c>
    </row>
    <row r="18" spans="17:80" x14ac:dyDescent="0.35">
      <c r="Q18" s="43" t="e">
        <f ca="1"/>
        <v>#NAME?</v>
      </c>
      <c r="R18" t="e">
        <f ca="1"/>
        <v>#NAME?</v>
      </c>
      <c r="S18" t="e">
        <f ca="1"/>
        <v>#NAME?</v>
      </c>
      <c r="T18" s="12" t="e">
        <f ca="1"/>
        <v>#NAME?</v>
      </c>
      <c r="V18" s="24"/>
      <c r="W18" s="25" t="e">
        <f ca="1">$W$6</f>
        <v>#NAME?</v>
      </c>
      <c r="X18" s="26" t="e">
        <f ca="1">$X8</f>
        <v>#NAME?</v>
      </c>
      <c r="Y18" s="24">
        <f ca="1">SUMIFS($Y$22:$Y$29,$W$22:$W$29,W18,$X$22:$X$29,X18)</f>
        <v>768</v>
      </c>
      <c r="Z18" s="26" t="e">
        <f ca="1">IF(Y18=0,"",AVERAGEIFS($Z$22:$Z$29,$W$22:$W$29,W18,$X$22:$X$29,X18))</f>
        <v>#NAME?</v>
      </c>
      <c r="BJ18" s="43" t="s">
        <v>13</v>
      </c>
      <c r="BK18" t="s">
        <v>14</v>
      </c>
      <c r="BL18" t="s">
        <v>24</v>
      </c>
      <c r="BM18" s="12">
        <v>17</v>
      </c>
      <c r="BO18" s="43" t="s">
        <v>13</v>
      </c>
      <c r="BP18" t="s">
        <v>16</v>
      </c>
      <c r="BQ18" t="s">
        <v>24</v>
      </c>
      <c r="BR18" s="12">
        <v>31</v>
      </c>
      <c r="BT18" s="43" t="s">
        <v>17</v>
      </c>
      <c r="BU18" t="s">
        <v>14</v>
      </c>
      <c r="BV18" t="s">
        <v>24</v>
      </c>
      <c r="BW18" s="12">
        <v>12</v>
      </c>
      <c r="BY18" s="43" t="s">
        <v>17</v>
      </c>
      <c r="BZ18" t="s">
        <v>16</v>
      </c>
      <c r="CA18" t="s">
        <v>24</v>
      </c>
      <c r="CB18" s="12">
        <v>11</v>
      </c>
    </row>
    <row r="19" spans="17:80" x14ac:dyDescent="0.35">
      <c r="Q19" s="43" t="e">
        <f ca="1"/>
        <v>#NAME?</v>
      </c>
      <c r="R19" t="e">
        <f ca="1"/>
        <v>#NAME?</v>
      </c>
      <c r="S19" t="e">
        <f ca="1"/>
        <v>#NAME?</v>
      </c>
      <c r="T19" s="12" t="e">
        <f ca="1"/>
        <v>#NAME?</v>
      </c>
      <c r="V19" s="43"/>
      <c r="W19" t="e">
        <f ca="1">$W$6</f>
        <v>#NAME?</v>
      </c>
      <c r="X19" s="12" t="e">
        <f ca="1">$X9</f>
        <v>#NAME?</v>
      </c>
      <c r="Y19" s="43">
        <f ca="1">SUMIFS($Y$22:$Y$29,$W$22:$W$29,W19,$X$22:$X$29,X19)</f>
        <v>768</v>
      </c>
      <c r="Z19" s="12" t="e">
        <f ca="1">IF(Y19=0,"",AVERAGEIFS($Z$22:$Z$29,$W$22:$W$29,W19,$X$22:$X$29,X19))</f>
        <v>#NAME?</v>
      </c>
      <c r="BJ19" s="43" t="s">
        <v>13</v>
      </c>
      <c r="BK19" t="s">
        <v>14</v>
      </c>
      <c r="BL19" t="s">
        <v>24</v>
      </c>
      <c r="BM19" s="12">
        <v>30</v>
      </c>
      <c r="BO19" s="43" t="s">
        <v>13</v>
      </c>
      <c r="BP19" t="s">
        <v>16</v>
      </c>
      <c r="BQ19" t="s">
        <v>24</v>
      </c>
      <c r="BR19" s="12">
        <v>35</v>
      </c>
      <c r="BT19" s="43" t="s">
        <v>17</v>
      </c>
      <c r="BU19" t="s">
        <v>14</v>
      </c>
      <c r="BV19" t="s">
        <v>24</v>
      </c>
      <c r="BW19" s="12">
        <v>26</v>
      </c>
      <c r="BY19" s="43" t="s">
        <v>17</v>
      </c>
      <c r="BZ19" t="s">
        <v>16</v>
      </c>
      <c r="CA19" t="s">
        <v>24</v>
      </c>
      <c r="CB19" s="12">
        <v>23</v>
      </c>
    </row>
    <row r="20" spans="17:80" x14ac:dyDescent="0.35">
      <c r="Q20" s="43" t="e">
        <f ca="1"/>
        <v>#NAME?</v>
      </c>
      <c r="R20" t="e">
        <f ca="1"/>
        <v>#NAME?</v>
      </c>
      <c r="S20" t="e">
        <f ca="1"/>
        <v>#NAME?</v>
      </c>
      <c r="T20" s="12" t="e">
        <f ca="1"/>
        <v>#NAME?</v>
      </c>
      <c r="V20" s="43"/>
      <c r="W20" t="e">
        <f ca="1">$W$7</f>
        <v>#NAME?</v>
      </c>
      <c r="X20" s="12" t="e">
        <f ca="1">$X8</f>
        <v>#NAME?</v>
      </c>
      <c r="Y20" s="43">
        <f ca="1">SUMIFS($Y$22:$Y$29,$W$22:$W$29,W20,$X$22:$X$29,X20)</f>
        <v>768</v>
      </c>
      <c r="Z20" s="12" t="e">
        <f ca="1">IF(Y20=0,"",AVERAGEIFS($Z$22:$Z$29,$W$22:$W$29,W20,$X$22:$X$29,X20))</f>
        <v>#NAME?</v>
      </c>
      <c r="BJ20" s="43" t="s">
        <v>13</v>
      </c>
      <c r="BK20" t="s">
        <v>14</v>
      </c>
      <c r="BL20" t="s">
        <v>24</v>
      </c>
      <c r="BM20" s="12">
        <v>18</v>
      </c>
      <c r="BO20" s="43" t="s">
        <v>13</v>
      </c>
      <c r="BP20" t="s">
        <v>16</v>
      </c>
      <c r="BQ20" t="s">
        <v>24</v>
      </c>
      <c r="BR20" s="12">
        <v>25</v>
      </c>
      <c r="BT20" s="43" t="s">
        <v>17</v>
      </c>
      <c r="BU20" t="s">
        <v>14</v>
      </c>
      <c r="BV20" t="s">
        <v>24</v>
      </c>
      <c r="BW20" s="12">
        <v>35</v>
      </c>
      <c r="BY20" s="43" t="s">
        <v>17</v>
      </c>
      <c r="BZ20" t="s">
        <v>16</v>
      </c>
      <c r="CA20" t="s">
        <v>24</v>
      </c>
      <c r="CB20" s="12">
        <v>30</v>
      </c>
    </row>
    <row r="21" spans="17:80" x14ac:dyDescent="0.35">
      <c r="Q21" s="43" t="e">
        <f ca="1"/>
        <v>#NAME?</v>
      </c>
      <c r="R21" t="e">
        <f ca="1"/>
        <v>#NAME?</v>
      </c>
      <c r="S21" t="e">
        <f ca="1"/>
        <v>#NAME?</v>
      </c>
      <c r="T21" s="12" t="e">
        <f ca="1"/>
        <v>#NAME?</v>
      </c>
      <c r="V21" s="13"/>
      <c r="W21" s="14" t="e">
        <f ca="1">$W$7</f>
        <v>#NAME?</v>
      </c>
      <c r="X21" s="15" t="e">
        <f ca="1">$X9</f>
        <v>#NAME?</v>
      </c>
      <c r="Y21" s="13">
        <f ca="1">SUMIFS($Y$22:$Y$29,$W$22:$W$29,W21,$X$22:$X$29,X21)</f>
        <v>768</v>
      </c>
      <c r="Z21" s="15" t="e">
        <f ca="1">IF(Y21=0,"",AVERAGEIFS($Z$22:$Z$29,$W$22:$W$29,W21,$X$22:$X$29,X21))</f>
        <v>#NAME?</v>
      </c>
      <c r="BJ21" s="43" t="s">
        <v>13</v>
      </c>
      <c r="BK21" t="s">
        <v>14</v>
      </c>
      <c r="BL21" t="s">
        <v>24</v>
      </c>
      <c r="BM21" s="12">
        <v>11</v>
      </c>
      <c r="BO21" s="43" t="s">
        <v>13</v>
      </c>
      <c r="BP21" t="s">
        <v>16</v>
      </c>
      <c r="BQ21" t="s">
        <v>24</v>
      </c>
      <c r="BR21" s="12">
        <v>18</v>
      </c>
      <c r="BT21" s="43" t="s">
        <v>17</v>
      </c>
      <c r="BU21" t="s">
        <v>14</v>
      </c>
      <c r="BV21" t="s">
        <v>24</v>
      </c>
      <c r="BW21" s="12">
        <v>10</v>
      </c>
      <c r="BY21" s="43" t="s">
        <v>17</v>
      </c>
      <c r="BZ21" t="s">
        <v>16</v>
      </c>
      <c r="CA21" t="s">
        <v>24</v>
      </c>
      <c r="CB21" s="12">
        <v>26</v>
      </c>
    </row>
    <row r="22" spans="17:80" x14ac:dyDescent="0.35">
      <c r="Q22" s="43" t="e">
        <f ca="1"/>
        <v>#NAME?</v>
      </c>
      <c r="R22" t="e">
        <f ca="1"/>
        <v>#NAME?</v>
      </c>
      <c r="S22" t="e">
        <f ca="1"/>
        <v>#NAME?</v>
      </c>
      <c r="T22" s="12" t="e">
        <f ca="1"/>
        <v>#NAME?</v>
      </c>
      <c r="V22" s="24" t="e">
        <f ca="1">$V$4</f>
        <v>#NAME?</v>
      </c>
      <c r="W22" s="25" t="e">
        <f t="shared" ref="W22:X29" ca="1" si="1">W18</f>
        <v>#NAME?</v>
      </c>
      <c r="X22" s="26" t="e">
        <f t="shared" ca="1" si="1"/>
        <v>#NAME?</v>
      </c>
      <c r="Y22" s="24">
        <f ca="1">COUNTIFS($Q$3:$Q$98,$V22,$R$3:$R$98,$W22,$S$3:$S$98,$X22)</f>
        <v>96</v>
      </c>
      <c r="Z22" s="26" t="e">
        <f ca="1">IF(Y22=0,"",AVERAGEIFS($T$3:$T$98,$Q$3:$Q$98,$V22,$R$3:$R$98,$W22,$S$3:$S$98,$X22))</f>
        <v>#NAME?</v>
      </c>
      <c r="BJ22" s="43" t="s">
        <v>13</v>
      </c>
      <c r="BK22" t="s">
        <v>14</v>
      </c>
      <c r="BL22" t="s">
        <v>24</v>
      </c>
      <c r="BM22" s="12">
        <v>16</v>
      </c>
      <c r="BO22" s="43" t="s">
        <v>13</v>
      </c>
      <c r="BP22" t="s">
        <v>16</v>
      </c>
      <c r="BQ22" t="s">
        <v>24</v>
      </c>
      <c r="BR22" s="12">
        <v>29</v>
      </c>
      <c r="BT22" s="43" t="s">
        <v>17</v>
      </c>
      <c r="BU22" t="s">
        <v>14</v>
      </c>
      <c r="BV22" t="s">
        <v>24</v>
      </c>
      <c r="BW22" s="12">
        <v>23</v>
      </c>
      <c r="BY22" s="43" t="s">
        <v>17</v>
      </c>
      <c r="BZ22" t="s">
        <v>16</v>
      </c>
      <c r="CA22" t="s">
        <v>24</v>
      </c>
      <c r="CB22" s="12">
        <v>16</v>
      </c>
    </row>
    <row r="23" spans="17:80" x14ac:dyDescent="0.35">
      <c r="Q23" s="43" t="e">
        <f ca="1"/>
        <v>#NAME?</v>
      </c>
      <c r="R23" t="e">
        <f ca="1"/>
        <v>#NAME?</v>
      </c>
      <c r="S23" t="e">
        <f ca="1"/>
        <v>#NAME?</v>
      </c>
      <c r="T23" s="12" t="e">
        <f ca="1"/>
        <v>#NAME?</v>
      </c>
      <c r="V23" s="43" t="e">
        <f ca="1">$V$4</f>
        <v>#NAME?</v>
      </c>
      <c r="W23" t="e">
        <f t="shared" ca="1" si="1"/>
        <v>#NAME?</v>
      </c>
      <c r="X23" s="12" t="e">
        <f t="shared" ca="1" si="1"/>
        <v>#NAME?</v>
      </c>
      <c r="Y23" s="43">
        <f t="shared" ref="Y23:Y29" ca="1" si="2">COUNTIFS($Q$3:$Q$98,$V23,$R$3:$R$98,$W23,$S$3:$S$98,$X23)</f>
        <v>96</v>
      </c>
      <c r="Z23" s="12" t="e">
        <f t="shared" ref="Z23:Z29" ca="1" si="3">IF(Y23=0,"",AVERAGEIFS($T$3:$T$98,$Q$3:$Q$98,$V23,$R$3:$R$98,$W23,$S$3:$S$98,$X23))</f>
        <v>#NAME?</v>
      </c>
      <c r="BJ23" s="43" t="s">
        <v>13</v>
      </c>
      <c r="BK23" t="s">
        <v>14</v>
      </c>
      <c r="BL23" t="s">
        <v>24</v>
      </c>
      <c r="BM23" s="12">
        <v>25</v>
      </c>
      <c r="BO23" s="43" t="s">
        <v>13</v>
      </c>
      <c r="BP23" t="s">
        <v>16</v>
      </c>
      <c r="BQ23" t="s">
        <v>24</v>
      </c>
      <c r="BR23" s="12">
        <v>36</v>
      </c>
      <c r="BT23" s="43" t="s">
        <v>17</v>
      </c>
      <c r="BU23" t="s">
        <v>14</v>
      </c>
      <c r="BV23" t="s">
        <v>24</v>
      </c>
      <c r="BW23" s="12">
        <v>26</v>
      </c>
      <c r="BY23" s="43" t="s">
        <v>17</v>
      </c>
      <c r="BZ23" t="s">
        <v>16</v>
      </c>
      <c r="CA23" t="s">
        <v>24</v>
      </c>
      <c r="CB23" s="12">
        <v>23</v>
      </c>
    </row>
    <row r="24" spans="17:80" x14ac:dyDescent="0.35">
      <c r="Q24" s="43" t="e">
        <f ca="1"/>
        <v>#NAME?</v>
      </c>
      <c r="R24" t="e">
        <f ca="1"/>
        <v>#NAME?</v>
      </c>
      <c r="S24" t="e">
        <f ca="1"/>
        <v>#NAME?</v>
      </c>
      <c r="T24" s="12" t="e">
        <f ca="1"/>
        <v>#NAME?</v>
      </c>
      <c r="V24" s="43" t="e">
        <f ca="1">$V$4</f>
        <v>#NAME?</v>
      </c>
      <c r="W24" t="e">
        <f t="shared" ca="1" si="1"/>
        <v>#NAME?</v>
      </c>
      <c r="X24" s="12" t="e">
        <f t="shared" ca="1" si="1"/>
        <v>#NAME?</v>
      </c>
      <c r="Y24" s="43">
        <f t="shared" ca="1" si="2"/>
        <v>96</v>
      </c>
      <c r="Z24" s="12" t="e">
        <f t="shared" ca="1" si="3"/>
        <v>#NAME?</v>
      </c>
      <c r="BJ24" s="43" t="s">
        <v>13</v>
      </c>
      <c r="BK24" t="s">
        <v>14</v>
      </c>
      <c r="BL24" t="s">
        <v>24</v>
      </c>
      <c r="BM24" s="12">
        <v>18</v>
      </c>
      <c r="BO24" s="43" t="s">
        <v>13</v>
      </c>
      <c r="BP24" t="s">
        <v>16</v>
      </c>
      <c r="BQ24" t="s">
        <v>24</v>
      </c>
      <c r="BR24" s="12">
        <v>42</v>
      </c>
      <c r="BT24" s="43" t="s">
        <v>17</v>
      </c>
      <c r="BU24" t="s">
        <v>14</v>
      </c>
      <c r="BV24" t="s">
        <v>24</v>
      </c>
      <c r="BW24" s="12">
        <v>18</v>
      </c>
      <c r="BY24" s="43" t="s">
        <v>17</v>
      </c>
      <c r="BZ24" t="s">
        <v>16</v>
      </c>
      <c r="CA24" t="s">
        <v>24</v>
      </c>
      <c r="CB24" s="12">
        <v>14</v>
      </c>
    </row>
    <row r="25" spans="17:80" x14ac:dyDescent="0.35">
      <c r="Q25" s="43" t="e">
        <f ca="1"/>
        <v>#NAME?</v>
      </c>
      <c r="R25" t="e">
        <f ca="1"/>
        <v>#NAME?</v>
      </c>
      <c r="S25" t="e">
        <f ca="1"/>
        <v>#NAME?</v>
      </c>
      <c r="T25" s="12" t="e">
        <f ca="1"/>
        <v>#NAME?</v>
      </c>
      <c r="V25" s="43" t="e">
        <f ca="1">$V$4</f>
        <v>#NAME?</v>
      </c>
      <c r="W25" t="e">
        <f t="shared" ca="1" si="1"/>
        <v>#NAME?</v>
      </c>
      <c r="X25" s="12" t="e">
        <f t="shared" ca="1" si="1"/>
        <v>#NAME?</v>
      </c>
      <c r="Y25" s="43">
        <f t="shared" ca="1" si="2"/>
        <v>96</v>
      </c>
      <c r="Z25" s="12" t="e">
        <f t="shared" ca="1" si="3"/>
        <v>#NAME?</v>
      </c>
      <c r="BJ25" s="43" t="s">
        <v>13</v>
      </c>
      <c r="BK25" t="s">
        <v>14</v>
      </c>
      <c r="BL25" t="s">
        <v>24</v>
      </c>
      <c r="BM25" s="12">
        <v>14</v>
      </c>
      <c r="BO25" s="43" t="s">
        <v>13</v>
      </c>
      <c r="BP25" t="s">
        <v>16</v>
      </c>
      <c r="BQ25" t="s">
        <v>24</v>
      </c>
      <c r="BR25" s="12">
        <v>40</v>
      </c>
      <c r="BT25" s="43" t="s">
        <v>17</v>
      </c>
      <c r="BU25" t="s">
        <v>14</v>
      </c>
      <c r="BV25" t="s">
        <v>24</v>
      </c>
      <c r="BW25" s="12">
        <v>24</v>
      </c>
      <c r="BY25" s="43" t="s">
        <v>17</v>
      </c>
      <c r="BZ25" t="s">
        <v>16</v>
      </c>
      <c r="CA25" t="s">
        <v>24</v>
      </c>
      <c r="CB25" s="12">
        <v>19</v>
      </c>
    </row>
    <row r="26" spans="17:80" x14ac:dyDescent="0.35">
      <c r="Q26" s="43" t="e">
        <f ca="1"/>
        <v>#NAME?</v>
      </c>
      <c r="R26" t="e">
        <f ca="1"/>
        <v>#NAME?</v>
      </c>
      <c r="S26" t="e">
        <f ca="1"/>
        <v>#NAME?</v>
      </c>
      <c r="T26" s="12" t="e">
        <f ca="1"/>
        <v>#NAME?</v>
      </c>
      <c r="V26" s="43" t="e">
        <f ca="1">$V$5</f>
        <v>#NAME?</v>
      </c>
      <c r="W26" t="e">
        <f t="shared" ca="1" si="1"/>
        <v>#NAME?</v>
      </c>
      <c r="X26" s="12" t="e">
        <f t="shared" ca="1" si="1"/>
        <v>#NAME?</v>
      </c>
      <c r="Y26" s="43">
        <f t="shared" ca="1" si="2"/>
        <v>96</v>
      </c>
      <c r="Z26" s="12" t="e">
        <f t="shared" ca="1" si="3"/>
        <v>#NAME?</v>
      </c>
      <c r="BJ26" s="43" t="s">
        <v>13</v>
      </c>
      <c r="BK26" t="s">
        <v>14</v>
      </c>
      <c r="BL26" t="s">
        <v>24</v>
      </c>
      <c r="BM26" s="12">
        <v>25</v>
      </c>
      <c r="BO26" s="43" t="s">
        <v>13</v>
      </c>
      <c r="BP26" t="s">
        <v>16</v>
      </c>
      <c r="BQ26" t="s">
        <v>24</v>
      </c>
      <c r="BR26" s="12">
        <v>36</v>
      </c>
      <c r="BT26" s="43" t="s">
        <v>17</v>
      </c>
      <c r="BU26" t="s">
        <v>14</v>
      </c>
      <c r="BV26" t="s">
        <v>24</v>
      </c>
      <c r="BW26" s="12">
        <v>16</v>
      </c>
      <c r="BY26" s="13" t="s">
        <v>17</v>
      </c>
      <c r="BZ26" s="14" t="s">
        <v>16</v>
      </c>
      <c r="CA26" s="14" t="s">
        <v>24</v>
      </c>
      <c r="CB26" s="15">
        <v>25</v>
      </c>
    </row>
    <row r="27" spans="17:80" x14ac:dyDescent="0.35">
      <c r="Q27" s="43" t="e">
        <f ca="1"/>
        <v>#NAME?</v>
      </c>
      <c r="R27" t="e">
        <f ca="1"/>
        <v>#NAME?</v>
      </c>
      <c r="S27" t="e">
        <f ca="1"/>
        <v>#NAME?</v>
      </c>
      <c r="T27" s="12" t="e">
        <f ca="1"/>
        <v>#NAME?</v>
      </c>
      <c r="V27" s="43" t="e">
        <f ca="1">$V$5</f>
        <v>#NAME?</v>
      </c>
      <c r="W27" t="e">
        <f t="shared" ca="1" si="1"/>
        <v>#NAME?</v>
      </c>
      <c r="X27" s="12" t="e">
        <f t="shared" ca="1" si="1"/>
        <v>#NAME?</v>
      </c>
      <c r="Y27" s="43">
        <f t="shared" ca="1" si="2"/>
        <v>96</v>
      </c>
      <c r="Z27" s="12" t="e">
        <f t="shared" ca="1" si="3"/>
        <v>#NAME?</v>
      </c>
    </row>
    <row r="28" spans="17:80" x14ac:dyDescent="0.35">
      <c r="Q28" s="43" t="e">
        <f ca="1"/>
        <v>#NAME?</v>
      </c>
      <c r="R28" t="e">
        <f ca="1"/>
        <v>#NAME?</v>
      </c>
      <c r="S28" t="e">
        <f ca="1"/>
        <v>#NAME?</v>
      </c>
      <c r="T28" s="12" t="e">
        <f ca="1"/>
        <v>#NAME?</v>
      </c>
      <c r="V28" s="43" t="e">
        <f ca="1">$V$5</f>
        <v>#NAME?</v>
      </c>
      <c r="W28" t="e">
        <f t="shared" ca="1" si="1"/>
        <v>#NAME?</v>
      </c>
      <c r="X28" s="12" t="e">
        <f t="shared" ca="1" si="1"/>
        <v>#NAME?</v>
      </c>
      <c r="Y28" s="43">
        <f t="shared" ca="1" si="2"/>
        <v>96</v>
      </c>
      <c r="Z28" s="12" t="e">
        <f t="shared" ca="1" si="3"/>
        <v>#NAME?</v>
      </c>
    </row>
    <row r="29" spans="17:80" x14ac:dyDescent="0.35">
      <c r="Q29" s="43" t="e">
        <f ca="1"/>
        <v>#NAME?</v>
      </c>
      <c r="R29" t="e">
        <f ca="1"/>
        <v>#NAME?</v>
      </c>
      <c r="S29" t="e">
        <f ca="1"/>
        <v>#NAME?</v>
      </c>
      <c r="T29" s="12" t="e">
        <f ca="1"/>
        <v>#NAME?</v>
      </c>
      <c r="V29" s="13" t="e">
        <f ca="1">$V$5</f>
        <v>#NAME?</v>
      </c>
      <c r="W29" s="14" t="e">
        <f t="shared" ca="1" si="1"/>
        <v>#NAME?</v>
      </c>
      <c r="X29" s="15" t="e">
        <f t="shared" ca="1" si="1"/>
        <v>#NAME?</v>
      </c>
      <c r="Y29" s="13">
        <f t="shared" ca="1" si="2"/>
        <v>96</v>
      </c>
      <c r="Z29" s="15" t="e">
        <f t="shared" ca="1" si="3"/>
        <v>#NAME?</v>
      </c>
    </row>
    <row r="30" spans="17:80" x14ac:dyDescent="0.35">
      <c r="Q30" s="43" t="e">
        <f ca="1"/>
        <v>#NAME?</v>
      </c>
      <c r="R30" t="e">
        <f ca="1"/>
        <v>#NAME?</v>
      </c>
      <c r="S30" t="e">
        <f ca="1"/>
        <v>#NAME?</v>
      </c>
      <c r="T30" s="12" t="e">
        <f ca="1"/>
        <v>#NAME?</v>
      </c>
      <c r="Y30">
        <f ca="1">SUM(Y22:Y29)</f>
        <v>768</v>
      </c>
      <c r="Z30" t="e">
        <f ca="1">AVERAGE(Z22:Z29)</f>
        <v>#NAME?</v>
      </c>
    </row>
    <row r="31" spans="17:80" x14ac:dyDescent="0.35">
      <c r="Q31" s="43" t="e">
        <f ca="1"/>
        <v>#NAME?</v>
      </c>
      <c r="R31" t="e">
        <f ca="1"/>
        <v>#NAME?</v>
      </c>
      <c r="S31" t="e">
        <f ca="1"/>
        <v>#NAME?</v>
      </c>
      <c r="T31" s="12" t="e">
        <f ca="1"/>
        <v>#NAME?</v>
      </c>
      <c r="Y31" s="16" t="s">
        <v>34</v>
      </c>
      <c r="Z31" s="45" t="e">
        <f ca="1">DEVSQ(T3:T98)</f>
        <v>#NAME?</v>
      </c>
    </row>
    <row r="32" spans="17:80" x14ac:dyDescent="0.35">
      <c r="Q32" s="43" t="e">
        <f ca="1"/>
        <v>#NAME?</v>
      </c>
      <c r="R32" t="e">
        <f ca="1"/>
        <v>#NAME?</v>
      </c>
      <c r="S32" t="e">
        <f ca="1"/>
        <v>#NAME?</v>
      </c>
      <c r="T32" s="12" t="e">
        <f ca="1"/>
        <v>#NAME?</v>
      </c>
    </row>
    <row r="33" spans="17:20" x14ac:dyDescent="0.35">
      <c r="Q33" s="43" t="e">
        <f ca="1"/>
        <v>#NAME?</v>
      </c>
      <c r="R33" t="e">
        <f ca="1"/>
        <v>#NAME?</v>
      </c>
      <c r="S33" t="e">
        <f ca="1"/>
        <v>#NAME?</v>
      </c>
      <c r="T33" s="12" t="e">
        <f ca="1"/>
        <v>#NAME?</v>
      </c>
    </row>
    <row r="34" spans="17:20" x14ac:dyDescent="0.35">
      <c r="Q34" s="43" t="e">
        <f ca="1"/>
        <v>#NAME?</v>
      </c>
      <c r="R34" t="e">
        <f ca="1"/>
        <v>#NAME?</v>
      </c>
      <c r="S34" t="e">
        <f ca="1"/>
        <v>#NAME?</v>
      </c>
      <c r="T34" s="12" t="e">
        <f ca="1"/>
        <v>#NAME?</v>
      </c>
    </row>
    <row r="35" spans="17:20" x14ac:dyDescent="0.35">
      <c r="Q35" s="43" t="e">
        <f ca="1"/>
        <v>#NAME?</v>
      </c>
      <c r="R35" t="e">
        <f ca="1"/>
        <v>#NAME?</v>
      </c>
      <c r="S35" t="e">
        <f ca="1"/>
        <v>#NAME?</v>
      </c>
      <c r="T35" s="12" t="e">
        <f ca="1"/>
        <v>#NAME?</v>
      </c>
    </row>
    <row r="36" spans="17:20" x14ac:dyDescent="0.35">
      <c r="Q36" s="43" t="e">
        <f ca="1"/>
        <v>#NAME?</v>
      </c>
      <c r="R36" t="e">
        <f ca="1"/>
        <v>#NAME?</v>
      </c>
      <c r="S36" t="e">
        <f ca="1"/>
        <v>#NAME?</v>
      </c>
      <c r="T36" s="12" t="e">
        <f ca="1"/>
        <v>#NAME?</v>
      </c>
    </row>
    <row r="37" spans="17:20" x14ac:dyDescent="0.35">
      <c r="Q37" s="43" t="e">
        <f ca="1"/>
        <v>#NAME?</v>
      </c>
      <c r="R37" t="e">
        <f ca="1"/>
        <v>#NAME?</v>
      </c>
      <c r="S37" t="e">
        <f ca="1"/>
        <v>#NAME?</v>
      </c>
      <c r="T37" s="12" t="e">
        <f ca="1"/>
        <v>#NAME?</v>
      </c>
    </row>
    <row r="38" spans="17:20" x14ac:dyDescent="0.35">
      <c r="Q38" s="43" t="e">
        <f ca="1"/>
        <v>#NAME?</v>
      </c>
      <c r="R38" t="e">
        <f ca="1"/>
        <v>#NAME?</v>
      </c>
      <c r="S38" t="e">
        <f ca="1"/>
        <v>#NAME?</v>
      </c>
      <c r="T38" s="12" t="e">
        <f ca="1"/>
        <v>#NAME?</v>
      </c>
    </row>
    <row r="39" spans="17:20" x14ac:dyDescent="0.35">
      <c r="Q39" s="43" t="e">
        <f ca="1"/>
        <v>#NAME?</v>
      </c>
      <c r="R39" t="e">
        <f ca="1"/>
        <v>#NAME?</v>
      </c>
      <c r="S39" t="e">
        <f ca="1"/>
        <v>#NAME?</v>
      </c>
      <c r="T39" s="12" t="e">
        <f ca="1"/>
        <v>#NAME?</v>
      </c>
    </row>
    <row r="40" spans="17:20" x14ac:dyDescent="0.35">
      <c r="Q40" s="43" t="e">
        <f ca="1"/>
        <v>#NAME?</v>
      </c>
      <c r="R40" t="e">
        <f ca="1"/>
        <v>#NAME?</v>
      </c>
      <c r="S40" t="e">
        <f ca="1"/>
        <v>#NAME?</v>
      </c>
      <c r="T40" s="12" t="e">
        <f ca="1"/>
        <v>#NAME?</v>
      </c>
    </row>
    <row r="41" spans="17:20" x14ac:dyDescent="0.35">
      <c r="Q41" s="43" t="e">
        <f ca="1"/>
        <v>#NAME?</v>
      </c>
      <c r="R41" t="e">
        <f ca="1"/>
        <v>#NAME?</v>
      </c>
      <c r="S41" t="e">
        <f ca="1"/>
        <v>#NAME?</v>
      </c>
      <c r="T41" s="12" t="e">
        <f ca="1"/>
        <v>#NAME?</v>
      </c>
    </row>
    <row r="42" spans="17:20" x14ac:dyDescent="0.35">
      <c r="Q42" s="43" t="e">
        <f ca="1"/>
        <v>#NAME?</v>
      </c>
      <c r="R42" t="e">
        <f ca="1"/>
        <v>#NAME?</v>
      </c>
      <c r="S42" t="e">
        <f ca="1"/>
        <v>#NAME?</v>
      </c>
      <c r="T42" s="12" t="e">
        <f ca="1"/>
        <v>#NAME?</v>
      </c>
    </row>
    <row r="43" spans="17:20" x14ac:dyDescent="0.35">
      <c r="Q43" s="43" t="e">
        <f ca="1"/>
        <v>#NAME?</v>
      </c>
      <c r="R43" t="e">
        <f ca="1"/>
        <v>#NAME?</v>
      </c>
      <c r="S43" t="e">
        <f ca="1"/>
        <v>#NAME?</v>
      </c>
      <c r="T43" s="12" t="e">
        <f ca="1"/>
        <v>#NAME?</v>
      </c>
    </row>
    <row r="44" spans="17:20" x14ac:dyDescent="0.35">
      <c r="Q44" s="43" t="e">
        <f ca="1"/>
        <v>#NAME?</v>
      </c>
      <c r="R44" t="e">
        <f ca="1"/>
        <v>#NAME?</v>
      </c>
      <c r="S44" t="e">
        <f ca="1"/>
        <v>#NAME?</v>
      </c>
      <c r="T44" s="12" t="e">
        <f ca="1"/>
        <v>#NAME?</v>
      </c>
    </row>
    <row r="45" spans="17:20" x14ac:dyDescent="0.35">
      <c r="Q45" s="43" t="e">
        <f ca="1"/>
        <v>#NAME?</v>
      </c>
      <c r="R45" t="e">
        <f ca="1"/>
        <v>#NAME?</v>
      </c>
      <c r="S45" t="e">
        <f ca="1"/>
        <v>#NAME?</v>
      </c>
      <c r="T45" s="12" t="e">
        <f ca="1"/>
        <v>#NAME?</v>
      </c>
    </row>
    <row r="46" spans="17:20" x14ac:dyDescent="0.35">
      <c r="Q46" s="43" t="e">
        <f ca="1"/>
        <v>#NAME?</v>
      </c>
      <c r="R46" t="e">
        <f ca="1"/>
        <v>#NAME?</v>
      </c>
      <c r="S46" t="e">
        <f ca="1"/>
        <v>#NAME?</v>
      </c>
      <c r="T46" s="12" t="e">
        <f ca="1"/>
        <v>#NAME?</v>
      </c>
    </row>
    <row r="47" spans="17:20" x14ac:dyDescent="0.35">
      <c r="Q47" s="43" t="e">
        <f ca="1"/>
        <v>#NAME?</v>
      </c>
      <c r="R47" t="e">
        <f ca="1"/>
        <v>#NAME?</v>
      </c>
      <c r="S47" t="e">
        <f ca="1"/>
        <v>#NAME?</v>
      </c>
      <c r="T47" s="12" t="e">
        <f ca="1"/>
        <v>#NAME?</v>
      </c>
    </row>
    <row r="48" spans="17:20" x14ac:dyDescent="0.35">
      <c r="Q48" s="43" t="e">
        <f ca="1"/>
        <v>#NAME?</v>
      </c>
      <c r="R48" t="e">
        <f ca="1"/>
        <v>#NAME?</v>
      </c>
      <c r="S48" t="e">
        <f ca="1"/>
        <v>#NAME?</v>
      </c>
      <c r="T48" s="12" t="e">
        <f ca="1"/>
        <v>#NAME?</v>
      </c>
    </row>
    <row r="49" spans="17:20" x14ac:dyDescent="0.35">
      <c r="Q49" s="43" t="e">
        <f ca="1"/>
        <v>#NAME?</v>
      </c>
      <c r="R49" t="e">
        <f ca="1"/>
        <v>#NAME?</v>
      </c>
      <c r="S49" t="e">
        <f ca="1"/>
        <v>#NAME?</v>
      </c>
      <c r="T49" s="12" t="e">
        <f ca="1"/>
        <v>#NAME?</v>
      </c>
    </row>
    <row r="50" spans="17:20" x14ac:dyDescent="0.35">
      <c r="Q50" s="43" t="e">
        <f ca="1"/>
        <v>#NAME?</v>
      </c>
      <c r="R50" t="e">
        <f ca="1"/>
        <v>#NAME?</v>
      </c>
      <c r="S50" t="e">
        <f ca="1"/>
        <v>#NAME?</v>
      </c>
      <c r="T50" s="12" t="e">
        <f ca="1"/>
        <v>#NAME?</v>
      </c>
    </row>
    <row r="51" spans="17:20" x14ac:dyDescent="0.35">
      <c r="Q51" s="43" t="e">
        <f ca="1"/>
        <v>#NAME?</v>
      </c>
      <c r="R51" t="e">
        <f ca="1"/>
        <v>#NAME?</v>
      </c>
      <c r="S51" t="e">
        <f ca="1"/>
        <v>#NAME?</v>
      </c>
      <c r="T51" s="12" t="e">
        <f ca="1"/>
        <v>#NAME?</v>
      </c>
    </row>
    <row r="52" spans="17:20" x14ac:dyDescent="0.35">
      <c r="Q52" s="43" t="e">
        <f ca="1"/>
        <v>#NAME?</v>
      </c>
      <c r="R52" t="e">
        <f ca="1"/>
        <v>#NAME?</v>
      </c>
      <c r="S52" t="e">
        <f ca="1"/>
        <v>#NAME?</v>
      </c>
      <c r="T52" s="12" t="e">
        <f ca="1"/>
        <v>#NAME?</v>
      </c>
    </row>
    <row r="53" spans="17:20" x14ac:dyDescent="0.35">
      <c r="Q53" s="43" t="e">
        <f ca="1"/>
        <v>#NAME?</v>
      </c>
      <c r="R53" t="e">
        <f ca="1"/>
        <v>#NAME?</v>
      </c>
      <c r="S53" t="e">
        <f ca="1"/>
        <v>#NAME?</v>
      </c>
      <c r="T53" s="12" t="e">
        <f ca="1"/>
        <v>#NAME?</v>
      </c>
    </row>
    <row r="54" spans="17:20" x14ac:dyDescent="0.35">
      <c r="Q54" s="43" t="e">
        <f ca="1"/>
        <v>#NAME?</v>
      </c>
      <c r="R54" t="e">
        <f ca="1"/>
        <v>#NAME?</v>
      </c>
      <c r="S54" t="e">
        <f ca="1"/>
        <v>#NAME?</v>
      </c>
      <c r="T54" s="12" t="e">
        <f ca="1"/>
        <v>#NAME?</v>
      </c>
    </row>
    <row r="55" spans="17:20" x14ac:dyDescent="0.35">
      <c r="Q55" s="43" t="e">
        <f ca="1"/>
        <v>#NAME?</v>
      </c>
      <c r="R55" t="e">
        <f ca="1"/>
        <v>#NAME?</v>
      </c>
      <c r="S55" t="e">
        <f ca="1"/>
        <v>#NAME?</v>
      </c>
      <c r="T55" s="12" t="e">
        <f ca="1"/>
        <v>#NAME?</v>
      </c>
    </row>
    <row r="56" spans="17:20" x14ac:dyDescent="0.35">
      <c r="Q56" s="43" t="e">
        <f ca="1"/>
        <v>#NAME?</v>
      </c>
      <c r="R56" t="e">
        <f ca="1"/>
        <v>#NAME?</v>
      </c>
      <c r="S56" t="e">
        <f ca="1"/>
        <v>#NAME?</v>
      </c>
      <c r="T56" s="12" t="e">
        <f ca="1"/>
        <v>#NAME?</v>
      </c>
    </row>
    <row r="57" spans="17:20" x14ac:dyDescent="0.35">
      <c r="Q57" s="43" t="e">
        <f ca="1"/>
        <v>#NAME?</v>
      </c>
      <c r="R57" t="e">
        <f ca="1"/>
        <v>#NAME?</v>
      </c>
      <c r="S57" t="e">
        <f ca="1"/>
        <v>#NAME?</v>
      </c>
      <c r="T57" s="12" t="e">
        <f ca="1"/>
        <v>#NAME?</v>
      </c>
    </row>
    <row r="58" spans="17:20" x14ac:dyDescent="0.35">
      <c r="Q58" s="43" t="e">
        <f ca="1"/>
        <v>#NAME?</v>
      </c>
      <c r="R58" t="e">
        <f ca="1"/>
        <v>#NAME?</v>
      </c>
      <c r="S58" t="e">
        <f ca="1"/>
        <v>#NAME?</v>
      </c>
      <c r="T58" s="12" t="e">
        <f ca="1"/>
        <v>#NAME?</v>
      </c>
    </row>
    <row r="59" spans="17:20" x14ac:dyDescent="0.35">
      <c r="Q59" s="43" t="e">
        <f ca="1"/>
        <v>#NAME?</v>
      </c>
      <c r="R59" t="e">
        <f ca="1"/>
        <v>#NAME?</v>
      </c>
      <c r="S59" t="e">
        <f ca="1"/>
        <v>#NAME?</v>
      </c>
      <c r="T59" s="12" t="e">
        <f ca="1"/>
        <v>#NAME?</v>
      </c>
    </row>
    <row r="60" spans="17:20" x14ac:dyDescent="0.35">
      <c r="Q60" s="43" t="e">
        <f ca="1"/>
        <v>#NAME?</v>
      </c>
      <c r="R60" t="e">
        <f ca="1"/>
        <v>#NAME?</v>
      </c>
      <c r="S60" t="e">
        <f ca="1"/>
        <v>#NAME?</v>
      </c>
      <c r="T60" s="12" t="e">
        <f ca="1"/>
        <v>#NAME?</v>
      </c>
    </row>
    <row r="61" spans="17:20" x14ac:dyDescent="0.35">
      <c r="Q61" s="43" t="e">
        <f ca="1"/>
        <v>#NAME?</v>
      </c>
      <c r="R61" t="e">
        <f ca="1"/>
        <v>#NAME?</v>
      </c>
      <c r="S61" t="e">
        <f ca="1"/>
        <v>#NAME?</v>
      </c>
      <c r="T61" s="12" t="e">
        <f ca="1"/>
        <v>#NAME?</v>
      </c>
    </row>
    <row r="62" spans="17:20" x14ac:dyDescent="0.35">
      <c r="Q62" s="43" t="e">
        <f ca="1"/>
        <v>#NAME?</v>
      </c>
      <c r="R62" t="e">
        <f ca="1"/>
        <v>#NAME?</v>
      </c>
      <c r="S62" t="e">
        <f ca="1"/>
        <v>#NAME?</v>
      </c>
      <c r="T62" s="12" t="e">
        <f ca="1"/>
        <v>#NAME?</v>
      </c>
    </row>
    <row r="63" spans="17:20" x14ac:dyDescent="0.35">
      <c r="Q63" s="43" t="e">
        <f ca="1"/>
        <v>#NAME?</v>
      </c>
      <c r="R63" t="e">
        <f ca="1"/>
        <v>#NAME?</v>
      </c>
      <c r="S63" t="e">
        <f ca="1"/>
        <v>#NAME?</v>
      </c>
      <c r="T63" s="12" t="e">
        <f ca="1"/>
        <v>#NAME?</v>
      </c>
    </row>
    <row r="64" spans="17:20" x14ac:dyDescent="0.35">
      <c r="Q64" s="43" t="e">
        <f ca="1"/>
        <v>#NAME?</v>
      </c>
      <c r="R64" t="e">
        <f ca="1"/>
        <v>#NAME?</v>
      </c>
      <c r="S64" t="e">
        <f ca="1"/>
        <v>#NAME?</v>
      </c>
      <c r="T64" s="12" t="e">
        <f ca="1"/>
        <v>#NAME?</v>
      </c>
    </row>
    <row r="65" spans="17:20" x14ac:dyDescent="0.35">
      <c r="Q65" s="43" t="e">
        <f ca="1"/>
        <v>#NAME?</v>
      </c>
      <c r="R65" t="e">
        <f ca="1"/>
        <v>#NAME?</v>
      </c>
      <c r="S65" t="e">
        <f ca="1"/>
        <v>#NAME?</v>
      </c>
      <c r="T65" s="12" t="e">
        <f ca="1"/>
        <v>#NAME?</v>
      </c>
    </row>
    <row r="66" spans="17:20" x14ac:dyDescent="0.35">
      <c r="Q66" s="43" t="e">
        <f ca="1"/>
        <v>#NAME?</v>
      </c>
      <c r="R66" t="e">
        <f ca="1"/>
        <v>#NAME?</v>
      </c>
      <c r="S66" t="e">
        <f ca="1"/>
        <v>#NAME?</v>
      </c>
      <c r="T66" s="12" t="e">
        <f ca="1"/>
        <v>#NAME?</v>
      </c>
    </row>
    <row r="67" spans="17:20" x14ac:dyDescent="0.35">
      <c r="Q67" s="43" t="e">
        <f ca="1"/>
        <v>#NAME?</v>
      </c>
      <c r="R67" t="e">
        <f ca="1"/>
        <v>#NAME?</v>
      </c>
      <c r="S67" t="e">
        <f ca="1"/>
        <v>#NAME?</v>
      </c>
      <c r="T67" s="12" t="e">
        <f ca="1"/>
        <v>#NAME?</v>
      </c>
    </row>
    <row r="68" spans="17:20" x14ac:dyDescent="0.35">
      <c r="Q68" s="43" t="e">
        <f ca="1"/>
        <v>#NAME?</v>
      </c>
      <c r="R68" t="e">
        <f ca="1"/>
        <v>#NAME?</v>
      </c>
      <c r="S68" t="e">
        <f ca="1"/>
        <v>#NAME?</v>
      </c>
      <c r="T68" s="12" t="e">
        <f ca="1"/>
        <v>#NAME?</v>
      </c>
    </row>
    <row r="69" spans="17:20" x14ac:dyDescent="0.35">
      <c r="Q69" s="43" t="e">
        <f ca="1"/>
        <v>#NAME?</v>
      </c>
      <c r="R69" t="e">
        <f ca="1"/>
        <v>#NAME?</v>
      </c>
      <c r="S69" t="e">
        <f ca="1"/>
        <v>#NAME?</v>
      </c>
      <c r="T69" s="12" t="e">
        <f ca="1"/>
        <v>#NAME?</v>
      </c>
    </row>
    <row r="70" spans="17:20" x14ac:dyDescent="0.35">
      <c r="Q70" s="43" t="e">
        <f ca="1"/>
        <v>#NAME?</v>
      </c>
      <c r="R70" t="e">
        <f ca="1"/>
        <v>#NAME?</v>
      </c>
      <c r="S70" t="e">
        <f ca="1"/>
        <v>#NAME?</v>
      </c>
      <c r="T70" s="12" t="e">
        <f ca="1"/>
        <v>#NAME?</v>
      </c>
    </row>
    <row r="71" spans="17:20" x14ac:dyDescent="0.35">
      <c r="Q71" s="43" t="e">
        <f ca="1"/>
        <v>#NAME?</v>
      </c>
      <c r="R71" t="e">
        <f ca="1"/>
        <v>#NAME?</v>
      </c>
      <c r="S71" t="e">
        <f ca="1"/>
        <v>#NAME?</v>
      </c>
      <c r="T71" s="12" t="e">
        <f ca="1"/>
        <v>#NAME?</v>
      </c>
    </row>
    <row r="72" spans="17:20" x14ac:dyDescent="0.35">
      <c r="Q72" s="43" t="e">
        <f ca="1"/>
        <v>#NAME?</v>
      </c>
      <c r="R72" t="e">
        <f ca="1"/>
        <v>#NAME?</v>
      </c>
      <c r="S72" t="e">
        <f ca="1"/>
        <v>#NAME?</v>
      </c>
      <c r="T72" s="12" t="e">
        <f ca="1"/>
        <v>#NAME?</v>
      </c>
    </row>
    <row r="73" spans="17:20" x14ac:dyDescent="0.35">
      <c r="Q73" s="43" t="e">
        <f ca="1"/>
        <v>#NAME?</v>
      </c>
      <c r="R73" t="e">
        <f ca="1"/>
        <v>#NAME?</v>
      </c>
      <c r="S73" t="e">
        <f ca="1"/>
        <v>#NAME?</v>
      </c>
      <c r="T73" s="12" t="e">
        <f ca="1"/>
        <v>#NAME?</v>
      </c>
    </row>
    <row r="74" spans="17:20" x14ac:dyDescent="0.35">
      <c r="Q74" s="43" t="e">
        <f ca="1"/>
        <v>#NAME?</v>
      </c>
      <c r="R74" t="e">
        <f ca="1"/>
        <v>#NAME?</v>
      </c>
      <c r="S74" t="e">
        <f ca="1"/>
        <v>#NAME?</v>
      </c>
      <c r="T74" s="12" t="e">
        <f ca="1"/>
        <v>#NAME?</v>
      </c>
    </row>
    <row r="75" spans="17:20" x14ac:dyDescent="0.35">
      <c r="Q75" s="43" t="e">
        <f ca="1"/>
        <v>#NAME?</v>
      </c>
      <c r="R75" t="e">
        <f ca="1"/>
        <v>#NAME?</v>
      </c>
      <c r="S75" t="e">
        <f ca="1"/>
        <v>#NAME?</v>
      </c>
      <c r="T75" s="12" t="e">
        <f ca="1"/>
        <v>#NAME?</v>
      </c>
    </row>
    <row r="76" spans="17:20" x14ac:dyDescent="0.35">
      <c r="Q76" s="43" t="e">
        <f ca="1"/>
        <v>#NAME?</v>
      </c>
      <c r="R76" t="e">
        <f ca="1"/>
        <v>#NAME?</v>
      </c>
      <c r="S76" t="e">
        <f ca="1"/>
        <v>#NAME?</v>
      </c>
      <c r="T76" s="12" t="e">
        <f ca="1"/>
        <v>#NAME?</v>
      </c>
    </row>
    <row r="77" spans="17:20" x14ac:dyDescent="0.35">
      <c r="Q77" s="43" t="e">
        <f ca="1"/>
        <v>#NAME?</v>
      </c>
      <c r="R77" t="e">
        <f ca="1"/>
        <v>#NAME?</v>
      </c>
      <c r="S77" t="e">
        <f ca="1"/>
        <v>#NAME?</v>
      </c>
      <c r="T77" s="12" t="e">
        <f ca="1"/>
        <v>#NAME?</v>
      </c>
    </row>
    <row r="78" spans="17:20" x14ac:dyDescent="0.35">
      <c r="Q78" s="43" t="e">
        <f ca="1"/>
        <v>#NAME?</v>
      </c>
      <c r="R78" t="e">
        <f ca="1"/>
        <v>#NAME?</v>
      </c>
      <c r="S78" t="e">
        <f ca="1"/>
        <v>#NAME?</v>
      </c>
      <c r="T78" s="12" t="e">
        <f ca="1"/>
        <v>#NAME?</v>
      </c>
    </row>
    <row r="79" spans="17:20" x14ac:dyDescent="0.35">
      <c r="Q79" s="43" t="e">
        <f ca="1"/>
        <v>#NAME?</v>
      </c>
      <c r="R79" t="e">
        <f ca="1"/>
        <v>#NAME?</v>
      </c>
      <c r="S79" t="e">
        <f ca="1"/>
        <v>#NAME?</v>
      </c>
      <c r="T79" s="12" t="e">
        <f ca="1"/>
        <v>#NAME?</v>
      </c>
    </row>
    <row r="80" spans="17:20" x14ac:dyDescent="0.35">
      <c r="Q80" s="43" t="e">
        <f ca="1"/>
        <v>#NAME?</v>
      </c>
      <c r="R80" t="e">
        <f ca="1"/>
        <v>#NAME?</v>
      </c>
      <c r="S80" t="e">
        <f ca="1"/>
        <v>#NAME?</v>
      </c>
      <c r="T80" s="12" t="e">
        <f ca="1"/>
        <v>#NAME?</v>
      </c>
    </row>
    <row r="81" spans="17:20" x14ac:dyDescent="0.35">
      <c r="Q81" s="43" t="e">
        <f ca="1"/>
        <v>#NAME?</v>
      </c>
      <c r="R81" t="e">
        <f ca="1"/>
        <v>#NAME?</v>
      </c>
      <c r="S81" t="e">
        <f ca="1"/>
        <v>#NAME?</v>
      </c>
      <c r="T81" s="12" t="e">
        <f ca="1"/>
        <v>#NAME?</v>
      </c>
    </row>
    <row r="82" spans="17:20" x14ac:dyDescent="0.35">
      <c r="Q82" s="43" t="e">
        <f ca="1"/>
        <v>#NAME?</v>
      </c>
      <c r="R82" t="e">
        <f ca="1"/>
        <v>#NAME?</v>
      </c>
      <c r="S82" t="e">
        <f ca="1"/>
        <v>#NAME?</v>
      </c>
      <c r="T82" s="12" t="e">
        <f ca="1"/>
        <v>#NAME?</v>
      </c>
    </row>
    <row r="83" spans="17:20" x14ac:dyDescent="0.35">
      <c r="Q83" s="43" t="e">
        <f ca="1"/>
        <v>#NAME?</v>
      </c>
      <c r="R83" t="e">
        <f ca="1"/>
        <v>#NAME?</v>
      </c>
      <c r="S83" t="e">
        <f ca="1"/>
        <v>#NAME?</v>
      </c>
      <c r="T83" s="12" t="e">
        <f ca="1"/>
        <v>#NAME?</v>
      </c>
    </row>
    <row r="84" spans="17:20" x14ac:dyDescent="0.35">
      <c r="Q84" s="43" t="e">
        <f ca="1"/>
        <v>#NAME?</v>
      </c>
      <c r="R84" t="e">
        <f ca="1"/>
        <v>#NAME?</v>
      </c>
      <c r="S84" t="e">
        <f ca="1"/>
        <v>#NAME?</v>
      </c>
      <c r="T84" s="12" t="e">
        <f ca="1"/>
        <v>#NAME?</v>
      </c>
    </row>
    <row r="85" spans="17:20" x14ac:dyDescent="0.35">
      <c r="Q85" s="43" t="e">
        <f ca="1"/>
        <v>#NAME?</v>
      </c>
      <c r="R85" t="e">
        <f ca="1"/>
        <v>#NAME?</v>
      </c>
      <c r="S85" t="e">
        <f ca="1"/>
        <v>#NAME?</v>
      </c>
      <c r="T85" s="12" t="e">
        <f ca="1"/>
        <v>#NAME?</v>
      </c>
    </row>
    <row r="86" spans="17:20" x14ac:dyDescent="0.35">
      <c r="Q86" s="43" t="e">
        <f ca="1"/>
        <v>#NAME?</v>
      </c>
      <c r="R86" t="e">
        <f ca="1"/>
        <v>#NAME?</v>
      </c>
      <c r="S86" t="e">
        <f ca="1"/>
        <v>#NAME?</v>
      </c>
      <c r="T86" s="12" t="e">
        <f ca="1"/>
        <v>#NAME?</v>
      </c>
    </row>
    <row r="87" spans="17:20" x14ac:dyDescent="0.35">
      <c r="Q87" s="43" t="e">
        <f ca="1"/>
        <v>#NAME?</v>
      </c>
      <c r="R87" t="e">
        <f ca="1"/>
        <v>#NAME?</v>
      </c>
      <c r="S87" t="e">
        <f ca="1"/>
        <v>#NAME?</v>
      </c>
      <c r="T87" s="12" t="e">
        <f ca="1"/>
        <v>#NAME?</v>
      </c>
    </row>
    <row r="88" spans="17:20" x14ac:dyDescent="0.35">
      <c r="Q88" s="43" t="e">
        <f ca="1"/>
        <v>#NAME?</v>
      </c>
      <c r="R88" t="e">
        <f ca="1"/>
        <v>#NAME?</v>
      </c>
      <c r="S88" t="e">
        <f ca="1"/>
        <v>#NAME?</v>
      </c>
      <c r="T88" s="12" t="e">
        <f ca="1"/>
        <v>#NAME?</v>
      </c>
    </row>
    <row r="89" spans="17:20" x14ac:dyDescent="0.35">
      <c r="Q89" s="43" t="e">
        <f ca="1"/>
        <v>#NAME?</v>
      </c>
      <c r="R89" t="e">
        <f ca="1"/>
        <v>#NAME?</v>
      </c>
      <c r="S89" t="e">
        <f ca="1"/>
        <v>#NAME?</v>
      </c>
      <c r="T89" s="12" t="e">
        <f ca="1"/>
        <v>#NAME?</v>
      </c>
    </row>
    <row r="90" spans="17:20" x14ac:dyDescent="0.35">
      <c r="Q90" s="43" t="e">
        <f ca="1"/>
        <v>#NAME?</v>
      </c>
      <c r="R90" t="e">
        <f ca="1"/>
        <v>#NAME?</v>
      </c>
      <c r="S90" t="e">
        <f ca="1"/>
        <v>#NAME?</v>
      </c>
      <c r="T90" s="12" t="e">
        <f ca="1"/>
        <v>#NAME?</v>
      </c>
    </row>
    <row r="91" spans="17:20" x14ac:dyDescent="0.35">
      <c r="Q91" s="43" t="e">
        <f ca="1"/>
        <v>#NAME?</v>
      </c>
      <c r="R91" t="e">
        <f ca="1"/>
        <v>#NAME?</v>
      </c>
      <c r="S91" t="e">
        <f ca="1"/>
        <v>#NAME?</v>
      </c>
      <c r="T91" s="12" t="e">
        <f ca="1"/>
        <v>#NAME?</v>
      </c>
    </row>
    <row r="92" spans="17:20" x14ac:dyDescent="0.35">
      <c r="Q92" s="43" t="e">
        <f ca="1"/>
        <v>#NAME?</v>
      </c>
      <c r="R92" t="e">
        <f ca="1"/>
        <v>#NAME?</v>
      </c>
      <c r="S92" t="e">
        <f ca="1"/>
        <v>#NAME?</v>
      </c>
      <c r="T92" s="12" t="e">
        <f ca="1"/>
        <v>#NAME?</v>
      </c>
    </row>
    <row r="93" spans="17:20" x14ac:dyDescent="0.35">
      <c r="Q93" s="43" t="e">
        <f ca="1"/>
        <v>#NAME?</v>
      </c>
      <c r="R93" t="e">
        <f ca="1"/>
        <v>#NAME?</v>
      </c>
      <c r="S93" t="e">
        <f ca="1"/>
        <v>#NAME?</v>
      </c>
      <c r="T93" s="12" t="e">
        <f ca="1"/>
        <v>#NAME?</v>
      </c>
    </row>
    <row r="94" spans="17:20" x14ac:dyDescent="0.35">
      <c r="Q94" s="43" t="e">
        <f ca="1"/>
        <v>#NAME?</v>
      </c>
      <c r="R94" t="e">
        <f ca="1"/>
        <v>#NAME?</v>
      </c>
      <c r="S94" t="e">
        <f ca="1"/>
        <v>#NAME?</v>
      </c>
      <c r="T94" s="12" t="e">
        <f ca="1"/>
        <v>#NAME?</v>
      </c>
    </row>
    <row r="95" spans="17:20" x14ac:dyDescent="0.35">
      <c r="Q95" s="43" t="e">
        <f ca="1"/>
        <v>#NAME?</v>
      </c>
      <c r="R95" t="e">
        <f ca="1"/>
        <v>#NAME?</v>
      </c>
      <c r="S95" t="e">
        <f ca="1"/>
        <v>#NAME?</v>
      </c>
      <c r="T95" s="12" t="e">
        <f ca="1"/>
        <v>#NAME?</v>
      </c>
    </row>
    <row r="96" spans="17:20" x14ac:dyDescent="0.35">
      <c r="Q96" s="43" t="e">
        <f ca="1"/>
        <v>#NAME?</v>
      </c>
      <c r="R96" t="e">
        <f ca="1"/>
        <v>#NAME?</v>
      </c>
      <c r="S96" t="e">
        <f ca="1"/>
        <v>#NAME?</v>
      </c>
      <c r="T96" s="12" t="e">
        <f ca="1"/>
        <v>#NAME?</v>
      </c>
    </row>
    <row r="97" spans="17:20" x14ac:dyDescent="0.35">
      <c r="Q97" s="43" t="e">
        <f ca="1"/>
        <v>#NAME?</v>
      </c>
      <c r="R97" t="e">
        <f ca="1"/>
        <v>#NAME?</v>
      </c>
      <c r="S97" t="e">
        <f ca="1"/>
        <v>#NAME?</v>
      </c>
      <c r="T97" s="12" t="e">
        <f ca="1"/>
        <v>#NAME?</v>
      </c>
    </row>
    <row r="98" spans="17:20" x14ac:dyDescent="0.35">
      <c r="Q98" s="13" t="e">
        <f ca="1"/>
        <v>#NAME?</v>
      </c>
      <c r="R98" s="14" t="e">
        <f ca="1"/>
        <v>#NAME?</v>
      </c>
      <c r="S98" s="14" t="e">
        <f ca="1"/>
        <v>#NAME?</v>
      </c>
      <c r="T98" s="15" t="e">
        <f ca="1"/>
        <v>#NAME?</v>
      </c>
    </row>
  </sheetData>
  <mergeCells count="2">
    <mergeCell ref="D3:O3"/>
    <mergeCell ref="AW3:B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8584-B94B-4B39-9A2A-4F31C6CAA0A9}">
  <dimension ref="A1:AH91"/>
  <sheetViews>
    <sheetView zoomScaleNormal="100" workbookViewId="0"/>
  </sheetViews>
  <sheetFormatPr defaultRowHeight="14.5" x14ac:dyDescent="0.35"/>
  <cols>
    <col min="3" max="3" width="9.1796875" customWidth="1"/>
    <col min="4" max="15" width="4.453125" customWidth="1"/>
    <col min="16" max="16" width="9.1796875" customWidth="1"/>
    <col min="19" max="21" width="9.1796875" customWidth="1"/>
    <col min="24" max="25" width="9.1796875" customWidth="1"/>
    <col min="27" max="28" width="9.1796875" customWidth="1"/>
    <col min="30" max="30" width="9.1796875" customWidth="1"/>
    <col min="34" max="34" width="9.1796875" customWidth="1"/>
  </cols>
  <sheetData>
    <row r="1" spans="1:34" x14ac:dyDescent="0.35">
      <c r="A1" s="1" t="s">
        <v>35</v>
      </c>
      <c r="Q1" t="s">
        <v>1</v>
      </c>
      <c r="V1" t="s">
        <v>2</v>
      </c>
      <c r="AB1" t="s">
        <v>3</v>
      </c>
    </row>
    <row r="3" spans="1:34" ht="15" thickBot="1" x14ac:dyDescent="0.4">
      <c r="A3" s="46" t="s">
        <v>5</v>
      </c>
      <c r="B3" s="47" t="s">
        <v>6</v>
      </c>
      <c r="C3" s="48" t="s">
        <v>7</v>
      </c>
      <c r="D3" s="49" t="s">
        <v>8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  <c r="Q3" s="52" t="e">
        <f t="array" aca="1" ref="Q3:T91" ca="1">Anova3Cols(A4:O11)</f>
        <v>#NAME?</v>
      </c>
      <c r="R3" s="53" t="e">
        <f ca="1"/>
        <v>#NAME?</v>
      </c>
      <c r="S3" s="53" t="e">
        <f ca="1"/>
        <v>#NAME?</v>
      </c>
      <c r="T3" s="54" t="e">
        <f ca="1"/>
        <v>#NAME?</v>
      </c>
      <c r="Y3" s="16" t="s">
        <v>9</v>
      </c>
      <c r="Z3" s="16" t="s">
        <v>10</v>
      </c>
      <c r="AB3" t="s">
        <v>11</v>
      </c>
      <c r="AF3" s="17" t="s">
        <v>12</v>
      </c>
      <c r="AG3" s="17">
        <v>0.05</v>
      </c>
    </row>
    <row r="4" spans="1:34" ht="15" thickTop="1" x14ac:dyDescent="0.35">
      <c r="A4" s="55" t="s">
        <v>13</v>
      </c>
      <c r="B4" s="56" t="s">
        <v>14</v>
      </c>
      <c r="C4" s="20" t="s">
        <v>15</v>
      </c>
      <c r="D4" s="57">
        <v>23</v>
      </c>
      <c r="E4" s="57">
        <v>18</v>
      </c>
      <c r="F4" s="57">
        <v>26</v>
      </c>
      <c r="G4" s="57">
        <v>32</v>
      </c>
      <c r="H4" s="57">
        <v>13</v>
      </c>
      <c r="I4" s="57">
        <v>31</v>
      </c>
      <c r="J4" s="57">
        <v>26</v>
      </c>
      <c r="K4" s="57">
        <v>34</v>
      </c>
      <c r="L4" s="57">
        <v>17</v>
      </c>
      <c r="M4" s="57">
        <v>23</v>
      </c>
      <c r="N4" s="57">
        <v>28</v>
      </c>
      <c r="O4" s="58">
        <v>26</v>
      </c>
      <c r="Q4" s="43" t="e">
        <f ca="1"/>
        <v>#NAME?</v>
      </c>
      <c r="R4" t="e">
        <f ca="1"/>
        <v>#NAME?</v>
      </c>
      <c r="S4" t="e">
        <f ca="1"/>
        <v>#NAME?</v>
      </c>
      <c r="T4" s="12" t="e">
        <f ca="1"/>
        <v>#NAME?</v>
      </c>
      <c r="V4" s="52" t="e">
        <f t="array" aca="1" ref="V4:V5" ca="1">SortUnique(Q3:Q91)</f>
        <v>#NAME?</v>
      </c>
      <c r="W4" s="53"/>
      <c r="X4" s="54"/>
      <c r="Y4" s="52">
        <f ca="1">SUMIF($V$22:$V$29,V4,$Y$22:$Y$29)</f>
        <v>712</v>
      </c>
      <c r="Z4" s="54" t="e">
        <f ca="1">IF(Y4=0,"",AVERAGEIF($V$22:$V$29,V4,$Z$22:$Z$29))</f>
        <v>#NAME?</v>
      </c>
      <c r="AB4" s="27"/>
      <c r="AC4" s="27" t="s">
        <v>18</v>
      </c>
      <c r="AD4" s="27" t="s">
        <v>19</v>
      </c>
      <c r="AE4" s="27" t="s">
        <v>20</v>
      </c>
      <c r="AF4" s="27" t="s">
        <v>21</v>
      </c>
      <c r="AG4" s="27" t="s">
        <v>22</v>
      </c>
      <c r="AH4" s="27" t="s">
        <v>23</v>
      </c>
    </row>
    <row r="5" spans="1:34" x14ac:dyDescent="0.35">
      <c r="A5" s="55" t="s">
        <v>13</v>
      </c>
      <c r="B5" s="56" t="s">
        <v>14</v>
      </c>
      <c r="C5" s="20" t="s">
        <v>24</v>
      </c>
      <c r="D5">
        <v>24</v>
      </c>
      <c r="E5">
        <v>25</v>
      </c>
      <c r="F5">
        <v>14</v>
      </c>
      <c r="G5">
        <v>17</v>
      </c>
      <c r="H5">
        <v>30</v>
      </c>
      <c r="I5">
        <v>18</v>
      </c>
      <c r="J5">
        <v>11</v>
      </c>
      <c r="K5">
        <v>16</v>
      </c>
      <c r="L5">
        <v>25</v>
      </c>
      <c r="O5" s="20"/>
      <c r="Q5" s="43" t="e">
        <f ca="1"/>
        <v>#NAME?</v>
      </c>
      <c r="R5" t="e">
        <f ca="1"/>
        <v>#NAME?</v>
      </c>
      <c r="S5" t="e">
        <f ca="1"/>
        <v>#NAME?</v>
      </c>
      <c r="T5" s="12" t="e">
        <f ca="1"/>
        <v>#NAME?</v>
      </c>
      <c r="V5" s="43" t="e">
        <f ca="1"/>
        <v>#NAME?</v>
      </c>
      <c r="X5" s="12"/>
      <c r="Y5" s="43">
        <f ca="1">SUMIF($V$22:$V$29,V5,$Y$22:$Y$29)</f>
        <v>712</v>
      </c>
      <c r="Z5" s="12" t="e">
        <f ca="1">IF(Y5=0,"",AVERAGEIF($V$22:$V$29,V5,$Z$22:$Z$29))</f>
        <v>#NAME?</v>
      </c>
      <c r="AB5" t="s">
        <v>25</v>
      </c>
      <c r="AC5" t="e">
        <f t="array" aca="1" ref="AC5:AC12" ca="1">SSAnova3(Q3:T91)</f>
        <v>#NAME?</v>
      </c>
      <c r="AD5">
        <f ca="1">COUNT(Z4:Z5)-1</f>
        <v>-1</v>
      </c>
      <c r="AE5" t="e">
        <f t="shared" ref="AE5:AE13" ca="1" si="0">AC5/AD5</f>
        <v>#NAME?</v>
      </c>
      <c r="AF5" t="e">
        <f ca="1">AE5/AE12</f>
        <v>#NAME?</v>
      </c>
      <c r="AG5" t="e">
        <f ca="1">FDIST(AF5,AD5,AD12)</f>
        <v>#NAME?</v>
      </c>
      <c r="AH5" s="17" t="e">
        <f ca="1">IF(AG5&lt;AG3,"yes","no")</f>
        <v>#NAME?</v>
      </c>
    </row>
    <row r="6" spans="1:34" x14ac:dyDescent="0.35">
      <c r="A6" s="55" t="s">
        <v>13</v>
      </c>
      <c r="B6" s="56" t="s">
        <v>16</v>
      </c>
      <c r="C6" s="20" t="s">
        <v>15</v>
      </c>
      <c r="D6">
        <v>16</v>
      </c>
      <c r="E6">
        <v>31</v>
      </c>
      <c r="F6">
        <v>17</v>
      </c>
      <c r="G6">
        <v>11</v>
      </c>
      <c r="H6">
        <v>34</v>
      </c>
      <c r="I6">
        <v>24</v>
      </c>
      <c r="J6">
        <v>24</v>
      </c>
      <c r="K6">
        <v>19</v>
      </c>
      <c r="L6">
        <v>31</v>
      </c>
      <c r="M6">
        <v>16</v>
      </c>
      <c r="N6">
        <v>11</v>
      </c>
      <c r="O6" s="20"/>
      <c r="Q6" s="43" t="e">
        <f ca="1"/>
        <v>#NAME?</v>
      </c>
      <c r="R6" t="e">
        <f ca="1"/>
        <v>#NAME?</v>
      </c>
      <c r="S6" t="e">
        <f ca="1"/>
        <v>#NAME?</v>
      </c>
      <c r="T6" s="12" t="e">
        <f ca="1"/>
        <v>#NAME?</v>
      </c>
      <c r="V6" s="43"/>
      <c r="W6" t="e">
        <f t="array" aca="1" ref="W6:W7" ca="1">SortUnique(R3:R91)</f>
        <v>#NAME?</v>
      </c>
      <c r="X6" s="12"/>
      <c r="Y6" s="43">
        <f ca="1">SUMIF($W$22:$W$29,W6,$Y$22:$Y$29)</f>
        <v>712</v>
      </c>
      <c r="Z6" s="12" t="e">
        <f ca="1">IF(Y6=0,"",AVERAGEIF($W$22:$W$29,W6,$Z$22:$Z$29))</f>
        <v>#NAME?</v>
      </c>
      <c r="AB6" t="s">
        <v>26</v>
      </c>
      <c r="AC6" t="e">
        <f ca="1"/>
        <v>#NAME?</v>
      </c>
      <c r="AD6">
        <f ca="1">COUNT(Z6:Z7)-1</f>
        <v>-1</v>
      </c>
      <c r="AE6" t="e">
        <f t="shared" ca="1" si="0"/>
        <v>#NAME?</v>
      </c>
      <c r="AF6" t="e">
        <f ca="1">AE6/AE12</f>
        <v>#NAME?</v>
      </c>
      <c r="AG6" t="e">
        <f ca="1">FDIST(AF6,AD6,AD12)</f>
        <v>#NAME?</v>
      </c>
      <c r="AH6" s="17" t="e">
        <f ca="1">IF(AG6&lt;AG3,"yes","no")</f>
        <v>#NAME?</v>
      </c>
    </row>
    <row r="7" spans="1:34" x14ac:dyDescent="0.35">
      <c r="A7" s="55" t="s">
        <v>13</v>
      </c>
      <c r="B7" s="56" t="s">
        <v>16</v>
      </c>
      <c r="C7" s="20" t="s">
        <v>24</v>
      </c>
      <c r="D7">
        <v>31</v>
      </c>
      <c r="E7">
        <v>29</v>
      </c>
      <c r="F7">
        <v>40</v>
      </c>
      <c r="G7">
        <v>31</v>
      </c>
      <c r="H7">
        <v>35</v>
      </c>
      <c r="I7">
        <v>25</v>
      </c>
      <c r="J7">
        <v>18</v>
      </c>
      <c r="K7">
        <v>29</v>
      </c>
      <c r="L7">
        <v>36</v>
      </c>
      <c r="M7">
        <v>42</v>
      </c>
      <c r="N7">
        <v>40</v>
      </c>
      <c r="O7" s="20">
        <v>36</v>
      </c>
      <c r="Q7" s="43" t="e">
        <f ca="1"/>
        <v>#NAME?</v>
      </c>
      <c r="R7" t="e">
        <f ca="1"/>
        <v>#NAME?</v>
      </c>
      <c r="S7" t="e">
        <f ca="1"/>
        <v>#NAME?</v>
      </c>
      <c r="T7" s="12" t="e">
        <f ca="1"/>
        <v>#NAME?</v>
      </c>
      <c r="V7" s="43"/>
      <c r="W7" t="e">
        <f ca="1"/>
        <v>#NAME?</v>
      </c>
      <c r="X7" s="12"/>
      <c r="Y7" s="43">
        <f ca="1">SUMIF($W$22:$W$29,W7,$Y$22:$Y$29)</f>
        <v>712</v>
      </c>
      <c r="Z7" s="12" t="e">
        <f ca="1">IF(Y7=0,"",AVERAGEIF($W$22:$W$29,W7,$Z$22:$Z$29))</f>
        <v>#NAME?</v>
      </c>
      <c r="AB7" t="s">
        <v>27</v>
      </c>
      <c r="AC7" t="e">
        <f ca="1"/>
        <v>#NAME?</v>
      </c>
      <c r="AD7">
        <f ca="1">COUNT(Z8:Z9)-1</f>
        <v>-1</v>
      </c>
      <c r="AE7" t="e">
        <f t="shared" ca="1" si="0"/>
        <v>#NAME?</v>
      </c>
      <c r="AF7" t="e">
        <f ca="1">AE7/AE12</f>
        <v>#NAME?</v>
      </c>
      <c r="AG7" t="e">
        <f ca="1">FDIST(AF7,AD7,AD12)</f>
        <v>#NAME?</v>
      </c>
      <c r="AH7" s="17" t="e">
        <f ca="1">IF(AG7&lt;AG3,"yes","no")</f>
        <v>#NAME?</v>
      </c>
    </row>
    <row r="8" spans="1:34" x14ac:dyDescent="0.35">
      <c r="A8" s="55" t="s">
        <v>17</v>
      </c>
      <c r="B8" s="56" t="s">
        <v>14</v>
      </c>
      <c r="C8" s="20" t="s">
        <v>15</v>
      </c>
      <c r="D8">
        <v>19</v>
      </c>
      <c r="E8">
        <v>28</v>
      </c>
      <c r="F8">
        <v>31</v>
      </c>
      <c r="G8">
        <v>23</v>
      </c>
      <c r="H8">
        <v>19</v>
      </c>
      <c r="I8">
        <v>14</v>
      </c>
      <c r="J8">
        <v>4</v>
      </c>
      <c r="K8">
        <v>29</v>
      </c>
      <c r="L8">
        <v>18</v>
      </c>
      <c r="M8">
        <v>22</v>
      </c>
      <c r="N8">
        <v>18</v>
      </c>
      <c r="O8" s="20">
        <v>24</v>
      </c>
      <c r="Q8" s="43" t="e">
        <f ca="1"/>
        <v>#NAME?</v>
      </c>
      <c r="R8" t="e">
        <f ca="1"/>
        <v>#NAME?</v>
      </c>
      <c r="S8" t="e">
        <f ca="1"/>
        <v>#NAME?</v>
      </c>
      <c r="T8" s="12" t="e">
        <f ca="1"/>
        <v>#NAME?</v>
      </c>
      <c r="V8" s="43"/>
      <c r="X8" s="12" t="e">
        <f t="array" aca="1" ref="X8:X9" ca="1">SortUnique(S3:S91)</f>
        <v>#NAME?</v>
      </c>
      <c r="Y8" s="43">
        <f ca="1">SUMIF($X$22:$X$29,X8,$Y$22:$Y$29)</f>
        <v>712</v>
      </c>
      <c r="Z8" s="12" t="e">
        <f ca="1">IF(Y8=0,"",AVERAGEIF($X$22:$X$29,X8,$Z$22:$Z$29))</f>
        <v>#NAME?</v>
      </c>
      <c r="AB8" t="s">
        <v>28</v>
      </c>
      <c r="AC8" t="e">
        <f ca="1"/>
        <v>#NAME?</v>
      </c>
      <c r="AD8">
        <f ca="1">AD6*AD5</f>
        <v>1</v>
      </c>
      <c r="AE8" t="e">
        <f t="shared" ca="1" si="0"/>
        <v>#NAME?</v>
      </c>
      <c r="AF8" t="e">
        <f ca="1">AE8/AE12</f>
        <v>#NAME?</v>
      </c>
      <c r="AG8" t="e">
        <f ca="1">FDIST(AF8,AD8,AD12)</f>
        <v>#NAME?</v>
      </c>
      <c r="AH8" s="17" t="e">
        <f ca="1">IF(AG8&lt;AG3,"yes","no")</f>
        <v>#NAME?</v>
      </c>
    </row>
    <row r="9" spans="1:34" x14ac:dyDescent="0.35">
      <c r="A9" s="55" t="s">
        <v>17</v>
      </c>
      <c r="B9" s="56" t="s">
        <v>14</v>
      </c>
      <c r="C9" s="20" t="s">
        <v>24</v>
      </c>
      <c r="D9">
        <v>29</v>
      </c>
      <c r="E9">
        <v>25</v>
      </c>
      <c r="F9">
        <v>17</v>
      </c>
      <c r="G9">
        <v>12</v>
      </c>
      <c r="H9">
        <v>26</v>
      </c>
      <c r="I9">
        <v>35</v>
      </c>
      <c r="J9">
        <v>10</v>
      </c>
      <c r="K9">
        <v>23</v>
      </c>
      <c r="L9">
        <v>26</v>
      </c>
      <c r="M9">
        <v>18</v>
      </c>
      <c r="O9" s="20"/>
      <c r="Q9" s="43" t="e">
        <f ca="1"/>
        <v>#NAME?</v>
      </c>
      <c r="R9" t="e">
        <f ca="1"/>
        <v>#NAME?</v>
      </c>
      <c r="S9" t="e">
        <f ca="1"/>
        <v>#NAME?</v>
      </c>
      <c r="T9" s="12" t="e">
        <f ca="1"/>
        <v>#NAME?</v>
      </c>
      <c r="V9" s="13"/>
      <c r="W9" s="14"/>
      <c r="X9" s="15" t="e">
        <f ca="1"/>
        <v>#NAME?</v>
      </c>
      <c r="Y9" s="13">
        <f ca="1">SUMIF($X$22:$X$29,X9,$Y$22:$Y$29)</f>
        <v>712</v>
      </c>
      <c r="Z9" s="15" t="e">
        <f ca="1">IF(Y9=0,"",AVERAGEIF($X$22:$X$29,X9,$Z$22:$Z$29))</f>
        <v>#NAME?</v>
      </c>
      <c r="AB9" t="s">
        <v>29</v>
      </c>
      <c r="AC9" t="e">
        <f ca="1"/>
        <v>#NAME?</v>
      </c>
      <c r="AD9">
        <f ca="1">AD7*AD5</f>
        <v>1</v>
      </c>
      <c r="AE9" t="e">
        <f t="shared" ca="1" si="0"/>
        <v>#NAME?</v>
      </c>
      <c r="AF9" t="e">
        <f ca="1">AE9/AE12</f>
        <v>#NAME?</v>
      </c>
      <c r="AG9" t="e">
        <f ca="1">FDIST(AF9,AD8,AD12)</f>
        <v>#NAME?</v>
      </c>
      <c r="AH9" s="17" t="e">
        <f ca="1">IF(AG9&lt;AG3,"yes","no")</f>
        <v>#NAME?</v>
      </c>
    </row>
    <row r="10" spans="1:34" x14ac:dyDescent="0.35">
      <c r="A10" s="55" t="s">
        <v>17</v>
      </c>
      <c r="B10" s="56" t="s">
        <v>16</v>
      </c>
      <c r="C10" s="20" t="s">
        <v>15</v>
      </c>
      <c r="D10">
        <v>28</v>
      </c>
      <c r="E10">
        <v>37</v>
      </c>
      <c r="F10">
        <v>22</v>
      </c>
      <c r="G10">
        <v>44</v>
      </c>
      <c r="H10">
        <v>37</v>
      </c>
      <c r="I10">
        <v>42</v>
      </c>
      <c r="J10">
        <v>30</v>
      </c>
      <c r="K10">
        <v>37</v>
      </c>
      <c r="L10">
        <v>25</v>
      </c>
      <c r="M10">
        <v>38</v>
      </c>
      <c r="N10">
        <v>41</v>
      </c>
      <c r="O10" s="20">
        <v>28</v>
      </c>
      <c r="Q10" s="43" t="e">
        <f ca="1"/>
        <v>#NAME?</v>
      </c>
      <c r="R10" t="e">
        <f ca="1"/>
        <v>#NAME?</v>
      </c>
      <c r="S10" t="e">
        <f ca="1"/>
        <v>#NAME?</v>
      </c>
      <c r="T10" s="12" t="e">
        <f ca="1"/>
        <v>#NAME?</v>
      </c>
      <c r="V10" s="52" t="e">
        <f ca="1">$V$4</f>
        <v>#NAME?</v>
      </c>
      <c r="W10" s="53" t="e">
        <f ca="1">$W6</f>
        <v>#NAME?</v>
      </c>
      <c r="X10" s="54"/>
      <c r="Y10" s="52">
        <f ca="1">SUMIFS($Y$22:$Y$29,$V$22:$V$29,V10,$W$22:$W$29,W10)</f>
        <v>712</v>
      </c>
      <c r="Z10" s="54" t="e">
        <f ca="1">IF(Y10=0,"",AVERAGEIFS($Z$22:$Z$29,$V$22:$V$29,V10,$W$22:$W$29,W10))</f>
        <v>#NAME?</v>
      </c>
      <c r="AB10" t="s">
        <v>30</v>
      </c>
      <c r="AC10" t="e">
        <f ca="1"/>
        <v>#NAME?</v>
      </c>
      <c r="AD10">
        <f ca="1">AD7*AD6</f>
        <v>1</v>
      </c>
      <c r="AE10" t="e">
        <f t="shared" ca="1" si="0"/>
        <v>#NAME?</v>
      </c>
      <c r="AF10" t="e">
        <f ca="1">AE10/AE12</f>
        <v>#NAME?</v>
      </c>
      <c r="AG10" t="e">
        <f ca="1">FDIST(AF10,AD10,AD12)</f>
        <v>#NAME?</v>
      </c>
      <c r="AH10" s="17" t="e">
        <f ca="1">IF(AG10&lt;AG3,"yes","no")</f>
        <v>#NAME?</v>
      </c>
    </row>
    <row r="11" spans="1:34" x14ac:dyDescent="0.35">
      <c r="A11" s="39" t="s">
        <v>17</v>
      </c>
      <c r="B11" s="40" t="s">
        <v>16</v>
      </c>
      <c r="C11" s="41" t="s">
        <v>24</v>
      </c>
      <c r="D11" s="42">
        <v>35</v>
      </c>
      <c r="E11" s="42">
        <v>23</v>
      </c>
      <c r="F11" s="42">
        <v>24</v>
      </c>
      <c r="G11" s="42">
        <v>11</v>
      </c>
      <c r="H11" s="42">
        <v>23</v>
      </c>
      <c r="I11" s="42">
        <v>30</v>
      </c>
      <c r="J11" s="42">
        <v>26</v>
      </c>
      <c r="K11" s="42">
        <v>16</v>
      </c>
      <c r="L11" s="42">
        <v>23</v>
      </c>
      <c r="M11" s="42">
        <v>14</v>
      </c>
      <c r="N11" s="42">
        <v>19</v>
      </c>
      <c r="O11" s="41"/>
      <c r="Q11" s="59" t="e">
        <f ca="1"/>
        <v>#NAME?</v>
      </c>
      <c r="R11" t="e">
        <f ca="1"/>
        <v>#NAME?</v>
      </c>
      <c r="S11" t="e">
        <f ca="1"/>
        <v>#NAME?</v>
      </c>
      <c r="T11" s="12" t="e">
        <f ca="1"/>
        <v>#NAME?</v>
      </c>
      <c r="V11" s="59" t="e">
        <f ca="1">$V$4</f>
        <v>#NAME?</v>
      </c>
      <c r="W11" t="e">
        <f ca="1">$W7</f>
        <v>#NAME?</v>
      </c>
      <c r="X11" s="12"/>
      <c r="Y11" s="59">
        <f ca="1">SUMIFS($Y$22:$Y$29,$V$22:$V$29,V11,$W$22:$W$29,W11)</f>
        <v>712</v>
      </c>
      <c r="Z11" s="12" t="e">
        <f ca="1">IF(Y11=0,"",AVERAGEIFS($Z$22:$Z$29,$V$22:$V$29,V11,$W$22:$W$29,W11))</f>
        <v>#NAME?</v>
      </c>
      <c r="AB11" t="s">
        <v>31</v>
      </c>
      <c r="AC11" t="e">
        <f ca="1"/>
        <v>#NAME?</v>
      </c>
      <c r="AD11">
        <f ca="1">AD7*AD6*AD5</f>
        <v>-1</v>
      </c>
      <c r="AE11" t="e">
        <f t="shared" ca="1" si="0"/>
        <v>#NAME?</v>
      </c>
      <c r="AF11" t="e">
        <f ca="1">AE11/AE12</f>
        <v>#NAME?</v>
      </c>
      <c r="AG11" t="e">
        <f ca="1">FDIST(AF11,AD11,AD12)</f>
        <v>#NAME?</v>
      </c>
      <c r="AH11" s="17" t="e">
        <f ca="1">IF(AG11&lt;AG3,"yes","no")</f>
        <v>#NAME?</v>
      </c>
    </row>
    <row r="12" spans="1:34" x14ac:dyDescent="0.35">
      <c r="Q12" s="59" t="e">
        <f ca="1"/>
        <v>#NAME?</v>
      </c>
      <c r="R12" t="e">
        <f ca="1"/>
        <v>#NAME?</v>
      </c>
      <c r="S12" t="e">
        <f ca="1"/>
        <v>#NAME?</v>
      </c>
      <c r="T12" s="12" t="e">
        <f ca="1"/>
        <v>#NAME?</v>
      </c>
      <c r="V12" s="59" t="e">
        <f ca="1">$V$5</f>
        <v>#NAME?</v>
      </c>
      <c r="W12" t="e">
        <f ca="1">$W6</f>
        <v>#NAME?</v>
      </c>
      <c r="X12" s="12"/>
      <c r="Y12" s="59">
        <f ca="1">SUMIFS($Y$22:$Y$29,$V$22:$V$29,V12,$W$22:$W$29,W12)</f>
        <v>712</v>
      </c>
      <c r="Z12" s="12" t="e">
        <f ca="1">IF(Y12=0,"",AVERAGEIFS($Z$22:$Z$29,$V$22:$V$29,V12,$W$22:$W$29,W12))</f>
        <v>#NAME?</v>
      </c>
      <c r="AB12" t="s">
        <v>32</v>
      </c>
      <c r="AC12" t="e">
        <f ca="1"/>
        <v>#NAME?</v>
      </c>
      <c r="AD12">
        <f ca="1">Y30-(AD5+1)*(AD6+1)*(AD7+1)</f>
        <v>712</v>
      </c>
      <c r="AE12" t="e">
        <f t="shared" ca="1" si="0"/>
        <v>#NAME?</v>
      </c>
    </row>
    <row r="13" spans="1:34" x14ac:dyDescent="0.35">
      <c r="Q13" s="59" t="e">
        <f ca="1"/>
        <v>#NAME?</v>
      </c>
      <c r="R13" t="e">
        <f ca="1"/>
        <v>#NAME?</v>
      </c>
      <c r="S13" t="e">
        <f ca="1"/>
        <v>#NAME?</v>
      </c>
      <c r="T13" s="12" t="e">
        <f ca="1"/>
        <v>#NAME?</v>
      </c>
      <c r="V13" s="13" t="e">
        <f ca="1">$V$5</f>
        <v>#NAME?</v>
      </c>
      <c r="W13" s="14" t="e">
        <f ca="1">$W7</f>
        <v>#NAME?</v>
      </c>
      <c r="X13" s="15"/>
      <c r="Y13" s="13">
        <f ca="1">SUMIFS($Y$22:$Y$29,$V$22:$V$29,V13,$W$22:$W$29,W13)</f>
        <v>712</v>
      </c>
      <c r="Z13" s="15" t="e">
        <f ca="1">IF(Y13=0,"",AVERAGEIFS($Z$22:$Z$29,$V$22:$V$29,V13,$W$22:$W$29,W13))</f>
        <v>#NAME?</v>
      </c>
      <c r="AB13" s="44" t="s">
        <v>33</v>
      </c>
      <c r="AC13" s="44" t="e">
        <f ca="1">Z31</f>
        <v>#NAME?</v>
      </c>
      <c r="AD13" s="44">
        <f ca="1">Y30-1</f>
        <v>711</v>
      </c>
      <c r="AE13" s="44" t="e">
        <f t="shared" ca="1" si="0"/>
        <v>#NAME?</v>
      </c>
      <c r="AF13" s="44"/>
      <c r="AG13" s="44"/>
      <c r="AH13" s="44"/>
    </row>
    <row r="14" spans="1:34" x14ac:dyDescent="0.35">
      <c r="Q14" s="59" t="e">
        <f ca="1"/>
        <v>#NAME?</v>
      </c>
      <c r="R14" t="e">
        <f ca="1"/>
        <v>#NAME?</v>
      </c>
      <c r="S14" t="e">
        <f ca="1"/>
        <v>#NAME?</v>
      </c>
      <c r="T14" s="12" t="e">
        <f ca="1"/>
        <v>#NAME?</v>
      </c>
      <c r="V14" s="52" t="e">
        <f ca="1">$V$4</f>
        <v>#NAME?</v>
      </c>
      <c r="W14" s="53"/>
      <c r="X14" s="54" t="e">
        <f ca="1">$X8</f>
        <v>#NAME?</v>
      </c>
      <c r="Y14" s="52">
        <f ca="1">SUMIFS($Y$22:$Y$29,$V$22:$V$29,V14,$X$22:$X$29,X14)</f>
        <v>712</v>
      </c>
      <c r="Z14" s="54" t="e">
        <f ca="1">IF(Y14=0,"",AVERAGEIFS($Z$22:$Z$29,$V$22:$V$29,V14,$X$22:$X$29,X14))</f>
        <v>#NAME?</v>
      </c>
    </row>
    <row r="15" spans="1:34" x14ac:dyDescent="0.35">
      <c r="Q15" s="59" t="e">
        <f ca="1"/>
        <v>#NAME?</v>
      </c>
      <c r="R15" t="e">
        <f ca="1"/>
        <v>#NAME?</v>
      </c>
      <c r="S15" t="e">
        <f ca="1"/>
        <v>#NAME?</v>
      </c>
      <c r="T15" s="12" t="e">
        <f ca="1"/>
        <v>#NAME?</v>
      </c>
      <c r="V15" s="59" t="e">
        <f ca="1">$V$4</f>
        <v>#NAME?</v>
      </c>
      <c r="X15" s="12" t="e">
        <f ca="1">$X9</f>
        <v>#NAME?</v>
      </c>
      <c r="Y15" s="59">
        <f ca="1">SUMIFS($Y$22:$Y$29,$V$22:$V$29,V15,$X$22:$X$29,X15)</f>
        <v>712</v>
      </c>
      <c r="Z15" s="12" t="e">
        <f ca="1">IF(Y15=0,"",AVERAGEIFS($Z$22:$Z$29,$V$22:$V$29,V15,$X$22:$X$29,X15))</f>
        <v>#NAME?</v>
      </c>
    </row>
    <row r="16" spans="1:34" x14ac:dyDescent="0.35">
      <c r="Q16" s="59" t="e">
        <f ca="1"/>
        <v>#NAME?</v>
      </c>
      <c r="R16" t="e">
        <f ca="1"/>
        <v>#NAME?</v>
      </c>
      <c r="S16" t="e">
        <f ca="1"/>
        <v>#NAME?</v>
      </c>
      <c r="T16" s="12" t="e">
        <f ca="1"/>
        <v>#NAME?</v>
      </c>
      <c r="V16" s="59" t="e">
        <f ca="1">$V$5</f>
        <v>#NAME?</v>
      </c>
      <c r="X16" s="12" t="e">
        <f ca="1">$X8</f>
        <v>#NAME?</v>
      </c>
      <c r="Y16" s="59">
        <f ca="1">SUMIFS($Y$22:$Y$29,$V$22:$V$29,V16,$X$22:$X$29,X16)</f>
        <v>712</v>
      </c>
      <c r="Z16" s="12" t="e">
        <f ca="1">IF(Y16=0,"",AVERAGEIFS($Z$22:$Z$29,$V$22:$V$29,V16,$X$22:$X$29,X16))</f>
        <v>#NAME?</v>
      </c>
    </row>
    <row r="17" spans="17:26" x14ac:dyDescent="0.35">
      <c r="Q17" s="59" t="e">
        <f ca="1"/>
        <v>#NAME?</v>
      </c>
      <c r="R17" t="e">
        <f ca="1"/>
        <v>#NAME?</v>
      </c>
      <c r="S17" t="e">
        <f ca="1"/>
        <v>#NAME?</v>
      </c>
      <c r="T17" s="12" t="e">
        <f ca="1"/>
        <v>#NAME?</v>
      </c>
      <c r="V17" s="13" t="e">
        <f ca="1">$V$5</f>
        <v>#NAME?</v>
      </c>
      <c r="W17" s="14"/>
      <c r="X17" s="15" t="e">
        <f ca="1">$X9</f>
        <v>#NAME?</v>
      </c>
      <c r="Y17" s="13">
        <f ca="1">SUMIFS($Y$22:$Y$29,$V$22:$V$29,V17,$X$22:$X$29,X17)</f>
        <v>712</v>
      </c>
      <c r="Z17" s="15" t="e">
        <f ca="1">IF(Y17=0,"",AVERAGEIFS($Z$22:$Z$29,$V$22:$V$29,V17,$X$22:$X$29,X17))</f>
        <v>#NAME?</v>
      </c>
    </row>
    <row r="18" spans="17:26" x14ac:dyDescent="0.35">
      <c r="Q18" s="59" t="e">
        <f ca="1"/>
        <v>#NAME?</v>
      </c>
      <c r="R18" t="e">
        <f ca="1"/>
        <v>#NAME?</v>
      </c>
      <c r="S18" t="e">
        <f ca="1"/>
        <v>#NAME?</v>
      </c>
      <c r="T18" s="12" t="e">
        <f ca="1"/>
        <v>#NAME?</v>
      </c>
      <c r="V18" s="52"/>
      <c r="W18" s="53" t="e">
        <f ca="1">$W$6</f>
        <v>#NAME?</v>
      </c>
      <c r="X18" s="54" t="e">
        <f ca="1">$X8</f>
        <v>#NAME?</v>
      </c>
      <c r="Y18" s="52">
        <f ca="1">SUMIFS($Y$22:$Y$29,$W$22:$W$29,W18,$X$22:$X$29,X18)</f>
        <v>712</v>
      </c>
      <c r="Z18" s="54" t="e">
        <f ca="1">IF(Y18=0,"",AVERAGEIFS($Z$22:$Z$29,$W$22:$W$29,W18,$X$22:$X$29,X18))</f>
        <v>#NAME?</v>
      </c>
    </row>
    <row r="19" spans="17:26" x14ac:dyDescent="0.35">
      <c r="Q19" s="59" t="e">
        <f ca="1"/>
        <v>#NAME?</v>
      </c>
      <c r="R19" t="e">
        <f ca="1"/>
        <v>#NAME?</v>
      </c>
      <c r="S19" t="e">
        <f ca="1"/>
        <v>#NAME?</v>
      </c>
      <c r="T19" s="12" t="e">
        <f ca="1"/>
        <v>#NAME?</v>
      </c>
      <c r="V19" s="59"/>
      <c r="W19" t="e">
        <f ca="1">$W$6</f>
        <v>#NAME?</v>
      </c>
      <c r="X19" s="12" t="e">
        <f ca="1">$X9</f>
        <v>#NAME?</v>
      </c>
      <c r="Y19" s="59">
        <f ca="1">SUMIFS($Y$22:$Y$29,$W$22:$W$29,W19,$X$22:$X$29,X19)</f>
        <v>712</v>
      </c>
      <c r="Z19" s="12" t="e">
        <f ca="1">IF(Y19=0,"",AVERAGEIFS($Z$22:$Z$29,$W$22:$W$29,W19,$X$22:$X$29,X19))</f>
        <v>#NAME?</v>
      </c>
    </row>
    <row r="20" spans="17:26" x14ac:dyDescent="0.35">
      <c r="Q20" s="59" t="e">
        <f ca="1"/>
        <v>#NAME?</v>
      </c>
      <c r="R20" t="e">
        <f ca="1"/>
        <v>#NAME?</v>
      </c>
      <c r="S20" t="e">
        <f ca="1"/>
        <v>#NAME?</v>
      </c>
      <c r="T20" s="12" t="e">
        <f ca="1"/>
        <v>#NAME?</v>
      </c>
      <c r="V20" s="59"/>
      <c r="W20" t="e">
        <f ca="1">$W$7</f>
        <v>#NAME?</v>
      </c>
      <c r="X20" s="12" t="e">
        <f ca="1">$X8</f>
        <v>#NAME?</v>
      </c>
      <c r="Y20" s="59">
        <f ca="1">SUMIFS($Y$22:$Y$29,$W$22:$W$29,W20,$X$22:$X$29,X20)</f>
        <v>712</v>
      </c>
      <c r="Z20" s="12" t="e">
        <f ca="1">IF(Y20=0,"",AVERAGEIFS($Z$22:$Z$29,$W$22:$W$29,W20,$X$22:$X$29,X20))</f>
        <v>#NAME?</v>
      </c>
    </row>
    <row r="21" spans="17:26" x14ac:dyDescent="0.35">
      <c r="Q21" s="59" t="e">
        <f ca="1"/>
        <v>#NAME?</v>
      </c>
      <c r="R21" t="e">
        <f ca="1"/>
        <v>#NAME?</v>
      </c>
      <c r="S21" t="e">
        <f ca="1"/>
        <v>#NAME?</v>
      </c>
      <c r="T21" s="12" t="e">
        <f ca="1"/>
        <v>#NAME?</v>
      </c>
      <c r="V21" s="13"/>
      <c r="W21" s="14" t="e">
        <f ca="1">$W$7</f>
        <v>#NAME?</v>
      </c>
      <c r="X21" s="15" t="e">
        <f ca="1">$X9</f>
        <v>#NAME?</v>
      </c>
      <c r="Y21" s="13">
        <f ca="1">SUMIFS($Y$22:$Y$29,$W$22:$W$29,W21,$X$22:$X$29,X21)</f>
        <v>712</v>
      </c>
      <c r="Z21" s="15" t="e">
        <f ca="1">IF(Y21=0,"",AVERAGEIFS($Z$22:$Z$29,$W$22:$W$29,W21,$X$22:$X$29,X21))</f>
        <v>#NAME?</v>
      </c>
    </row>
    <row r="22" spans="17:26" x14ac:dyDescent="0.35">
      <c r="Q22" s="59" t="e">
        <f ca="1"/>
        <v>#NAME?</v>
      </c>
      <c r="R22" t="e">
        <f ca="1"/>
        <v>#NAME?</v>
      </c>
      <c r="S22" t="e">
        <f ca="1"/>
        <v>#NAME?</v>
      </c>
      <c r="T22" s="12" t="e">
        <f ca="1"/>
        <v>#NAME?</v>
      </c>
      <c r="V22" s="52" t="e">
        <f ca="1">$V$4</f>
        <v>#NAME?</v>
      </c>
      <c r="W22" s="53" t="e">
        <f t="shared" ref="W22:X29" ca="1" si="1">W18</f>
        <v>#NAME?</v>
      </c>
      <c r="X22" s="54" t="e">
        <f t="shared" ca="1" si="1"/>
        <v>#NAME?</v>
      </c>
      <c r="Y22" s="52">
        <f ca="1">COUNTIFS($Q$3:$Q$91,$V22,$R$3:$R$91,$W22,$S$3:$S$91,$X22)</f>
        <v>89</v>
      </c>
      <c r="Z22" s="54" t="e">
        <f ca="1">IF(Y22=0,"",AVERAGEIFS($T$3:$T$91,$Q$3:$Q$91,$V22,$R$3:$R$91,$W22,$S$3:$S$91,$X22))</f>
        <v>#NAME?</v>
      </c>
    </row>
    <row r="23" spans="17:26" x14ac:dyDescent="0.35">
      <c r="Q23" s="59" t="e">
        <f ca="1"/>
        <v>#NAME?</v>
      </c>
      <c r="R23" t="e">
        <f ca="1"/>
        <v>#NAME?</v>
      </c>
      <c r="S23" t="e">
        <f ca="1"/>
        <v>#NAME?</v>
      </c>
      <c r="T23" s="12" t="e">
        <f ca="1"/>
        <v>#NAME?</v>
      </c>
      <c r="V23" s="59" t="e">
        <f ca="1">$V$4</f>
        <v>#NAME?</v>
      </c>
      <c r="W23" t="e">
        <f t="shared" ca="1" si="1"/>
        <v>#NAME?</v>
      </c>
      <c r="X23" s="12" t="e">
        <f t="shared" ca="1" si="1"/>
        <v>#NAME?</v>
      </c>
      <c r="Y23" s="59">
        <f t="shared" ref="Y23:Y29" ca="1" si="2">COUNTIFS($Q$3:$Q$91,$V23,$R$3:$R$91,$W23,$S$3:$S$91,$X23)</f>
        <v>89</v>
      </c>
      <c r="Z23" s="12" t="e">
        <f t="shared" ref="Z23:Z29" ca="1" si="3">IF(Y23=0,"",AVERAGEIFS($T$3:$T$91,$Q$3:$Q$91,$V23,$R$3:$R$91,$W23,$S$3:$S$91,$X23))</f>
        <v>#NAME?</v>
      </c>
    </row>
    <row r="24" spans="17:26" x14ac:dyDescent="0.35">
      <c r="Q24" s="59" t="e">
        <f ca="1"/>
        <v>#NAME?</v>
      </c>
      <c r="R24" t="e">
        <f ca="1"/>
        <v>#NAME?</v>
      </c>
      <c r="S24" t="e">
        <f ca="1"/>
        <v>#NAME?</v>
      </c>
      <c r="T24" s="12" t="e">
        <f ca="1"/>
        <v>#NAME?</v>
      </c>
      <c r="V24" s="59" t="e">
        <f ca="1">$V$4</f>
        <v>#NAME?</v>
      </c>
      <c r="W24" t="e">
        <f t="shared" ca="1" si="1"/>
        <v>#NAME?</v>
      </c>
      <c r="X24" s="12" t="e">
        <f t="shared" ca="1" si="1"/>
        <v>#NAME?</v>
      </c>
      <c r="Y24" s="59">
        <f t="shared" ca="1" si="2"/>
        <v>89</v>
      </c>
      <c r="Z24" s="12" t="e">
        <f t="shared" ca="1" si="3"/>
        <v>#NAME?</v>
      </c>
    </row>
    <row r="25" spans="17:26" x14ac:dyDescent="0.35">
      <c r="Q25" s="59" t="e">
        <f ca="1"/>
        <v>#NAME?</v>
      </c>
      <c r="R25" t="e">
        <f ca="1"/>
        <v>#NAME?</v>
      </c>
      <c r="S25" t="e">
        <f ca="1"/>
        <v>#NAME?</v>
      </c>
      <c r="T25" s="12" t="e">
        <f ca="1"/>
        <v>#NAME?</v>
      </c>
      <c r="V25" s="59" t="e">
        <f ca="1">$V$4</f>
        <v>#NAME?</v>
      </c>
      <c r="W25" t="e">
        <f t="shared" ca="1" si="1"/>
        <v>#NAME?</v>
      </c>
      <c r="X25" s="12" t="e">
        <f t="shared" ca="1" si="1"/>
        <v>#NAME?</v>
      </c>
      <c r="Y25" s="59">
        <f t="shared" ca="1" si="2"/>
        <v>89</v>
      </c>
      <c r="Z25" s="12" t="e">
        <f t="shared" ca="1" si="3"/>
        <v>#NAME?</v>
      </c>
    </row>
    <row r="26" spans="17:26" x14ac:dyDescent="0.35">
      <c r="Q26" s="59" t="e">
        <f ca="1"/>
        <v>#NAME?</v>
      </c>
      <c r="R26" t="e">
        <f ca="1"/>
        <v>#NAME?</v>
      </c>
      <c r="S26" t="e">
        <f ca="1"/>
        <v>#NAME?</v>
      </c>
      <c r="T26" s="12" t="e">
        <f ca="1"/>
        <v>#NAME?</v>
      </c>
      <c r="V26" s="59" t="e">
        <f ca="1">$V$5</f>
        <v>#NAME?</v>
      </c>
      <c r="W26" t="e">
        <f t="shared" ca="1" si="1"/>
        <v>#NAME?</v>
      </c>
      <c r="X26" s="12" t="e">
        <f t="shared" ca="1" si="1"/>
        <v>#NAME?</v>
      </c>
      <c r="Y26" s="59">
        <f t="shared" ca="1" si="2"/>
        <v>89</v>
      </c>
      <c r="Z26" s="12" t="e">
        <f t="shared" ca="1" si="3"/>
        <v>#NAME?</v>
      </c>
    </row>
    <row r="27" spans="17:26" x14ac:dyDescent="0.35">
      <c r="Q27" s="59" t="e">
        <f ca="1"/>
        <v>#NAME?</v>
      </c>
      <c r="R27" t="e">
        <f ca="1"/>
        <v>#NAME?</v>
      </c>
      <c r="S27" t="e">
        <f ca="1"/>
        <v>#NAME?</v>
      </c>
      <c r="T27" s="12" t="e">
        <f ca="1"/>
        <v>#NAME?</v>
      </c>
      <c r="V27" s="59" t="e">
        <f ca="1">$V$5</f>
        <v>#NAME?</v>
      </c>
      <c r="W27" t="e">
        <f t="shared" ca="1" si="1"/>
        <v>#NAME?</v>
      </c>
      <c r="X27" s="12" t="e">
        <f t="shared" ca="1" si="1"/>
        <v>#NAME?</v>
      </c>
      <c r="Y27" s="59">
        <f t="shared" ca="1" si="2"/>
        <v>89</v>
      </c>
      <c r="Z27" s="12" t="e">
        <f t="shared" ca="1" si="3"/>
        <v>#NAME?</v>
      </c>
    </row>
    <row r="28" spans="17:26" x14ac:dyDescent="0.35">
      <c r="Q28" s="59" t="e">
        <f ca="1"/>
        <v>#NAME?</v>
      </c>
      <c r="R28" t="e">
        <f ca="1"/>
        <v>#NAME?</v>
      </c>
      <c r="S28" t="e">
        <f ca="1"/>
        <v>#NAME?</v>
      </c>
      <c r="T28" s="12" t="e">
        <f ca="1"/>
        <v>#NAME?</v>
      </c>
      <c r="V28" s="59" t="e">
        <f ca="1">$V$5</f>
        <v>#NAME?</v>
      </c>
      <c r="W28" t="e">
        <f t="shared" ca="1" si="1"/>
        <v>#NAME?</v>
      </c>
      <c r="X28" s="12" t="e">
        <f t="shared" ca="1" si="1"/>
        <v>#NAME?</v>
      </c>
      <c r="Y28" s="59">
        <f t="shared" ca="1" si="2"/>
        <v>89</v>
      </c>
      <c r="Z28" s="12" t="e">
        <f t="shared" ca="1" si="3"/>
        <v>#NAME?</v>
      </c>
    </row>
    <row r="29" spans="17:26" x14ac:dyDescent="0.35">
      <c r="Q29" s="59" t="e">
        <f ca="1"/>
        <v>#NAME?</v>
      </c>
      <c r="R29" t="e">
        <f ca="1"/>
        <v>#NAME?</v>
      </c>
      <c r="S29" t="e">
        <f ca="1"/>
        <v>#NAME?</v>
      </c>
      <c r="T29" s="12" t="e">
        <f ca="1"/>
        <v>#NAME?</v>
      </c>
      <c r="V29" s="13" t="e">
        <f ca="1">$V$5</f>
        <v>#NAME?</v>
      </c>
      <c r="W29" s="14" t="e">
        <f t="shared" ca="1" si="1"/>
        <v>#NAME?</v>
      </c>
      <c r="X29" s="15" t="e">
        <f t="shared" ca="1" si="1"/>
        <v>#NAME?</v>
      </c>
      <c r="Y29" s="13">
        <f t="shared" ca="1" si="2"/>
        <v>89</v>
      </c>
      <c r="Z29" s="15" t="e">
        <f t="shared" ca="1" si="3"/>
        <v>#NAME?</v>
      </c>
    </row>
    <row r="30" spans="17:26" x14ac:dyDescent="0.35">
      <c r="Q30" s="59" t="e">
        <f ca="1"/>
        <v>#NAME?</v>
      </c>
      <c r="R30" t="e">
        <f ca="1"/>
        <v>#NAME?</v>
      </c>
      <c r="S30" t="e">
        <f ca="1"/>
        <v>#NAME?</v>
      </c>
      <c r="T30" s="12" t="e">
        <f ca="1"/>
        <v>#NAME?</v>
      </c>
      <c r="Y30">
        <f ca="1">SUM(Y22:Y29)</f>
        <v>712</v>
      </c>
      <c r="Z30" t="e">
        <f ca="1">AVERAGE(Z22:Z29)</f>
        <v>#NAME?</v>
      </c>
    </row>
    <row r="31" spans="17:26" x14ac:dyDescent="0.35">
      <c r="Q31" s="59" t="e">
        <f ca="1"/>
        <v>#NAME?</v>
      </c>
      <c r="R31" t="e">
        <f ca="1"/>
        <v>#NAME?</v>
      </c>
      <c r="S31" t="e">
        <f ca="1"/>
        <v>#NAME?</v>
      </c>
      <c r="T31" s="12" t="e">
        <f ca="1"/>
        <v>#NAME?</v>
      </c>
      <c r="Y31" s="16" t="s">
        <v>34</v>
      </c>
      <c r="Z31" s="45" t="e">
        <f ca="1">DEVSQ(T3:T91)</f>
        <v>#NAME?</v>
      </c>
    </row>
    <row r="32" spans="17:26" x14ac:dyDescent="0.35">
      <c r="Q32" s="59" t="e">
        <f ca="1"/>
        <v>#NAME?</v>
      </c>
      <c r="R32" t="e">
        <f ca="1"/>
        <v>#NAME?</v>
      </c>
      <c r="S32" t="e">
        <f ca="1"/>
        <v>#NAME?</v>
      </c>
      <c r="T32" s="12" t="e">
        <f ca="1"/>
        <v>#NAME?</v>
      </c>
    </row>
    <row r="33" spans="17:20" x14ac:dyDescent="0.35">
      <c r="Q33" s="59" t="e">
        <f ca="1"/>
        <v>#NAME?</v>
      </c>
      <c r="R33" t="e">
        <f ca="1"/>
        <v>#NAME?</v>
      </c>
      <c r="S33" t="e">
        <f ca="1"/>
        <v>#NAME?</v>
      </c>
      <c r="T33" s="12" t="e">
        <f ca="1"/>
        <v>#NAME?</v>
      </c>
    </row>
    <row r="34" spans="17:20" x14ac:dyDescent="0.35">
      <c r="Q34" s="59" t="e">
        <f ca="1"/>
        <v>#NAME?</v>
      </c>
      <c r="R34" t="e">
        <f ca="1"/>
        <v>#NAME?</v>
      </c>
      <c r="S34" t="e">
        <f ca="1"/>
        <v>#NAME?</v>
      </c>
      <c r="T34" s="12" t="e">
        <f ca="1"/>
        <v>#NAME?</v>
      </c>
    </row>
    <row r="35" spans="17:20" x14ac:dyDescent="0.35">
      <c r="Q35" s="59" t="e">
        <f ca="1"/>
        <v>#NAME?</v>
      </c>
      <c r="R35" t="e">
        <f ca="1"/>
        <v>#NAME?</v>
      </c>
      <c r="S35" t="e">
        <f ca="1"/>
        <v>#NAME?</v>
      </c>
      <c r="T35" s="12" t="e">
        <f ca="1"/>
        <v>#NAME?</v>
      </c>
    </row>
    <row r="36" spans="17:20" x14ac:dyDescent="0.35">
      <c r="Q36" s="59" t="e">
        <f ca="1"/>
        <v>#NAME?</v>
      </c>
      <c r="R36" t="e">
        <f ca="1"/>
        <v>#NAME?</v>
      </c>
      <c r="S36" t="e">
        <f ca="1"/>
        <v>#NAME?</v>
      </c>
      <c r="T36" s="12" t="e">
        <f ca="1"/>
        <v>#NAME?</v>
      </c>
    </row>
    <row r="37" spans="17:20" x14ac:dyDescent="0.35">
      <c r="Q37" s="59" t="e">
        <f ca="1"/>
        <v>#NAME?</v>
      </c>
      <c r="R37" t="e">
        <f ca="1"/>
        <v>#NAME?</v>
      </c>
      <c r="S37" t="e">
        <f ca="1"/>
        <v>#NAME?</v>
      </c>
      <c r="T37" s="12" t="e">
        <f ca="1"/>
        <v>#NAME?</v>
      </c>
    </row>
    <row r="38" spans="17:20" x14ac:dyDescent="0.35">
      <c r="Q38" s="59" t="e">
        <f ca="1"/>
        <v>#NAME?</v>
      </c>
      <c r="R38" t="e">
        <f ca="1"/>
        <v>#NAME?</v>
      </c>
      <c r="S38" t="e">
        <f ca="1"/>
        <v>#NAME?</v>
      </c>
      <c r="T38" s="12" t="e">
        <f ca="1"/>
        <v>#NAME?</v>
      </c>
    </row>
    <row r="39" spans="17:20" x14ac:dyDescent="0.35">
      <c r="Q39" s="59" t="e">
        <f ca="1"/>
        <v>#NAME?</v>
      </c>
      <c r="R39" t="e">
        <f ca="1"/>
        <v>#NAME?</v>
      </c>
      <c r="S39" t="e">
        <f ca="1"/>
        <v>#NAME?</v>
      </c>
      <c r="T39" s="12" t="e">
        <f ca="1"/>
        <v>#NAME?</v>
      </c>
    </row>
    <row r="40" spans="17:20" x14ac:dyDescent="0.35">
      <c r="Q40" s="59" t="e">
        <f ca="1"/>
        <v>#NAME?</v>
      </c>
      <c r="R40" t="e">
        <f ca="1"/>
        <v>#NAME?</v>
      </c>
      <c r="S40" t="e">
        <f ca="1"/>
        <v>#NAME?</v>
      </c>
      <c r="T40" s="12" t="e">
        <f ca="1"/>
        <v>#NAME?</v>
      </c>
    </row>
    <row r="41" spans="17:20" x14ac:dyDescent="0.35">
      <c r="Q41" s="59" t="e">
        <f ca="1"/>
        <v>#NAME?</v>
      </c>
      <c r="R41" t="e">
        <f ca="1"/>
        <v>#NAME?</v>
      </c>
      <c r="S41" t="e">
        <f ca="1"/>
        <v>#NAME?</v>
      </c>
      <c r="T41" s="12" t="e">
        <f ca="1"/>
        <v>#NAME?</v>
      </c>
    </row>
    <row r="42" spans="17:20" x14ac:dyDescent="0.35">
      <c r="Q42" s="59" t="e">
        <f ca="1"/>
        <v>#NAME?</v>
      </c>
      <c r="R42" t="e">
        <f ca="1"/>
        <v>#NAME?</v>
      </c>
      <c r="S42" t="e">
        <f ca="1"/>
        <v>#NAME?</v>
      </c>
      <c r="T42" s="12" t="e">
        <f ca="1"/>
        <v>#NAME?</v>
      </c>
    </row>
    <row r="43" spans="17:20" x14ac:dyDescent="0.35">
      <c r="Q43" s="59" t="e">
        <f ca="1"/>
        <v>#NAME?</v>
      </c>
      <c r="R43" t="e">
        <f ca="1"/>
        <v>#NAME?</v>
      </c>
      <c r="S43" t="e">
        <f ca="1"/>
        <v>#NAME?</v>
      </c>
      <c r="T43" s="12" t="e">
        <f ca="1"/>
        <v>#NAME?</v>
      </c>
    </row>
    <row r="44" spans="17:20" x14ac:dyDescent="0.35">
      <c r="Q44" s="59" t="e">
        <f ca="1"/>
        <v>#NAME?</v>
      </c>
      <c r="R44" t="e">
        <f ca="1"/>
        <v>#NAME?</v>
      </c>
      <c r="S44" t="e">
        <f ca="1"/>
        <v>#NAME?</v>
      </c>
      <c r="T44" s="12" t="e">
        <f ca="1"/>
        <v>#NAME?</v>
      </c>
    </row>
    <row r="45" spans="17:20" x14ac:dyDescent="0.35">
      <c r="Q45" s="59" t="e">
        <f ca="1"/>
        <v>#NAME?</v>
      </c>
      <c r="R45" t="e">
        <f ca="1"/>
        <v>#NAME?</v>
      </c>
      <c r="S45" t="e">
        <f ca="1"/>
        <v>#NAME?</v>
      </c>
      <c r="T45" s="12" t="e">
        <f ca="1"/>
        <v>#NAME?</v>
      </c>
    </row>
    <row r="46" spans="17:20" x14ac:dyDescent="0.35">
      <c r="Q46" s="59" t="e">
        <f ca="1"/>
        <v>#NAME?</v>
      </c>
      <c r="R46" t="e">
        <f ca="1"/>
        <v>#NAME?</v>
      </c>
      <c r="S46" t="e">
        <f ca="1"/>
        <v>#NAME?</v>
      </c>
      <c r="T46" s="12" t="e">
        <f ca="1"/>
        <v>#NAME?</v>
      </c>
    </row>
    <row r="47" spans="17:20" x14ac:dyDescent="0.35">
      <c r="Q47" s="59" t="e">
        <f ca="1"/>
        <v>#NAME?</v>
      </c>
      <c r="R47" t="e">
        <f ca="1"/>
        <v>#NAME?</v>
      </c>
      <c r="S47" t="e">
        <f ca="1"/>
        <v>#NAME?</v>
      </c>
      <c r="T47" s="12" t="e">
        <f ca="1"/>
        <v>#NAME?</v>
      </c>
    </row>
    <row r="48" spans="17:20" x14ac:dyDescent="0.35">
      <c r="Q48" s="59" t="e">
        <f ca="1"/>
        <v>#NAME?</v>
      </c>
      <c r="R48" t="e">
        <f ca="1"/>
        <v>#NAME?</v>
      </c>
      <c r="S48" t="e">
        <f ca="1"/>
        <v>#NAME?</v>
      </c>
      <c r="T48" s="12" t="e">
        <f ca="1"/>
        <v>#NAME?</v>
      </c>
    </row>
    <row r="49" spans="17:20" x14ac:dyDescent="0.35">
      <c r="Q49" s="59" t="e">
        <f ca="1"/>
        <v>#NAME?</v>
      </c>
      <c r="R49" t="e">
        <f ca="1"/>
        <v>#NAME?</v>
      </c>
      <c r="S49" t="e">
        <f ca="1"/>
        <v>#NAME?</v>
      </c>
      <c r="T49" s="12" t="e">
        <f ca="1"/>
        <v>#NAME?</v>
      </c>
    </row>
    <row r="50" spans="17:20" x14ac:dyDescent="0.35">
      <c r="Q50" s="59" t="e">
        <f ca="1"/>
        <v>#NAME?</v>
      </c>
      <c r="R50" t="e">
        <f ca="1"/>
        <v>#NAME?</v>
      </c>
      <c r="S50" t="e">
        <f ca="1"/>
        <v>#NAME?</v>
      </c>
      <c r="T50" s="12" t="e">
        <f ca="1"/>
        <v>#NAME?</v>
      </c>
    </row>
    <row r="51" spans="17:20" x14ac:dyDescent="0.35">
      <c r="Q51" s="59" t="e">
        <f ca="1"/>
        <v>#NAME?</v>
      </c>
      <c r="R51" t="e">
        <f ca="1"/>
        <v>#NAME?</v>
      </c>
      <c r="S51" t="e">
        <f ca="1"/>
        <v>#NAME?</v>
      </c>
      <c r="T51" s="12" t="e">
        <f ca="1"/>
        <v>#NAME?</v>
      </c>
    </row>
    <row r="52" spans="17:20" x14ac:dyDescent="0.35">
      <c r="Q52" s="59" t="e">
        <f ca="1"/>
        <v>#NAME?</v>
      </c>
      <c r="R52" t="e">
        <f ca="1"/>
        <v>#NAME?</v>
      </c>
      <c r="S52" t="e">
        <f ca="1"/>
        <v>#NAME?</v>
      </c>
      <c r="T52" s="12" t="e">
        <f ca="1"/>
        <v>#NAME?</v>
      </c>
    </row>
    <row r="53" spans="17:20" x14ac:dyDescent="0.35">
      <c r="Q53" s="59" t="e">
        <f ca="1"/>
        <v>#NAME?</v>
      </c>
      <c r="R53" t="e">
        <f ca="1"/>
        <v>#NAME?</v>
      </c>
      <c r="S53" t="e">
        <f ca="1"/>
        <v>#NAME?</v>
      </c>
      <c r="T53" s="12" t="e">
        <f ca="1"/>
        <v>#NAME?</v>
      </c>
    </row>
    <row r="54" spans="17:20" x14ac:dyDescent="0.35">
      <c r="Q54" s="59" t="e">
        <f ca="1"/>
        <v>#NAME?</v>
      </c>
      <c r="R54" t="e">
        <f ca="1"/>
        <v>#NAME?</v>
      </c>
      <c r="S54" t="e">
        <f ca="1"/>
        <v>#NAME?</v>
      </c>
      <c r="T54" s="12" t="e">
        <f ca="1"/>
        <v>#NAME?</v>
      </c>
    </row>
    <row r="55" spans="17:20" x14ac:dyDescent="0.35">
      <c r="Q55" s="59" t="e">
        <f ca="1"/>
        <v>#NAME?</v>
      </c>
      <c r="R55" t="e">
        <f ca="1"/>
        <v>#NAME?</v>
      </c>
      <c r="S55" t="e">
        <f ca="1"/>
        <v>#NAME?</v>
      </c>
      <c r="T55" s="12" t="e">
        <f ca="1"/>
        <v>#NAME?</v>
      </c>
    </row>
    <row r="56" spans="17:20" x14ac:dyDescent="0.35">
      <c r="Q56" s="59" t="e">
        <f ca="1"/>
        <v>#NAME?</v>
      </c>
      <c r="R56" t="e">
        <f ca="1"/>
        <v>#NAME?</v>
      </c>
      <c r="S56" t="e">
        <f ca="1"/>
        <v>#NAME?</v>
      </c>
      <c r="T56" s="12" t="e">
        <f ca="1"/>
        <v>#NAME?</v>
      </c>
    </row>
    <row r="57" spans="17:20" x14ac:dyDescent="0.35">
      <c r="Q57" s="59" t="e">
        <f ca="1"/>
        <v>#NAME?</v>
      </c>
      <c r="R57" t="e">
        <f ca="1"/>
        <v>#NAME?</v>
      </c>
      <c r="S57" t="e">
        <f ca="1"/>
        <v>#NAME?</v>
      </c>
      <c r="T57" s="12" t="e">
        <f ca="1"/>
        <v>#NAME?</v>
      </c>
    </row>
    <row r="58" spans="17:20" x14ac:dyDescent="0.35">
      <c r="Q58" s="59" t="e">
        <f ca="1"/>
        <v>#NAME?</v>
      </c>
      <c r="R58" t="e">
        <f ca="1"/>
        <v>#NAME?</v>
      </c>
      <c r="S58" t="e">
        <f ca="1"/>
        <v>#NAME?</v>
      </c>
      <c r="T58" s="12" t="e">
        <f ca="1"/>
        <v>#NAME?</v>
      </c>
    </row>
    <row r="59" spans="17:20" x14ac:dyDescent="0.35">
      <c r="Q59" s="59" t="e">
        <f ca="1"/>
        <v>#NAME?</v>
      </c>
      <c r="R59" t="e">
        <f ca="1"/>
        <v>#NAME?</v>
      </c>
      <c r="S59" t="e">
        <f ca="1"/>
        <v>#NAME?</v>
      </c>
      <c r="T59" s="12" t="e">
        <f ca="1"/>
        <v>#NAME?</v>
      </c>
    </row>
    <row r="60" spans="17:20" x14ac:dyDescent="0.35">
      <c r="Q60" s="59" t="e">
        <f ca="1"/>
        <v>#NAME?</v>
      </c>
      <c r="R60" t="e">
        <f ca="1"/>
        <v>#NAME?</v>
      </c>
      <c r="S60" t="e">
        <f ca="1"/>
        <v>#NAME?</v>
      </c>
      <c r="T60" s="12" t="e">
        <f ca="1"/>
        <v>#NAME?</v>
      </c>
    </row>
    <row r="61" spans="17:20" x14ac:dyDescent="0.35">
      <c r="Q61" s="59" t="e">
        <f ca="1"/>
        <v>#NAME?</v>
      </c>
      <c r="R61" t="e">
        <f ca="1"/>
        <v>#NAME?</v>
      </c>
      <c r="S61" t="e">
        <f ca="1"/>
        <v>#NAME?</v>
      </c>
      <c r="T61" s="12" t="e">
        <f ca="1"/>
        <v>#NAME?</v>
      </c>
    </row>
    <row r="62" spans="17:20" x14ac:dyDescent="0.35">
      <c r="Q62" s="59" t="e">
        <f ca="1"/>
        <v>#NAME?</v>
      </c>
      <c r="R62" t="e">
        <f ca="1"/>
        <v>#NAME?</v>
      </c>
      <c r="S62" t="e">
        <f ca="1"/>
        <v>#NAME?</v>
      </c>
      <c r="T62" s="12" t="e">
        <f ca="1"/>
        <v>#NAME?</v>
      </c>
    </row>
    <row r="63" spans="17:20" x14ac:dyDescent="0.35">
      <c r="Q63" s="59" t="e">
        <f ca="1"/>
        <v>#NAME?</v>
      </c>
      <c r="R63" t="e">
        <f ca="1"/>
        <v>#NAME?</v>
      </c>
      <c r="S63" t="e">
        <f ca="1"/>
        <v>#NAME?</v>
      </c>
      <c r="T63" s="12" t="e">
        <f ca="1"/>
        <v>#NAME?</v>
      </c>
    </row>
    <row r="64" spans="17:20" x14ac:dyDescent="0.35">
      <c r="Q64" s="59" t="e">
        <f ca="1"/>
        <v>#NAME?</v>
      </c>
      <c r="R64" t="e">
        <f ca="1"/>
        <v>#NAME?</v>
      </c>
      <c r="S64" t="e">
        <f ca="1"/>
        <v>#NAME?</v>
      </c>
      <c r="T64" s="12" t="e">
        <f ca="1"/>
        <v>#NAME?</v>
      </c>
    </row>
    <row r="65" spans="17:20" x14ac:dyDescent="0.35">
      <c r="Q65" s="59" t="e">
        <f ca="1"/>
        <v>#NAME?</v>
      </c>
      <c r="R65" t="e">
        <f ca="1"/>
        <v>#NAME?</v>
      </c>
      <c r="S65" t="e">
        <f ca="1"/>
        <v>#NAME?</v>
      </c>
      <c r="T65" s="12" t="e">
        <f ca="1"/>
        <v>#NAME?</v>
      </c>
    </row>
    <row r="66" spans="17:20" x14ac:dyDescent="0.35">
      <c r="Q66" s="59" t="e">
        <f ca="1"/>
        <v>#NAME?</v>
      </c>
      <c r="R66" t="e">
        <f ca="1"/>
        <v>#NAME?</v>
      </c>
      <c r="S66" t="e">
        <f ca="1"/>
        <v>#NAME?</v>
      </c>
      <c r="T66" s="12" t="e">
        <f ca="1"/>
        <v>#NAME?</v>
      </c>
    </row>
    <row r="67" spans="17:20" x14ac:dyDescent="0.35">
      <c r="Q67" s="59" t="e">
        <f ca="1"/>
        <v>#NAME?</v>
      </c>
      <c r="R67" t="e">
        <f ca="1"/>
        <v>#NAME?</v>
      </c>
      <c r="S67" t="e">
        <f ca="1"/>
        <v>#NAME?</v>
      </c>
      <c r="T67" s="12" t="e">
        <f ca="1"/>
        <v>#NAME?</v>
      </c>
    </row>
    <row r="68" spans="17:20" x14ac:dyDescent="0.35">
      <c r="Q68" s="59" t="e">
        <f ca="1"/>
        <v>#NAME?</v>
      </c>
      <c r="R68" t="e">
        <f ca="1"/>
        <v>#NAME?</v>
      </c>
      <c r="S68" t="e">
        <f ca="1"/>
        <v>#NAME?</v>
      </c>
      <c r="T68" s="12" t="e">
        <f ca="1"/>
        <v>#NAME?</v>
      </c>
    </row>
    <row r="69" spans="17:20" x14ac:dyDescent="0.35">
      <c r="Q69" s="59" t="e">
        <f ca="1"/>
        <v>#NAME?</v>
      </c>
      <c r="R69" t="e">
        <f ca="1"/>
        <v>#NAME?</v>
      </c>
      <c r="S69" t="e">
        <f ca="1"/>
        <v>#NAME?</v>
      </c>
      <c r="T69" s="12" t="e">
        <f ca="1"/>
        <v>#NAME?</v>
      </c>
    </row>
    <row r="70" spans="17:20" x14ac:dyDescent="0.35">
      <c r="Q70" s="59" t="e">
        <f ca="1"/>
        <v>#NAME?</v>
      </c>
      <c r="R70" t="e">
        <f ca="1"/>
        <v>#NAME?</v>
      </c>
      <c r="S70" t="e">
        <f ca="1"/>
        <v>#NAME?</v>
      </c>
      <c r="T70" s="12" t="e">
        <f ca="1"/>
        <v>#NAME?</v>
      </c>
    </row>
    <row r="71" spans="17:20" x14ac:dyDescent="0.35">
      <c r="Q71" s="59" t="e">
        <f ca="1"/>
        <v>#NAME?</v>
      </c>
      <c r="R71" t="e">
        <f ca="1"/>
        <v>#NAME?</v>
      </c>
      <c r="S71" t="e">
        <f ca="1"/>
        <v>#NAME?</v>
      </c>
      <c r="T71" s="12" t="e">
        <f ca="1"/>
        <v>#NAME?</v>
      </c>
    </row>
    <row r="72" spans="17:20" x14ac:dyDescent="0.35">
      <c r="Q72" s="59" t="e">
        <f ca="1"/>
        <v>#NAME?</v>
      </c>
      <c r="R72" t="e">
        <f ca="1"/>
        <v>#NAME?</v>
      </c>
      <c r="S72" t="e">
        <f ca="1"/>
        <v>#NAME?</v>
      </c>
      <c r="T72" s="12" t="e">
        <f ca="1"/>
        <v>#NAME?</v>
      </c>
    </row>
    <row r="73" spans="17:20" x14ac:dyDescent="0.35">
      <c r="Q73" s="59" t="e">
        <f ca="1"/>
        <v>#NAME?</v>
      </c>
      <c r="R73" t="e">
        <f ca="1"/>
        <v>#NAME?</v>
      </c>
      <c r="S73" t="e">
        <f ca="1"/>
        <v>#NAME?</v>
      </c>
      <c r="T73" s="12" t="e">
        <f ca="1"/>
        <v>#NAME?</v>
      </c>
    </row>
    <row r="74" spans="17:20" x14ac:dyDescent="0.35">
      <c r="Q74" s="59" t="e">
        <f ca="1"/>
        <v>#NAME?</v>
      </c>
      <c r="R74" t="e">
        <f ca="1"/>
        <v>#NAME?</v>
      </c>
      <c r="S74" t="e">
        <f ca="1"/>
        <v>#NAME?</v>
      </c>
      <c r="T74" s="12" t="e">
        <f ca="1"/>
        <v>#NAME?</v>
      </c>
    </row>
    <row r="75" spans="17:20" x14ac:dyDescent="0.35">
      <c r="Q75" s="59" t="e">
        <f ca="1"/>
        <v>#NAME?</v>
      </c>
      <c r="R75" t="e">
        <f ca="1"/>
        <v>#NAME?</v>
      </c>
      <c r="S75" t="e">
        <f ca="1"/>
        <v>#NAME?</v>
      </c>
      <c r="T75" s="12" t="e">
        <f ca="1"/>
        <v>#NAME?</v>
      </c>
    </row>
    <row r="76" spans="17:20" x14ac:dyDescent="0.35">
      <c r="Q76" s="59" t="e">
        <f ca="1"/>
        <v>#NAME?</v>
      </c>
      <c r="R76" t="e">
        <f ca="1"/>
        <v>#NAME?</v>
      </c>
      <c r="S76" t="e">
        <f ca="1"/>
        <v>#NAME?</v>
      </c>
      <c r="T76" s="12" t="e">
        <f ca="1"/>
        <v>#NAME?</v>
      </c>
    </row>
    <row r="77" spans="17:20" x14ac:dyDescent="0.35">
      <c r="Q77" s="59" t="e">
        <f ca="1"/>
        <v>#NAME?</v>
      </c>
      <c r="R77" t="e">
        <f ca="1"/>
        <v>#NAME?</v>
      </c>
      <c r="S77" t="e">
        <f ca="1"/>
        <v>#NAME?</v>
      </c>
      <c r="T77" s="12" t="e">
        <f ca="1"/>
        <v>#NAME?</v>
      </c>
    </row>
    <row r="78" spans="17:20" x14ac:dyDescent="0.35">
      <c r="Q78" s="59" t="e">
        <f ca="1"/>
        <v>#NAME?</v>
      </c>
      <c r="R78" t="e">
        <f ca="1"/>
        <v>#NAME?</v>
      </c>
      <c r="S78" t="e">
        <f ca="1"/>
        <v>#NAME?</v>
      </c>
      <c r="T78" s="12" t="e">
        <f ca="1"/>
        <v>#NAME?</v>
      </c>
    </row>
    <row r="79" spans="17:20" x14ac:dyDescent="0.35">
      <c r="Q79" s="59" t="e">
        <f ca="1"/>
        <v>#NAME?</v>
      </c>
      <c r="R79" t="e">
        <f ca="1"/>
        <v>#NAME?</v>
      </c>
      <c r="S79" t="e">
        <f ca="1"/>
        <v>#NAME?</v>
      </c>
      <c r="T79" s="12" t="e">
        <f ca="1"/>
        <v>#NAME?</v>
      </c>
    </row>
    <row r="80" spans="17:20" x14ac:dyDescent="0.35">
      <c r="Q80" s="59" t="e">
        <f ca="1"/>
        <v>#NAME?</v>
      </c>
      <c r="R80" t="e">
        <f ca="1"/>
        <v>#NAME?</v>
      </c>
      <c r="S80" t="e">
        <f ca="1"/>
        <v>#NAME?</v>
      </c>
      <c r="T80" s="12" t="e">
        <f ca="1"/>
        <v>#NAME?</v>
      </c>
    </row>
    <row r="81" spans="17:20" x14ac:dyDescent="0.35">
      <c r="Q81" s="59" t="e">
        <f ca="1"/>
        <v>#NAME?</v>
      </c>
      <c r="R81" t="e">
        <f ca="1"/>
        <v>#NAME?</v>
      </c>
      <c r="S81" t="e">
        <f ca="1"/>
        <v>#NAME?</v>
      </c>
      <c r="T81" s="12" t="e">
        <f ca="1"/>
        <v>#NAME?</v>
      </c>
    </row>
    <row r="82" spans="17:20" x14ac:dyDescent="0.35">
      <c r="Q82" s="59" t="e">
        <f ca="1"/>
        <v>#NAME?</v>
      </c>
      <c r="R82" t="e">
        <f ca="1"/>
        <v>#NAME?</v>
      </c>
      <c r="S82" t="e">
        <f ca="1"/>
        <v>#NAME?</v>
      </c>
      <c r="T82" s="12" t="e">
        <f ca="1"/>
        <v>#NAME?</v>
      </c>
    </row>
    <row r="83" spans="17:20" x14ac:dyDescent="0.35">
      <c r="Q83" s="59" t="e">
        <f ca="1"/>
        <v>#NAME?</v>
      </c>
      <c r="R83" t="e">
        <f ca="1"/>
        <v>#NAME?</v>
      </c>
      <c r="S83" t="e">
        <f ca="1"/>
        <v>#NAME?</v>
      </c>
      <c r="T83" s="12" t="e">
        <f ca="1"/>
        <v>#NAME?</v>
      </c>
    </row>
    <row r="84" spans="17:20" x14ac:dyDescent="0.35">
      <c r="Q84" s="59" t="e">
        <f ca="1"/>
        <v>#NAME?</v>
      </c>
      <c r="R84" t="e">
        <f ca="1"/>
        <v>#NAME?</v>
      </c>
      <c r="S84" t="e">
        <f ca="1"/>
        <v>#NAME?</v>
      </c>
      <c r="T84" s="12" t="e">
        <f ca="1"/>
        <v>#NAME?</v>
      </c>
    </row>
    <row r="85" spans="17:20" x14ac:dyDescent="0.35">
      <c r="Q85" s="59" t="e">
        <f ca="1"/>
        <v>#NAME?</v>
      </c>
      <c r="R85" t="e">
        <f ca="1"/>
        <v>#NAME?</v>
      </c>
      <c r="S85" t="e">
        <f ca="1"/>
        <v>#NAME?</v>
      </c>
      <c r="T85" s="12" t="e">
        <f ca="1"/>
        <v>#NAME?</v>
      </c>
    </row>
    <row r="86" spans="17:20" x14ac:dyDescent="0.35">
      <c r="Q86" s="59" t="e">
        <f ca="1"/>
        <v>#NAME?</v>
      </c>
      <c r="R86" t="e">
        <f ca="1"/>
        <v>#NAME?</v>
      </c>
      <c r="S86" t="e">
        <f ca="1"/>
        <v>#NAME?</v>
      </c>
      <c r="T86" s="12" t="e">
        <f ca="1"/>
        <v>#NAME?</v>
      </c>
    </row>
    <row r="87" spans="17:20" x14ac:dyDescent="0.35">
      <c r="Q87" s="59" t="e">
        <f ca="1"/>
        <v>#NAME?</v>
      </c>
      <c r="R87" t="e">
        <f ca="1"/>
        <v>#NAME?</v>
      </c>
      <c r="S87" t="e">
        <f ca="1"/>
        <v>#NAME?</v>
      </c>
      <c r="T87" s="12" t="e">
        <f ca="1"/>
        <v>#NAME?</v>
      </c>
    </row>
    <row r="88" spans="17:20" x14ac:dyDescent="0.35">
      <c r="Q88" s="59" t="e">
        <f ca="1"/>
        <v>#NAME?</v>
      </c>
      <c r="R88" t="e">
        <f ca="1"/>
        <v>#NAME?</v>
      </c>
      <c r="S88" t="e">
        <f ca="1"/>
        <v>#NAME?</v>
      </c>
      <c r="T88" s="12" t="e">
        <f ca="1"/>
        <v>#NAME?</v>
      </c>
    </row>
    <row r="89" spans="17:20" x14ac:dyDescent="0.35">
      <c r="Q89" s="59" t="e">
        <f ca="1"/>
        <v>#NAME?</v>
      </c>
      <c r="R89" t="e">
        <f ca="1"/>
        <v>#NAME?</v>
      </c>
      <c r="S89" t="e">
        <f ca="1"/>
        <v>#NAME?</v>
      </c>
      <c r="T89" s="12" t="e">
        <f ca="1"/>
        <v>#NAME?</v>
      </c>
    </row>
    <row r="90" spans="17:20" x14ac:dyDescent="0.35">
      <c r="Q90" s="59" t="e">
        <f ca="1"/>
        <v>#NAME?</v>
      </c>
      <c r="R90" t="e">
        <f ca="1"/>
        <v>#NAME?</v>
      </c>
      <c r="S90" t="e">
        <f ca="1"/>
        <v>#NAME?</v>
      </c>
      <c r="T90" s="12" t="e">
        <f ca="1"/>
        <v>#NAME?</v>
      </c>
    </row>
    <row r="91" spans="17:20" x14ac:dyDescent="0.35">
      <c r="Q91" s="13" t="e">
        <f ca="1"/>
        <v>#NAME?</v>
      </c>
      <c r="R91" s="14" t="e">
        <f ca="1"/>
        <v>#NAME?</v>
      </c>
      <c r="S91" s="14" t="e">
        <f ca="1"/>
        <v>#NAME?</v>
      </c>
      <c r="T91" s="15" t="e">
        <f ca="1"/>
        <v>#NAME?</v>
      </c>
    </row>
  </sheetData>
  <mergeCells count="1">
    <mergeCell ref="D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Bal</vt:lpstr>
      <vt:lpstr>Unbal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2025-10-17T08:10:53Z</dcterms:created>
  <dcterms:modified xsi:type="dcterms:W3CDTF">2025-10-17T08:13:14Z</dcterms:modified>
</cp:coreProperties>
</file>