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9" documentId="8_{5DAD6DF0-7A48-49ED-9CBE-05E16D352979}" xr6:coauthVersionLast="47" xr6:coauthVersionMax="47" xr10:uidLastSave="{B6B81404-4A15-4EC8-94F3-2D5146126FE3}"/>
  <bookViews>
    <workbookView xWindow="-110" yWindow="-110" windowWidth="19420" windowHeight="10300" xr2:uid="{0E7ED418-F787-449D-B638-DF41B840863E}"/>
  </bookViews>
  <sheets>
    <sheet name="Title" sheetId="4" r:id="rId1"/>
    <sheet name="Match" sheetId="1" r:id="rId2"/>
    <sheet name="Lookup" sheetId="2" r:id="rId3"/>
    <sheet name="XLookup" sheetId="3" r:id="rId4"/>
  </sheets>
  <externalReferences>
    <externalReference r:id="rId5"/>
    <externalReference r:id="rId6"/>
  </externalReferences>
  <definedNames>
    <definedName name="DataRange">#REF!</definedName>
    <definedName name="r_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" i="3" l="1" a="1"/>
  <c r="V2" i="3" s="1"/>
  <c r="J9" i="3" a="1"/>
  <c r="J9" i="3" s="1"/>
  <c r="J8" i="3" a="1"/>
  <c r="J8" i="3" s="1"/>
  <c r="J7" i="3" a="1"/>
  <c r="J7" i="3" s="1"/>
  <c r="J4" i="3" a="1"/>
  <c r="J4" i="3" s="1"/>
  <c r="V3" i="3" a="1"/>
  <c r="V3" i="3" s="1"/>
  <c r="J3" i="3" a="1"/>
  <c r="J3" i="3" s="1"/>
  <c r="J2" i="3" a="1"/>
  <c r="J2" i="3" s="1"/>
  <c r="T3" i="3" a="1"/>
  <c r="T3" i="3" s="1"/>
  <c r="T2" i="3" a="1"/>
  <c r="T2" i="3" s="1"/>
  <c r="I11" i="1" a="1"/>
  <c r="I5" i="1" a="1"/>
  <c r="I1" i="1" a="1"/>
  <c r="I9" i="1" a="1"/>
  <c r="N4" i="1" a="1"/>
  <c r="N8" i="1" a="1"/>
  <c r="I4" i="1" a="1"/>
  <c r="I8" i="1" a="1"/>
  <c r="N3" i="1" a="1"/>
  <c r="N7" i="1" a="1"/>
  <c r="I3" i="1" a="1"/>
  <c r="I16" i="1" a="1"/>
  <c r="I7" i="1" a="1"/>
  <c r="I2" i="1" a="1"/>
  <c r="F2" i="2" a="1"/>
  <c r="I2" i="1" l="1"/>
  <c r="I7" i="1"/>
  <c r="I16" i="1"/>
  <c r="I3" i="1"/>
  <c r="N7" i="1"/>
  <c r="N3" i="1"/>
  <c r="I8" i="1"/>
  <c r="I4" i="1"/>
  <c r="N8" i="1"/>
  <c r="N4" i="1"/>
  <c r="I9" i="1"/>
  <c r="I1" i="1"/>
  <c r="I5" i="1"/>
  <c r="I11" i="1"/>
  <c r="F2" i="2"/>
  <c r="G8" i="3" l="1"/>
  <c r="G9" i="3"/>
  <c r="G7" i="3"/>
  <c r="G2" i="3"/>
  <c r="G4" i="3" a="1"/>
  <c r="G4" i="3" s="1"/>
  <c r="G3" i="3"/>
  <c r="D2" i="2" a="1"/>
  <c r="D2" i="2" s="1"/>
  <c r="G16" i="1"/>
  <c r="D16" i="1" a="1"/>
  <c r="F16" i="1" s="1"/>
  <c r="G14" i="1"/>
  <c r="G13" i="1"/>
  <c r="G12" i="1"/>
  <c r="G11" i="1" a="1"/>
  <c r="G11" i="1" s="1"/>
  <c r="G9" i="1"/>
  <c r="L8" i="1"/>
  <c r="G8" i="1"/>
  <c r="L7" i="1"/>
  <c r="G7" i="1"/>
  <c r="G5" i="1"/>
  <c r="G4" i="1"/>
  <c r="L3" i="1" a="1"/>
  <c r="L3" i="1" s="1"/>
  <c r="L4" i="1" s="1"/>
  <c r="G3" i="1"/>
  <c r="G2" i="1"/>
  <c r="G1" i="1"/>
  <c r="D16" i="1" l="1"/>
  <c r="E1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<sst xmlns="http://schemas.openxmlformats.org/spreadsheetml/2006/main" count="74" uniqueCount="48">
  <si>
    <t>a</t>
  </si>
  <si>
    <t>f</t>
  </si>
  <si>
    <t>g</t>
  </si>
  <si>
    <t>p</t>
  </si>
  <si>
    <t>y</t>
  </si>
  <si>
    <t>Z</t>
  </si>
  <si>
    <t>G</t>
  </si>
  <si>
    <t>Symbol</t>
  </si>
  <si>
    <t>@</t>
  </si>
  <si>
    <t>go</t>
  </si>
  <si>
    <t>?</t>
  </si>
  <si>
    <t>Row #</t>
  </si>
  <si>
    <t>%</t>
  </si>
  <si>
    <t>stop</t>
  </si>
  <si>
    <t>z</t>
  </si>
  <si>
    <t>Col #</t>
  </si>
  <si>
    <t>Person</t>
  </si>
  <si>
    <t>Gender</t>
  </si>
  <si>
    <t>Age</t>
  </si>
  <si>
    <t>Income</t>
  </si>
  <si>
    <t>Mary</t>
  </si>
  <si>
    <t>Betty</t>
  </si>
  <si>
    <t>Alan</t>
  </si>
  <si>
    <t>Debra</t>
  </si>
  <si>
    <t>Dave</t>
  </si>
  <si>
    <t>Steve</t>
  </si>
  <si>
    <t>Jane</t>
  </si>
  <si>
    <t>F</t>
  </si>
  <si>
    <t>M</t>
  </si>
  <si>
    <t>Jim</t>
  </si>
  <si>
    <t>Bob</t>
  </si>
  <si>
    <t>John</t>
  </si>
  <si>
    <t>Formula</t>
  </si>
  <si>
    <t>Q1</t>
  </si>
  <si>
    <t>Q2</t>
  </si>
  <si>
    <t>Q3</t>
  </si>
  <si>
    <t>Q4</t>
  </si>
  <si>
    <t>Acme</t>
  </si>
  <si>
    <t>Diamond</t>
  </si>
  <si>
    <t>Jetline</t>
  </si>
  <si>
    <t>Pheonix</t>
  </si>
  <si>
    <t>Company</t>
  </si>
  <si>
    <t>Quarter</t>
  </si>
  <si>
    <t>Revenue</t>
  </si>
  <si>
    <t>Real Statistics Using Excel</t>
  </si>
  <si>
    <t>Updated</t>
  </si>
  <si>
    <t>Copyright © 2013 - 2025 Charles Zaiontz</t>
  </si>
  <si>
    <t>Table Lookup Functions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</si>
</sst>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7" xfId="0" applyBorder="1"/>
    <xf numFmtId="0" fontId="0" fillId="0" borderId="11" xfId="0" applyBorder="1"/>
    <xf numFmtId="0" fontId="0" fillId="0" borderId="15" xfId="0" applyBorder="1"/>
    <xf numFmtId="0" fontId="0" fillId="0" borderId="9" xfId="0" applyBorder="1"/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0" fillId="0" borderId="0" xfId="0" quotePrefix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9" xfId="0" applyFont="1" applyBorder="1" applyAlignment="1"/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Basics%2013%20Nov%202021.xlsx" TargetMode="External"/><Relationship Id="rId1" Type="http://schemas.openxmlformats.org/officeDocument/2006/relationships/externalLinkPath" Target="/38f5cd2f1f925cfd/Documenti/A%20Real%20Statistics%202020/Examples/Real%20Statistics%20Examples%20Basics%2013%20Nov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Bar Chart"/>
      <sheetName val="Line Chart"/>
      <sheetName val="Line Chart 2"/>
      <sheetName val="Scatter Chart"/>
      <sheetName val="Step Chart"/>
      <sheetName val="Array Formula"/>
      <sheetName val="Array Function"/>
      <sheetName val="Sort Filter"/>
      <sheetName val="Dynamic"/>
      <sheetName val="Seek"/>
      <sheetName val="Reformat 1"/>
      <sheetName val="Reformat 2"/>
      <sheetName val="Del Row"/>
      <sheetName val="Sort Rows"/>
      <sheetName val="Reformat"/>
      <sheetName val="Extract"/>
      <sheetName val="Select Col"/>
      <sheetName val="IndexedValues"/>
      <sheetName val="Misc"/>
      <sheetName val="Step Chart 1"/>
      <sheetName val="MakesArray"/>
      <sheetName val="Prob 0"/>
      <sheetName val="Prob 1"/>
      <sheetName val="Prob 2"/>
      <sheetName val="Central"/>
      <sheetName val="Geo Mean"/>
      <sheetName val="Weighted"/>
      <sheetName val="Var"/>
      <sheetName val="Combined"/>
      <sheetName val="SKEW"/>
      <sheetName val="Rank 0"/>
      <sheetName val="Rank 1"/>
      <sheetName val="Rank 2"/>
      <sheetName val="HD"/>
      <sheetName val="Desc 1"/>
      <sheetName val="Desc 2"/>
      <sheetName val="Freq"/>
      <sheetName val="Freq 2"/>
      <sheetName val="Histogram"/>
      <sheetName val="Histogram 1"/>
      <sheetName val="Box Plot 1"/>
      <sheetName val="Box Plot 2"/>
      <sheetName val="Box Plot 3"/>
      <sheetName val="Box Plot 4"/>
      <sheetName val="Box Plot 5"/>
      <sheetName val="Box Plot 6"/>
      <sheetName val="Dot 1"/>
      <sheetName val="Dot 2"/>
      <sheetName val="ROC"/>
      <sheetName val="ROC 1"/>
      <sheetName val="AUC"/>
      <sheetName val="Winsor"/>
      <sheetName val="M-est"/>
      <sheetName val="Lp"/>
      <sheetName val="Lp Median"/>
      <sheetName val="Norm Outlier"/>
      <sheetName val="Sym Outlier"/>
      <sheetName val="Skew Outlier"/>
      <sheetName val="HD Outlier"/>
      <sheetName val="Missing"/>
      <sheetName val="Diversity 1"/>
      <sheetName val="Diversity 2"/>
      <sheetName val="Diversity 3"/>
      <sheetName val="Power"/>
      <sheetName val="Multiple tests"/>
      <sheetName val="Graph"/>
      <sheetName val="Gamma"/>
      <sheetName val="SUMIF"/>
      <sheetName val="Match"/>
      <sheetName val="Conversion 1"/>
      <sheetName val="Conversion 2"/>
      <sheetName val="Cat Code"/>
      <sheetName val="Table Lookup"/>
      <sheetName val="Sampling"/>
      <sheetName val="Chart s.e."/>
      <sheetName val=" Color 1"/>
      <sheetName val="Color 1a"/>
      <sheetName val="Color 2"/>
      <sheetName val="Bitwise"/>
      <sheetName val="Text"/>
      <sheetName val="Grade"/>
      <sheetName val="Inter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XRealStatsX"/>
    </sheetNames>
    <definedNames>
      <definedName name="FTEX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90801-6E21-4C88-85E5-1E2F8C29BD80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44</v>
      </c>
    </row>
    <row r="2" spans="1:2" x14ac:dyDescent="0.35">
      <c r="A2" t="s">
        <v>47</v>
      </c>
    </row>
    <row r="4" spans="1:2" x14ac:dyDescent="0.35">
      <c r="A4" t="s">
        <v>45</v>
      </c>
      <c r="B4" s="29">
        <v>45961</v>
      </c>
    </row>
    <row r="6" spans="1:2" x14ac:dyDescent="0.35">
      <c r="A6" s="30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3F20-B9C3-4DBD-ABDC-B119941F731C}">
  <dimension ref="A1:N16"/>
  <sheetViews>
    <sheetView workbookViewId="0"/>
  </sheetViews>
  <sheetFormatPr defaultRowHeight="14.5" x14ac:dyDescent="0.35"/>
  <cols>
    <col min="8" max="8" width="4.7265625" customWidth="1"/>
    <col min="9" max="9" width="20.453125" customWidth="1"/>
    <col min="13" max="13" width="3.7265625" customWidth="1"/>
    <col min="14" max="14" width="58.1796875" customWidth="1"/>
  </cols>
  <sheetData>
    <row r="1" spans="1:14" x14ac:dyDescent="0.35">
      <c r="A1" s="1" t="s">
        <v>0</v>
      </c>
      <c r="B1" s="2" t="s">
        <v>1</v>
      </c>
      <c r="C1" s="2" t="s">
        <v>2</v>
      </c>
      <c r="D1" s="2">
        <v>6</v>
      </c>
      <c r="E1" s="3" t="s">
        <v>3</v>
      </c>
      <c r="G1" s="4">
        <f>MATCH(6,A1:E1,0)</f>
        <v>4</v>
      </c>
      <c r="I1" t="str" cm="1">
        <f t="array" ref="I1">[2]!FTEXT(G1)</f>
        <v>=MATCH(6,A1:E1,0)</v>
      </c>
    </row>
    <row r="2" spans="1:14" x14ac:dyDescent="0.35">
      <c r="A2" s="5" t="s">
        <v>4</v>
      </c>
      <c r="B2" s="6">
        <v>56</v>
      </c>
      <c r="C2" s="6" t="s">
        <v>5</v>
      </c>
      <c r="D2" s="6">
        <v>4</v>
      </c>
      <c r="E2" s="7" t="s">
        <v>6</v>
      </c>
      <c r="G2" s="8" t="e">
        <f>MATCH("6",A1:E1,0)</f>
        <v>#N/A</v>
      </c>
      <c r="I2" t="str" cm="1">
        <f t="array" ref="I2">[2]!FTEXT(G2)</f>
        <v>=MATCH("6",A1:E1,0)</v>
      </c>
      <c r="K2" t="s">
        <v>7</v>
      </c>
      <c r="L2" s="4" t="s">
        <v>5</v>
      </c>
    </row>
    <row r="3" spans="1:14" x14ac:dyDescent="0.35">
      <c r="A3" s="5" t="s">
        <v>8</v>
      </c>
      <c r="B3" s="6" t="s">
        <v>9</v>
      </c>
      <c r="C3" s="6" t="s">
        <v>10</v>
      </c>
      <c r="D3" s="6">
        <v>7</v>
      </c>
      <c r="E3" s="7">
        <v>0</v>
      </c>
      <c r="G3" s="8">
        <f>MATCH("z",A4:E4,0)</f>
        <v>2</v>
      </c>
      <c r="I3" t="str" cm="1">
        <f t="array" ref="I3">[2]!FTEXT(G3)</f>
        <v>=MATCH("z",A4:E4,0)</v>
      </c>
      <c r="K3" t="s">
        <v>11</v>
      </c>
      <c r="L3" s="8">
        <f t="array" ref="L3">MIN(IF(A1:E4=L2,ROW(A1:E4)-ROW(A1)+1))</f>
        <v>2</v>
      </c>
      <c r="N3" t="str" cm="1">
        <f t="array" ref="N3">[2]!FTEXT(L3)</f>
        <v>=MIN(IF(A1:E4=L2,ROW(A1:E4)-ROW(A1)+1))</v>
      </c>
    </row>
    <row r="4" spans="1:14" x14ac:dyDescent="0.35">
      <c r="A4" s="9" t="s">
        <v>12</v>
      </c>
      <c r="B4" s="10" t="s">
        <v>5</v>
      </c>
      <c r="C4" s="10" t="s">
        <v>13</v>
      </c>
      <c r="D4" s="10" t="s">
        <v>8</v>
      </c>
      <c r="E4" s="11" t="s">
        <v>14</v>
      </c>
      <c r="G4" s="8">
        <f>MATCH("?",C1:C4,0)</f>
        <v>1</v>
      </c>
      <c r="I4" t="str" cm="1">
        <f t="array" ref="I4">[2]!FTEXT(G4)</f>
        <v>=MATCH("?",C1:C4,0)</v>
      </c>
      <c r="K4" t="s">
        <v>15</v>
      </c>
      <c r="L4" s="12">
        <f>IF(L3=0,0,MATCH(L2,INDEX(A1:E4,L3,0),0))</f>
        <v>3</v>
      </c>
      <c r="N4" t="str" cm="1">
        <f t="array" ref="N4">[2]!FTEXT(L4)</f>
        <v>=IF(L3=0,0,MATCH(L2,INDEX(A1:E4,L3,0),0))</v>
      </c>
    </row>
    <row r="5" spans="1:14" x14ac:dyDescent="0.35">
      <c r="G5" s="12">
        <f>MATCH("~?",C1:C4,0)</f>
        <v>3</v>
      </c>
      <c r="I5" t="str" cm="1">
        <f t="array" ref="I5">[2]!FTEXT(G5)</f>
        <v>=MATCH("~?",C1:C4,0)</v>
      </c>
    </row>
    <row r="6" spans="1:14" x14ac:dyDescent="0.35">
      <c r="G6" s="13"/>
      <c r="K6" t="s">
        <v>7</v>
      </c>
      <c r="L6" s="4">
        <v>7</v>
      </c>
    </row>
    <row r="7" spans="1:14" x14ac:dyDescent="0.35">
      <c r="G7" s="4" t="str">
        <f>INDEX(A1:E4,1,2)</f>
        <v>f</v>
      </c>
      <c r="I7" t="str" cm="1">
        <f t="array" ref="I7">[2]!FTEXT(G7)</f>
        <v>=INDEX(A1:E4,1,2)</v>
      </c>
      <c r="K7" t="s">
        <v>11</v>
      </c>
      <c r="L7" s="8">
        <f>SUMPRODUCT(--(A1:E4=L6)*ROW(A1:E4))-ROW(A1:E4)+1</f>
        <v>3</v>
      </c>
      <c r="N7" t="str" cm="1">
        <f t="array" ref="N7">[2]!FTEXT(L7)</f>
        <v>=SUMPRODUCT(--(A1:E4=L6)*ROW(A1:E4))-ROW(A1:E4)+1</v>
      </c>
    </row>
    <row r="8" spans="1:14" x14ac:dyDescent="0.35">
      <c r="G8" s="8" t="str">
        <f>INDEX(A3:E3,,2)</f>
        <v>go</v>
      </c>
      <c r="I8" t="str" cm="1">
        <f t="array" ref="I8">[2]!FTEXT(G8)</f>
        <v>=INDEX(A3:E3,,2)</v>
      </c>
      <c r="K8" t="s">
        <v>15</v>
      </c>
      <c r="L8" s="12">
        <f>SUMPRODUCT(--(A1:E4=L6)*COLUMN(A1:E4))-COLUMN(A1:E4)+1</f>
        <v>4</v>
      </c>
      <c r="N8" t="str" cm="1">
        <f t="array" ref="N8">[2]!FTEXT(L8)</f>
        <v>=SUMPRODUCT(--(A1:E4=L6)*COLUMN(A1:E4))-COLUMN(A1:E4)+1</v>
      </c>
    </row>
    <row r="9" spans="1:14" x14ac:dyDescent="0.35">
      <c r="G9" s="12">
        <f>INDEX(D1:D4,1)</f>
        <v>6</v>
      </c>
      <c r="I9" t="str" cm="1">
        <f t="array" ref="I9">[2]!FTEXT(G9)</f>
        <v>=INDEX(D1:D4,1)</v>
      </c>
    </row>
    <row r="11" spans="1:14" x14ac:dyDescent="0.35">
      <c r="G11" s="4">
        <f t="array" ref="G11:G14">INDEX(A1:E4,,4)</f>
        <v>6</v>
      </c>
      <c r="I11" t="str" cm="1">
        <f t="array" ref="I11">[2]!FTEXT(G11)</f>
        <v>=INDEX(A1:E4,,4)</v>
      </c>
    </row>
    <row r="12" spans="1:14" x14ac:dyDescent="0.35">
      <c r="G12" s="8">
        <v>4</v>
      </c>
    </row>
    <row r="13" spans="1:14" x14ac:dyDescent="0.35">
      <c r="G13" s="8">
        <v>7</v>
      </c>
    </row>
    <row r="14" spans="1:14" x14ac:dyDescent="0.35">
      <c r="G14" s="12" t="str">
        <v>@</v>
      </c>
    </row>
    <row r="16" spans="1:14" x14ac:dyDescent="0.35">
      <c r="D16" s="14" t="str">
        <f t="array" ref="D16:G16">INDEX(A1:E4,3,)</f>
        <v>@</v>
      </c>
      <c r="E16" s="15" t="str">
        <v>go</v>
      </c>
      <c r="F16" s="15" t="str">
        <v>?</v>
      </c>
      <c r="G16" s="16">
        <v>7</v>
      </c>
      <c r="I16" t="str" cm="1">
        <f t="array" ref="I16">[2]!FTEXT(G16)</f>
        <v>=INDEX(A1:E4,3,)</v>
      </c>
    </row>
  </sheetData>
  <pageMargins left="0.7" right="0.7" top="0.75" bottom="0.75" header="0.3" footer="0.3"/>
  <pageSetup paperSize="9" orientation="portrait" verticalDpi="0" r:id="rId1"/>
  <ignoredErrors>
    <ignoredError sqref="G2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50D5F-9756-44B2-B12D-68122516A907}">
  <dimension ref="B2:F11"/>
  <sheetViews>
    <sheetView workbookViewId="0">
      <selection activeCell="B1" sqref="B1"/>
    </sheetView>
  </sheetViews>
  <sheetFormatPr defaultRowHeight="14.5" x14ac:dyDescent="0.35"/>
  <cols>
    <col min="1" max="1" width="1.81640625" customWidth="1"/>
    <col min="2" max="2" width="5.6328125" customWidth="1"/>
    <col min="3" max="3" width="4.1796875" customWidth="1"/>
    <col min="4" max="4" width="5.6328125" customWidth="1"/>
    <col min="5" max="5" width="3.26953125" customWidth="1"/>
    <col min="6" max="6" width="35.54296875" customWidth="1"/>
  </cols>
  <sheetData>
    <row r="2" spans="2:6" x14ac:dyDescent="0.35">
      <c r="B2" s="17">
        <v>3</v>
      </c>
      <c r="D2" s="20" cm="1">
        <f t="array" ref="D2">INDEX(B2:B11,MATCH(TRUE,B2:B11&gt;10))</f>
        <v>14</v>
      </c>
      <c r="F2" t="str" cm="1">
        <f t="array" ref="F2">[2]!FTEXT(D2)</f>
        <v>=INDEX(B2:B11,MATCH(TRUE,B2:B11&gt;10))</v>
      </c>
    </row>
    <row r="3" spans="2:6" x14ac:dyDescent="0.35">
      <c r="B3" s="18">
        <v>5</v>
      </c>
    </row>
    <row r="4" spans="2:6" x14ac:dyDescent="0.35">
      <c r="B4" s="18">
        <v>0</v>
      </c>
    </row>
    <row r="5" spans="2:6" x14ac:dyDescent="0.35">
      <c r="B5" s="18">
        <v>-1</v>
      </c>
    </row>
    <row r="6" spans="2:6" x14ac:dyDescent="0.35">
      <c r="B6" s="18">
        <v>14</v>
      </c>
    </row>
    <row r="7" spans="2:6" x14ac:dyDescent="0.35">
      <c r="B7" s="18">
        <v>3</v>
      </c>
    </row>
    <row r="8" spans="2:6" x14ac:dyDescent="0.35">
      <c r="B8" s="18">
        <v>11</v>
      </c>
    </row>
    <row r="9" spans="2:6" x14ac:dyDescent="0.35">
      <c r="B9" s="18">
        <v>9</v>
      </c>
    </row>
    <row r="10" spans="2:6" x14ac:dyDescent="0.35">
      <c r="B10" s="18">
        <v>2</v>
      </c>
    </row>
    <row r="11" spans="2:6" x14ac:dyDescent="0.35">
      <c r="B11" s="19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60546-043C-45E2-93F0-CC665BBA4CD8}">
  <dimension ref="A1:V10"/>
  <sheetViews>
    <sheetView workbookViewId="0">
      <selection activeCell="A2" sqref="A2"/>
    </sheetView>
  </sheetViews>
  <sheetFormatPr defaultRowHeight="14.5" x14ac:dyDescent="0.35"/>
  <cols>
    <col min="9" max="9" width="4" customWidth="1"/>
    <col min="10" max="10" width="29.81640625" customWidth="1"/>
    <col min="21" max="21" width="3.90625" customWidth="1"/>
    <col min="22" max="22" width="40.7265625" customWidth="1"/>
  </cols>
  <sheetData>
    <row r="1" spans="1:22" x14ac:dyDescent="0.35">
      <c r="A1" s="22" t="s">
        <v>16</v>
      </c>
      <c r="B1" s="23" t="s">
        <v>17</v>
      </c>
      <c r="C1" s="23" t="s">
        <v>18</v>
      </c>
      <c r="D1" s="23" t="s">
        <v>19</v>
      </c>
      <c r="F1" s="23" t="s">
        <v>16</v>
      </c>
      <c r="G1" s="23" t="s">
        <v>18</v>
      </c>
      <c r="H1" s="23" t="s">
        <v>19</v>
      </c>
      <c r="J1" s="25" t="s">
        <v>32</v>
      </c>
      <c r="M1" s="6" t="s">
        <v>33</v>
      </c>
      <c r="N1" s="6" t="s">
        <v>34</v>
      </c>
      <c r="O1" s="6" t="s">
        <v>35</v>
      </c>
      <c r="P1" s="6" t="s">
        <v>36</v>
      </c>
      <c r="R1" s="23" t="s">
        <v>41</v>
      </c>
      <c r="S1" s="23" t="s">
        <v>42</v>
      </c>
      <c r="T1" s="23" t="s">
        <v>43</v>
      </c>
      <c r="V1" s="28" t="s">
        <v>32</v>
      </c>
    </row>
    <row r="2" spans="1:22" x14ac:dyDescent="0.35">
      <c r="A2" t="s">
        <v>20</v>
      </c>
      <c r="B2" s="6" t="s">
        <v>27</v>
      </c>
      <c r="C2" s="6">
        <v>35</v>
      </c>
      <c r="D2" s="6">
        <v>45000</v>
      </c>
      <c r="F2" s="6" t="s">
        <v>21</v>
      </c>
      <c r="G2" s="6">
        <f>_xlfn.XLOOKUP(F2,A2:A10,C2:C10)</f>
        <v>25</v>
      </c>
      <c r="J2" t="e" cm="1">
        <f t="array" aca="1" ref="J2" ca="1">FTEXT(G2)</f>
        <v>#NAME?</v>
      </c>
      <c r="L2" t="s">
        <v>37</v>
      </c>
      <c r="M2" s="1">
        <v>450</v>
      </c>
      <c r="N2" s="2">
        <v>300</v>
      </c>
      <c r="O2" s="2">
        <v>500</v>
      </c>
      <c r="P2" s="3">
        <v>600</v>
      </c>
      <c r="R2" s="6" t="s">
        <v>39</v>
      </c>
      <c r="S2" s="6" t="s">
        <v>36</v>
      </c>
      <c r="T2" s="6" cm="1">
        <f t="array" ref="T2">_xlfn.XLOOKUP(R2,L2:L5,_xlfn.XLOOKUP(S2,M1:P1,M2:P5))</f>
        <v>500</v>
      </c>
      <c r="V2" t="e" cm="1">
        <f t="array" aca="1" ref="V2" ca="1">[2]!FTEXT(T2)</f>
        <v>#NAME?</v>
      </c>
    </row>
    <row r="3" spans="1:22" x14ac:dyDescent="0.35">
      <c r="A3" t="s">
        <v>30</v>
      </c>
      <c r="B3" s="6" t="s">
        <v>28</v>
      </c>
      <c r="C3" s="6">
        <v>40</v>
      </c>
      <c r="D3" s="6">
        <v>40000</v>
      </c>
      <c r="F3" s="6" t="s">
        <v>31</v>
      </c>
      <c r="G3" s="24" t="str">
        <f>_xlfn.XLOOKUP(F3,A2:A10,C2:C10,"--")</f>
        <v>--</v>
      </c>
      <c r="J3" t="e" cm="1">
        <f t="array" aca="1" ref="J3" ca="1">FTEXT(G3)</f>
        <v>#NAME?</v>
      </c>
      <c r="L3" t="s">
        <v>38</v>
      </c>
      <c r="M3" s="5">
        <v>150</v>
      </c>
      <c r="N3" s="27">
        <v>125</v>
      </c>
      <c r="O3" s="27">
        <v>175</v>
      </c>
      <c r="P3" s="7">
        <v>170</v>
      </c>
      <c r="R3" s="10" t="s">
        <v>37</v>
      </c>
      <c r="S3" s="10" t="s">
        <v>33</v>
      </c>
      <c r="T3" s="10" cm="1">
        <f t="array" ref="T3">_xlfn.XLOOKUP(R3,L2:L5,_xlfn.XLOOKUP(S3,M1:P1,M2:P5))</f>
        <v>450</v>
      </c>
      <c r="V3" s="21" t="e" cm="1">
        <f t="array" aca="1" ref="V3" ca="1">FTEXT(T3)</f>
        <v>#NAME?</v>
      </c>
    </row>
    <row r="4" spans="1:22" x14ac:dyDescent="0.35">
      <c r="A4" t="s">
        <v>29</v>
      </c>
      <c r="B4" s="6" t="s">
        <v>28</v>
      </c>
      <c r="C4" s="6">
        <v>55</v>
      </c>
      <c r="D4" s="6">
        <v>35000</v>
      </c>
      <c r="F4" s="10" t="s">
        <v>22</v>
      </c>
      <c r="G4" s="10" cm="1">
        <f t="array" ref="G4:H4">_xlfn.XLOOKUP(F4,A2:A10,C2:D10)</f>
        <v>40</v>
      </c>
      <c r="H4" s="21">
        <v>35000</v>
      </c>
      <c r="J4" s="21" t="e" cm="1">
        <f t="array" aca="1" ref="J4" ca="1">FTEXT(G4)</f>
        <v>#NAME?</v>
      </c>
      <c r="L4" t="s">
        <v>39</v>
      </c>
      <c r="M4" s="5">
        <v>350</v>
      </c>
      <c r="N4" s="27">
        <v>400</v>
      </c>
      <c r="O4" s="27">
        <v>480</v>
      </c>
      <c r="P4" s="7">
        <v>500</v>
      </c>
    </row>
    <row r="5" spans="1:22" x14ac:dyDescent="0.35">
      <c r="A5" t="s">
        <v>21</v>
      </c>
      <c r="B5" s="6" t="s">
        <v>27</v>
      </c>
      <c r="C5" s="6">
        <v>25</v>
      </c>
      <c r="D5" s="6">
        <v>80000</v>
      </c>
      <c r="L5" t="s">
        <v>40</v>
      </c>
      <c r="M5" s="9">
        <v>240</v>
      </c>
      <c r="N5" s="10">
        <v>200</v>
      </c>
      <c r="O5" s="10">
        <v>320</v>
      </c>
      <c r="P5" s="11">
        <v>300</v>
      </c>
    </row>
    <row r="6" spans="1:22" x14ac:dyDescent="0.35">
      <c r="A6" t="s">
        <v>22</v>
      </c>
      <c r="B6" s="6" t="s">
        <v>28</v>
      </c>
      <c r="C6" s="6">
        <v>40</v>
      </c>
      <c r="D6" s="6">
        <v>35000</v>
      </c>
      <c r="F6" s="26" t="s">
        <v>19</v>
      </c>
      <c r="G6" s="10" t="s">
        <v>16</v>
      </c>
      <c r="J6" s="25" t="s">
        <v>32</v>
      </c>
    </row>
    <row r="7" spans="1:22" x14ac:dyDescent="0.35">
      <c r="A7" t="s">
        <v>23</v>
      </c>
      <c r="B7" s="6" t="s">
        <v>27</v>
      </c>
      <c r="C7" s="6">
        <v>40</v>
      </c>
      <c r="D7" s="6">
        <v>45000</v>
      </c>
      <c r="F7" s="6">
        <v>45000</v>
      </c>
      <c r="G7" s="6" t="str">
        <f>_xlfn.XLOOKUP(F7,D2:D10,A2:A10)</f>
        <v>Mary</v>
      </c>
      <c r="J7" t="e" cm="1">
        <f t="array" aca="1" ref="J7" ca="1">FTEXT(G7)</f>
        <v>#NAME?</v>
      </c>
    </row>
    <row r="8" spans="1:22" x14ac:dyDescent="0.35">
      <c r="A8" t="s">
        <v>24</v>
      </c>
      <c r="B8" s="6" t="s">
        <v>28</v>
      </c>
      <c r="C8" s="6">
        <v>60</v>
      </c>
      <c r="D8" s="6">
        <v>60000</v>
      </c>
      <c r="F8" s="6">
        <v>45000</v>
      </c>
      <c r="G8" s="6" t="str">
        <f>_xlfn.XLOOKUP(F8,D2:D10,A2:A10,,,-1)</f>
        <v>Debra</v>
      </c>
      <c r="J8" t="e" cm="1">
        <f t="array" aca="1" ref="J8" ca="1">FTEXT(G8)</f>
        <v>#NAME?</v>
      </c>
    </row>
    <row r="9" spans="1:22" x14ac:dyDescent="0.35">
      <c r="A9" t="s">
        <v>25</v>
      </c>
      <c r="B9" s="6" t="s">
        <v>28</v>
      </c>
      <c r="C9" s="6">
        <v>30</v>
      </c>
      <c r="D9" s="6">
        <v>35000</v>
      </c>
      <c r="F9" s="10">
        <v>50000</v>
      </c>
      <c r="G9" s="10" t="str">
        <f>_xlfn.XLOOKUP(F9,D2:D10,A2:A10,,1)</f>
        <v>Dave</v>
      </c>
      <c r="J9" s="21" t="e" cm="1">
        <f t="array" aca="1" ref="J9" ca="1">FTEXT(G9)</f>
        <v>#NAME?</v>
      </c>
    </row>
    <row r="10" spans="1:22" x14ac:dyDescent="0.35">
      <c r="A10" s="21" t="s">
        <v>26</v>
      </c>
      <c r="B10" s="10" t="s">
        <v>27</v>
      </c>
      <c r="C10" s="10">
        <v>45</v>
      </c>
      <c r="D10" s="10">
        <v>30000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Match</vt:lpstr>
      <vt:lpstr>Lookup</vt:lpstr>
      <vt:lpstr>XLookup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2025-10-31T17:14:29Z</dcterms:created>
  <dcterms:modified xsi:type="dcterms:W3CDTF">2025-10-31T17:59:59Z</dcterms:modified>
</cp:coreProperties>
</file>