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412EF9B-431B-40F7-84E1-FD4A5E6AC99D}" xr6:coauthVersionLast="47" xr6:coauthVersionMax="47" xr10:uidLastSave="{00000000-0000-0000-0000-000000000000}"/>
  <bookViews>
    <workbookView xWindow="-110" yWindow="-110" windowWidth="19420" windowHeight="10300" xr2:uid="{0ED85CC7-BF76-4CC2-A8F8-6B82357966A3}"/>
  </bookViews>
  <sheets>
    <sheet name="Title" sheetId="3" r:id="rId1"/>
    <sheet name="SE" sheetId="1" r:id="rId2"/>
    <sheet name="Bootstrap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2" l="1" a="1"/>
  <c r="AB18" i="2" s="1"/>
  <c r="W16" i="2" a="1"/>
  <c r="W18" i="2" s="1"/>
  <c r="R16" i="2" a="1"/>
  <c r="R16" i="2" s="1"/>
  <c r="M16" i="2" a="1"/>
  <c r="M18" i="2" s="1"/>
  <c r="H16" i="2" a="1"/>
  <c r="H18" i="2" s="1"/>
  <c r="D18" i="2" s="1"/>
  <c r="C16" i="2" a="1"/>
  <c r="C18" i="2" s="1"/>
  <c r="Z4" i="2" a="1"/>
  <c r="U4" i="2" a="1"/>
  <c r="U4" i="2" s="1"/>
  <c r="X4" i="2" s="1"/>
  <c r="P4" i="2" a="1"/>
  <c r="K4" i="2" a="1"/>
  <c r="F4" i="2" a="1"/>
  <c r="G13" i="1" a="1"/>
  <c r="G14" i="1" s="1"/>
  <c r="F13" i="1" a="1"/>
  <c r="F14" i="1" s="1"/>
  <c r="G6" i="1" a="1"/>
  <c r="G8" i="1" s="1"/>
  <c r="F6" i="1" a="1"/>
  <c r="F6" i="1" s="1"/>
  <c r="B18" i="2"/>
  <c r="B17" i="2" a="1"/>
  <c r="B17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E14" i="1"/>
  <c r="E13" i="1"/>
  <c r="E13" i="1" a="1"/>
  <c r="E7" i="1" a="1"/>
  <c r="E7" i="1" s="1"/>
  <c r="F7" i="1" l="1"/>
  <c r="F8" i="1"/>
  <c r="G13" i="1"/>
  <c r="Z14" i="2"/>
  <c r="Z11" i="2"/>
  <c r="Z13" i="2"/>
  <c r="Z12" i="2"/>
  <c r="AC12" i="2" s="1"/>
  <c r="Z10" i="2"/>
  <c r="Z9" i="2"/>
  <c r="AC9" i="2" s="1"/>
  <c r="Z8" i="2"/>
  <c r="Z7" i="2"/>
  <c r="AA7" i="2" s="1"/>
  <c r="Z6" i="2"/>
  <c r="AB6" i="2" s="1"/>
  <c r="Z5" i="2"/>
  <c r="AA5" i="2" s="1"/>
  <c r="F14" i="2"/>
  <c r="F13" i="2"/>
  <c r="F12" i="2"/>
  <c r="I12" i="2" s="1"/>
  <c r="F11" i="2"/>
  <c r="F10" i="2"/>
  <c r="F9" i="2"/>
  <c r="I9" i="2" s="1"/>
  <c r="F8" i="2"/>
  <c r="F7" i="2"/>
  <c r="G7" i="2" s="1"/>
  <c r="F6" i="2"/>
  <c r="G6" i="2" s="1"/>
  <c r="F5" i="2"/>
  <c r="H5" i="2" s="1"/>
  <c r="K14" i="2"/>
  <c r="K13" i="2"/>
  <c r="K12" i="2"/>
  <c r="K11" i="2"/>
  <c r="K10" i="2"/>
  <c r="K9" i="2"/>
  <c r="K8" i="2"/>
  <c r="K7" i="2"/>
  <c r="K6" i="2"/>
  <c r="K5" i="2"/>
  <c r="K4" i="2"/>
  <c r="R18" i="2"/>
  <c r="R17" i="2"/>
  <c r="Z4" i="2"/>
  <c r="C16" i="2"/>
  <c r="C17" i="2"/>
  <c r="F4" i="2"/>
  <c r="G4" i="2" s="1"/>
  <c r="P14" i="2"/>
  <c r="P13" i="2"/>
  <c r="P12" i="2"/>
  <c r="P11" i="2"/>
  <c r="S11" i="2" s="1"/>
  <c r="P10" i="2"/>
  <c r="P9" i="2"/>
  <c r="P8" i="2"/>
  <c r="P7" i="2"/>
  <c r="P6" i="2"/>
  <c r="P5" i="2"/>
  <c r="P4" i="2"/>
  <c r="U14" i="2"/>
  <c r="U13" i="2"/>
  <c r="X13" i="2" s="1"/>
  <c r="U12" i="2"/>
  <c r="X12" i="2" s="1"/>
  <c r="U11" i="2"/>
  <c r="U10" i="2"/>
  <c r="V10" i="2" s="1"/>
  <c r="U9" i="2"/>
  <c r="X9" i="2" s="1"/>
  <c r="U8" i="2"/>
  <c r="U7" i="2"/>
  <c r="X7" i="2" s="1"/>
  <c r="U6" i="2"/>
  <c r="U5" i="2"/>
  <c r="G6" i="1"/>
  <c r="G7" i="1"/>
  <c r="W16" i="2"/>
  <c r="H17" i="2"/>
  <c r="D17" i="2" s="1"/>
  <c r="W17" i="2"/>
  <c r="F13" i="1"/>
  <c r="M16" i="2"/>
  <c r="AB16" i="2"/>
  <c r="H16" i="2"/>
  <c r="D16" i="2" s="1"/>
  <c r="M17" i="2"/>
  <c r="AB17" i="2"/>
  <c r="E8" i="1"/>
  <c r="I14" i="1"/>
  <c r="V4" i="2"/>
  <c r="W4" i="2"/>
  <c r="I4" i="2" l="1"/>
  <c r="G12" i="2"/>
  <c r="Q11" i="2"/>
  <c r="G9" i="2"/>
  <c r="H9" i="2"/>
  <c r="R11" i="2"/>
  <c r="W13" i="2"/>
  <c r="AA12" i="2"/>
  <c r="G5" i="2"/>
  <c r="H12" i="2"/>
  <c r="W10" i="2"/>
  <c r="X10" i="2"/>
  <c r="H4" i="2"/>
  <c r="I5" i="2"/>
  <c r="V7" i="2"/>
  <c r="AC7" i="2"/>
  <c r="V13" i="2"/>
  <c r="W7" i="2"/>
  <c r="AC6" i="2"/>
  <c r="V9" i="2"/>
  <c r="I7" i="1"/>
  <c r="W9" i="2"/>
  <c r="W12" i="2"/>
  <c r="H7" i="2"/>
  <c r="X5" i="2"/>
  <c r="W5" i="2"/>
  <c r="V5" i="2"/>
  <c r="H6" i="2"/>
  <c r="I8" i="2"/>
  <c r="G8" i="2"/>
  <c r="H8" i="2"/>
  <c r="AA10" i="2"/>
  <c r="AC10" i="2"/>
  <c r="AB10" i="2"/>
  <c r="V12" i="2"/>
  <c r="I6" i="2"/>
  <c r="AB7" i="2"/>
  <c r="W11" i="2"/>
  <c r="V11" i="2"/>
  <c r="X11" i="2"/>
  <c r="I10" i="2"/>
  <c r="H10" i="2"/>
  <c r="G10" i="2"/>
  <c r="AA6" i="2"/>
  <c r="AB12" i="2"/>
  <c r="AB9" i="2"/>
  <c r="H11" i="2"/>
  <c r="I11" i="2"/>
  <c r="G11" i="2"/>
  <c r="AC11" i="2"/>
  <c r="AB11" i="2"/>
  <c r="AA11" i="2"/>
  <c r="I13" i="2"/>
  <c r="H13" i="2"/>
  <c r="G13" i="2"/>
  <c r="I14" i="2"/>
  <c r="H14" i="2"/>
  <c r="G14" i="2"/>
  <c r="AB4" i="2"/>
  <c r="AA4" i="2"/>
  <c r="AC4" i="2"/>
  <c r="X6" i="2"/>
  <c r="W6" i="2"/>
  <c r="V6" i="2"/>
  <c r="AB5" i="2"/>
  <c r="AC5" i="2"/>
  <c r="W8" i="2"/>
  <c r="V8" i="2"/>
  <c r="X8" i="2"/>
  <c r="AB8" i="2"/>
  <c r="AC8" i="2"/>
  <c r="AA8" i="2"/>
  <c r="I7" i="2"/>
  <c r="AA9" i="2"/>
  <c r="AB13" i="2"/>
  <c r="AA13" i="2"/>
  <c r="AC13" i="2"/>
  <c r="V14" i="2"/>
  <c r="X14" i="2"/>
  <c r="W14" i="2"/>
  <c r="AC14" i="2"/>
  <c r="AB14" i="2"/>
  <c r="AA14" i="2"/>
  <c r="S5" i="2"/>
  <c r="R5" i="2"/>
  <c r="Q5" i="2"/>
  <c r="R13" i="2"/>
  <c r="Q13" i="2"/>
  <c r="S13" i="2"/>
  <c r="N7" i="2"/>
  <c r="M7" i="2"/>
  <c r="L7" i="2"/>
  <c r="S6" i="2"/>
  <c r="R6" i="2"/>
  <c r="Q6" i="2"/>
  <c r="L8" i="2"/>
  <c r="N8" i="2"/>
  <c r="M8" i="2"/>
  <c r="R10" i="2"/>
  <c r="Q10" i="2"/>
  <c r="S10" i="2"/>
  <c r="S4" i="2"/>
  <c r="R4" i="2"/>
  <c r="Q4" i="2"/>
  <c r="M12" i="2"/>
  <c r="L12" i="2"/>
  <c r="N12" i="2"/>
  <c r="I13" i="1"/>
  <c r="H13" i="1"/>
  <c r="H14" i="1" s="1"/>
  <c r="J14" i="1" s="1"/>
  <c r="N13" i="2"/>
  <c r="M13" i="2"/>
  <c r="L13" i="2"/>
  <c r="N4" i="2"/>
  <c r="M4" i="2"/>
  <c r="L4" i="2"/>
  <c r="S12" i="2"/>
  <c r="R12" i="2"/>
  <c r="Q12" i="2"/>
  <c r="I6" i="1"/>
  <c r="H6" i="1"/>
  <c r="H7" i="1" s="1"/>
  <c r="S14" i="2"/>
  <c r="R14" i="2"/>
  <c r="Q14" i="2"/>
  <c r="L14" i="2"/>
  <c r="N14" i="2"/>
  <c r="M14" i="2"/>
  <c r="M6" i="2"/>
  <c r="L6" i="2"/>
  <c r="N6" i="2"/>
  <c r="N5" i="2"/>
  <c r="M5" i="2"/>
  <c r="L5" i="2"/>
  <c r="M9" i="2"/>
  <c r="L9" i="2"/>
  <c r="N9" i="2"/>
  <c r="R7" i="2"/>
  <c r="Q7" i="2"/>
  <c r="S7" i="2"/>
  <c r="I8" i="1"/>
  <c r="N10" i="2"/>
  <c r="L10" i="2"/>
  <c r="M10" i="2"/>
  <c r="S8" i="2"/>
  <c r="R8" i="2"/>
  <c r="Q8" i="2"/>
  <c r="L11" i="2"/>
  <c r="N11" i="2"/>
  <c r="M11" i="2"/>
  <c r="Q9" i="2"/>
  <c r="S9" i="2"/>
  <c r="R9" i="2"/>
  <c r="K6" i="1" l="1"/>
  <c r="L13" i="1"/>
  <c r="J7" i="1"/>
  <c r="L6" i="1"/>
  <c r="K13" i="1"/>
  <c r="H8" i="1"/>
  <c r="J8" i="1" s="1"/>
  <c r="L7" i="1"/>
  <c r="K7" i="1"/>
  <c r="L14" i="1"/>
  <c r="K14" i="1"/>
  <c r="J6" i="1"/>
  <c r="J13" i="1"/>
  <c r="K8" i="1" l="1"/>
  <c r="L8" i="1"/>
</calcChain>
</file>

<file path=xl/sharedStrings.xml><?xml version="1.0" encoding="utf-8"?>
<sst xmlns="http://schemas.openxmlformats.org/spreadsheetml/2006/main" count="62" uniqueCount="24">
  <si>
    <t>LAD Regression Tool with standard errors</t>
  </si>
  <si>
    <t>Color</t>
  </si>
  <si>
    <t>Quality</t>
  </si>
  <si>
    <t>Price</t>
  </si>
  <si>
    <t>LAD Regression</t>
  </si>
  <si>
    <t>alpha</t>
  </si>
  <si>
    <t>coeff</t>
  </si>
  <si>
    <t>std err</t>
  </si>
  <si>
    <t>df</t>
  </si>
  <si>
    <t>t stat</t>
  </si>
  <si>
    <t>p-value</t>
  </si>
  <si>
    <t>lower</t>
  </si>
  <si>
    <t>upper</t>
  </si>
  <si>
    <t>intercept</t>
  </si>
  <si>
    <t>LAD Regression Standard Errors via Bootstrapping</t>
  </si>
  <si>
    <t>C</t>
  </si>
  <si>
    <t>Q</t>
  </si>
  <si>
    <t>P</t>
  </si>
  <si>
    <t>Inter</t>
  </si>
  <si>
    <t>I</t>
  </si>
  <si>
    <t>Real Statistics Using Excel</t>
  </si>
  <si>
    <t>Updated</t>
  </si>
  <si>
    <t>Copyright © 2013 - 2025 Charles Zaiontz</t>
  </si>
  <si>
    <t>Standard Errors of LAD Regression Coefficients via Bootstrapping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</si>
</sst>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7395-128C-480F-B05F-3A5822FC42D4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20</v>
      </c>
    </row>
    <row r="2" spans="1:2" x14ac:dyDescent="0.35">
      <c r="A2" t="s">
        <v>23</v>
      </c>
    </row>
    <row r="4" spans="1:2" x14ac:dyDescent="0.35">
      <c r="A4" t="s">
        <v>21</v>
      </c>
      <c r="B4" s="16">
        <v>45942</v>
      </c>
    </row>
    <row r="6" spans="1:2" x14ac:dyDescent="0.35">
      <c r="A6" s="1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525E-D255-48D9-A7BF-75E800701C99}">
  <sheetPr codeName="Sheet130"/>
  <dimension ref="A1:L17"/>
  <sheetViews>
    <sheetView workbookViewId="0"/>
  </sheetViews>
  <sheetFormatPr defaultRowHeight="14.5" x14ac:dyDescent="0.35"/>
  <cols>
    <col min="1" max="3" width="7.453125" customWidth="1"/>
  </cols>
  <sheetData>
    <row r="1" spans="1:12" x14ac:dyDescent="0.35">
      <c r="A1" s="1" t="s">
        <v>0</v>
      </c>
    </row>
    <row r="3" spans="1:12" x14ac:dyDescent="0.35">
      <c r="A3" s="2" t="s">
        <v>1</v>
      </c>
      <c r="B3" s="2" t="s">
        <v>2</v>
      </c>
      <c r="C3" s="2" t="s">
        <v>3</v>
      </c>
      <c r="E3" t="s">
        <v>4</v>
      </c>
    </row>
    <row r="4" spans="1:12" ht="15" thickBot="1" x14ac:dyDescent="0.4">
      <c r="A4" s="3">
        <v>7</v>
      </c>
      <c r="B4" s="3">
        <v>5</v>
      </c>
      <c r="C4" s="3">
        <v>65</v>
      </c>
      <c r="J4" t="s">
        <v>5</v>
      </c>
      <c r="K4">
        <v>0.05</v>
      </c>
    </row>
    <row r="5" spans="1:12" ht="15" thickTop="1" x14ac:dyDescent="0.35">
      <c r="A5" s="3">
        <v>3</v>
      </c>
      <c r="B5" s="3">
        <v>7</v>
      </c>
      <c r="C5" s="3">
        <v>38</v>
      </c>
      <c r="E5" s="4"/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</row>
    <row r="6" spans="1:12" x14ac:dyDescent="0.35">
      <c r="A6" s="3">
        <v>5</v>
      </c>
      <c r="B6" s="3">
        <v>8</v>
      </c>
      <c r="C6" s="3">
        <v>51</v>
      </c>
      <c r="E6" t="s">
        <v>13</v>
      </c>
      <c r="F6" t="e">
        <f t="array" aca="1" ref="F6:F8" ca="1">LADRegCoeff(A4:B14,C4:C14,,25)</f>
        <v>#NAME?</v>
      </c>
      <c r="G6" t="e">
        <f t="array" aca="1" ref="G6:G8" ca="1">LADRegCoeffSE(A4:B14,C4:C14,,25,2000)</f>
        <v>#NAME?</v>
      </c>
      <c r="H6">
        <f ca="1">COUNT(C4:C14)-COUNT(F6:F8)+1</f>
        <v>12</v>
      </c>
      <c r="I6" t="e">
        <f ca="1">F6/G6</f>
        <v>#NAME?</v>
      </c>
      <c r="J6" t="e">
        <f ca="1">TDIST(ABS(I6),H6,2)</f>
        <v>#NAME?</v>
      </c>
      <c r="K6" t="e">
        <f ca="1">F6-TINV(K$4,H6)*G6</f>
        <v>#NAME?</v>
      </c>
      <c r="L6" t="e">
        <f ca="1">F6+TINV(K$4,H6)*G6</f>
        <v>#NAME?</v>
      </c>
    </row>
    <row r="7" spans="1:12" x14ac:dyDescent="0.35">
      <c r="A7" s="3">
        <v>8</v>
      </c>
      <c r="B7" s="3">
        <v>1</v>
      </c>
      <c r="C7" s="3">
        <v>38</v>
      </c>
      <c r="E7" t="str">
        <f t="array" ref="E7:E8">TRANSPOSE(A3:B3)</f>
        <v>Color</v>
      </c>
      <c r="F7" t="e">
        <f ca="1"/>
        <v>#NAME?</v>
      </c>
      <c r="G7" t="e">
        <f ca="1"/>
        <v>#NAME?</v>
      </c>
      <c r="H7">
        <f ca="1">H6</f>
        <v>12</v>
      </c>
      <c r="I7" t="e">
        <f ca="1">F7/G7</f>
        <v>#NAME?</v>
      </c>
      <c r="J7" t="e">
        <f ca="1">TDIST(ABS(I7),H7,2)</f>
        <v>#NAME?</v>
      </c>
      <c r="K7" t="e">
        <f ca="1">F7-TINV(K$4,H7)*G7</f>
        <v>#NAME?</v>
      </c>
      <c r="L7" t="e">
        <f ca="1">F7+TINV(K$4,H7)*G7</f>
        <v>#NAME?</v>
      </c>
    </row>
    <row r="8" spans="1:12" x14ac:dyDescent="0.35">
      <c r="A8" s="3">
        <v>9</v>
      </c>
      <c r="B8" s="3">
        <v>3</v>
      </c>
      <c r="C8" s="3">
        <v>55</v>
      </c>
      <c r="E8" s="5" t="str">
        <v>Quality</v>
      </c>
      <c r="F8" s="5" t="e">
        <f ca="1"/>
        <v>#NAME?</v>
      </c>
      <c r="G8" s="5" t="e">
        <f ca="1"/>
        <v>#NAME?</v>
      </c>
      <c r="H8" s="5">
        <f ca="1">H7</f>
        <v>12</v>
      </c>
      <c r="I8" s="5" t="e">
        <f ca="1">F8/G8</f>
        <v>#NAME?</v>
      </c>
      <c r="J8" s="5" t="e">
        <f ca="1">TDIST(ABS(I8),H8,2)</f>
        <v>#NAME?</v>
      </c>
      <c r="K8" s="5" t="e">
        <f ca="1">F8-TINV(K$4,H8)*G8</f>
        <v>#NAME?</v>
      </c>
      <c r="L8" s="5" t="e">
        <f ca="1">F8+TINV(K$4,H8)*G8</f>
        <v>#NAME?</v>
      </c>
    </row>
    <row r="9" spans="1:12" x14ac:dyDescent="0.35">
      <c r="A9" s="3">
        <v>5</v>
      </c>
      <c r="B9" s="3">
        <v>4</v>
      </c>
      <c r="C9" s="3">
        <v>43</v>
      </c>
    </row>
    <row r="10" spans="1:12" x14ac:dyDescent="0.35">
      <c r="A10" s="3">
        <v>4</v>
      </c>
      <c r="B10" s="3">
        <v>0</v>
      </c>
      <c r="C10" s="3">
        <v>25</v>
      </c>
      <c r="E10" t="s">
        <v>4</v>
      </c>
    </row>
    <row r="11" spans="1:12" ht="15" thickBot="1" x14ac:dyDescent="0.4">
      <c r="A11" s="3">
        <v>2</v>
      </c>
      <c r="B11" s="3">
        <v>6</v>
      </c>
      <c r="C11" s="3">
        <v>33</v>
      </c>
      <c r="J11" t="s">
        <v>5</v>
      </c>
      <c r="K11">
        <v>0.05</v>
      </c>
    </row>
    <row r="12" spans="1:12" ht="15" thickTop="1" x14ac:dyDescent="0.35">
      <c r="A12" s="3">
        <v>8</v>
      </c>
      <c r="B12" s="3">
        <v>7</v>
      </c>
      <c r="C12" s="3">
        <v>71</v>
      </c>
      <c r="E12" s="4"/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12</v>
      </c>
    </row>
    <row r="13" spans="1:12" x14ac:dyDescent="0.35">
      <c r="A13" s="3">
        <v>6</v>
      </c>
      <c r="B13" s="3">
        <v>4</v>
      </c>
      <c r="C13" s="3">
        <v>51</v>
      </c>
      <c r="E13" t="str">
        <f t="array" ref="E13:E14">TRANSPOSE(A3:B3)</f>
        <v>Color</v>
      </c>
      <c r="F13" t="e">
        <f t="array" aca="1" ref="F13:F14" ca="1">LADRegCoeff(A4:B14,C4:C14,FALSE,25)</f>
        <v>#NAME?</v>
      </c>
      <c r="G13" t="e">
        <f t="array" aca="1" ref="G13:G14" ca="1">LADRegCoeffSE(A4:B14,C4:C14,FALSE,25,2000)</f>
        <v>#NAME?</v>
      </c>
      <c r="H13">
        <f ca="1">COUNT(C4:C14)-COUNT(F13:F14)+1</f>
        <v>12</v>
      </c>
      <c r="I13" t="e">
        <f ca="1">F13/G13</f>
        <v>#NAME?</v>
      </c>
      <c r="J13" t="e">
        <f ca="1">TDIST(ABS(I13),H13,2)</f>
        <v>#NAME?</v>
      </c>
      <c r="K13" t="e">
        <f ca="1">F13-TINV(K$11,H13)*G13</f>
        <v>#NAME?</v>
      </c>
      <c r="L13" t="e">
        <f ca="1">F13+TINV(K$11,H13)*G13</f>
        <v>#NAME?</v>
      </c>
    </row>
    <row r="14" spans="1:12" x14ac:dyDescent="0.35">
      <c r="A14" s="6">
        <v>9</v>
      </c>
      <c r="B14" s="6">
        <v>2</v>
      </c>
      <c r="C14" s="6">
        <v>49</v>
      </c>
      <c r="E14" s="5" t="str">
        <v>Quality</v>
      </c>
      <c r="F14" s="5" t="e">
        <f ca="1"/>
        <v>#NAME?</v>
      </c>
      <c r="G14" s="5" t="e">
        <f ca="1"/>
        <v>#NAME?</v>
      </c>
      <c r="H14" s="5">
        <f ca="1">H13</f>
        <v>12</v>
      </c>
      <c r="I14" s="5" t="e">
        <f ca="1">F14/G14</f>
        <v>#NAME?</v>
      </c>
      <c r="J14" s="5" t="e">
        <f ca="1">TDIST(ABS(I14),H14,2)</f>
        <v>#NAME?</v>
      </c>
      <c r="K14" s="5" t="e">
        <f ca="1">F14-TINV(K$11,H14)*G14</f>
        <v>#NAME?</v>
      </c>
      <c r="L14" s="5" t="e">
        <f ca="1">F14+TINV(K$11,H14)*G14</f>
        <v>#NAME?</v>
      </c>
    </row>
    <row r="15" spans="1:12" x14ac:dyDescent="0.35">
      <c r="A15" s="3"/>
      <c r="B15" s="3"/>
      <c r="C15" s="3"/>
    </row>
    <row r="16" spans="1:12" x14ac:dyDescent="0.35">
      <c r="A16" s="3"/>
      <c r="B16" s="3"/>
      <c r="C16" s="3"/>
    </row>
    <row r="17" spans="1:3" x14ac:dyDescent="0.35">
      <c r="A17" s="3"/>
      <c r="B17" s="3"/>
      <c r="C1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306E-9F2A-465D-8CD7-F28C9C06B9DE}">
  <sheetPr codeName="Sheet64"/>
  <dimension ref="A1:AC18"/>
  <sheetViews>
    <sheetView workbookViewId="0">
      <selection activeCell="B1" sqref="B1"/>
    </sheetView>
  </sheetViews>
  <sheetFormatPr defaultRowHeight="14.5" x14ac:dyDescent="0.35"/>
  <cols>
    <col min="1" max="1" width="3.7265625" customWidth="1"/>
    <col min="2" max="4" width="7.453125" customWidth="1"/>
    <col min="5" max="5" width="4.453125" customWidth="1"/>
    <col min="6" max="29" width="4.7265625" customWidth="1"/>
  </cols>
  <sheetData>
    <row r="1" spans="1:29" x14ac:dyDescent="0.35">
      <c r="B1" s="1" t="s">
        <v>14</v>
      </c>
    </row>
    <row r="3" spans="1:29" x14ac:dyDescent="0.35">
      <c r="B3" s="2" t="s">
        <v>1</v>
      </c>
      <c r="C3" s="2" t="s">
        <v>2</v>
      </c>
      <c r="D3" s="2" t="s">
        <v>3</v>
      </c>
      <c r="G3" s="2" t="s">
        <v>15</v>
      </c>
      <c r="H3" s="2" t="s">
        <v>16</v>
      </c>
      <c r="I3" s="2" t="s">
        <v>17</v>
      </c>
      <c r="L3" s="2" t="s">
        <v>15</v>
      </c>
      <c r="M3" s="2" t="s">
        <v>16</v>
      </c>
      <c r="N3" s="2" t="s">
        <v>17</v>
      </c>
      <c r="Q3" s="2" t="s">
        <v>15</v>
      </c>
      <c r="R3" s="2" t="s">
        <v>16</v>
      </c>
      <c r="S3" s="2" t="s">
        <v>17</v>
      </c>
      <c r="V3" s="2" t="s">
        <v>15</v>
      </c>
      <c r="W3" s="2" t="s">
        <v>16</v>
      </c>
      <c r="X3" s="2" t="s">
        <v>17</v>
      </c>
      <c r="AA3" s="2" t="s">
        <v>15</v>
      </c>
      <c r="AB3" s="2" t="s">
        <v>16</v>
      </c>
      <c r="AC3" s="2" t="s">
        <v>17</v>
      </c>
    </row>
    <row r="4" spans="1:29" x14ac:dyDescent="0.35">
      <c r="A4">
        <v>1</v>
      </c>
      <c r="B4" s="3">
        <v>7</v>
      </c>
      <c r="C4" s="3">
        <v>5</v>
      </c>
      <c r="D4" s="3">
        <v>65</v>
      </c>
      <c r="F4" s="3" t="e">
        <f t="array" aca="1" ref="F4:F14" ca="1">RANDOMIZE($A4:$A14)</f>
        <v>#NAME?</v>
      </c>
      <c r="G4" s="3" t="e">
        <f ca="1">INDEX(B$4:B$14,F4)</f>
        <v>#NAME?</v>
      </c>
      <c r="H4" s="3" t="e">
        <f ca="1">INDEX(C$4:C$14,F4)</f>
        <v>#NAME?</v>
      </c>
      <c r="I4" s="3" t="e">
        <f ca="1">INDEX(D$4:D$14,F4)</f>
        <v>#NAME?</v>
      </c>
      <c r="K4" s="3" t="e">
        <f t="array" aca="1" ref="K4:K14" ca="1">RANDOMIZE($A4:$A14)</f>
        <v>#NAME?</v>
      </c>
      <c r="L4" s="3" t="e">
        <f ca="1">INDEX(G$4:G$14,K4)</f>
        <v>#NAME?</v>
      </c>
      <c r="M4" s="3" t="e">
        <f ca="1">INDEX(H$4:H$14,K4)</f>
        <v>#NAME?</v>
      </c>
      <c r="N4" s="3" t="e">
        <f ca="1">INDEX(I$4:I$14,K4)</f>
        <v>#NAME?</v>
      </c>
      <c r="P4" s="3" t="e">
        <f t="array" aca="1" ref="P4:P14" ca="1">RANDOMIZE($A4:$A14)</f>
        <v>#NAME?</v>
      </c>
      <c r="Q4" s="3" t="e">
        <f ca="1">INDEX(L$4:L$14,P4)</f>
        <v>#NAME?</v>
      </c>
      <c r="R4" s="3" t="e">
        <f ca="1">INDEX(M$4:M$14,P4)</f>
        <v>#NAME?</v>
      </c>
      <c r="S4" s="3" t="e">
        <f ca="1">INDEX(N$4:N$14,P4)</f>
        <v>#NAME?</v>
      </c>
      <c r="U4" s="3" t="e">
        <f t="array" aca="1" ref="U4:U14" ca="1">RANDOMIZE($A4:$A14)</f>
        <v>#NAME?</v>
      </c>
      <c r="V4" s="3" t="e">
        <f ca="1">INDEX(Q$4:Q$14,U4)</f>
        <v>#NAME?</v>
      </c>
      <c r="W4" s="3" t="e">
        <f ca="1">INDEX(R$4:R$14,U4)</f>
        <v>#NAME?</v>
      </c>
      <c r="X4" s="3" t="e">
        <f ca="1">INDEX(S$4:S$14,U4)</f>
        <v>#NAME?</v>
      </c>
      <c r="Z4" s="3" t="e">
        <f t="array" aca="1" ref="Z4:Z14" ca="1">RANDOMIZE($A4:$A14)</f>
        <v>#NAME?</v>
      </c>
      <c r="AA4" s="3" t="e">
        <f ca="1">INDEX(V$4:V$14,Z4)</f>
        <v>#NAME?</v>
      </c>
      <c r="AB4" s="3" t="e">
        <f ca="1">INDEX(W$4:W$14,Z4)</f>
        <v>#NAME?</v>
      </c>
      <c r="AC4" s="3" t="e">
        <f ca="1">INDEX(X$4:X$14,Z4)</f>
        <v>#NAME?</v>
      </c>
    </row>
    <row r="5" spans="1:29" x14ac:dyDescent="0.35">
      <c r="A5">
        <f>A4+1</f>
        <v>2</v>
      </c>
      <c r="B5" s="3">
        <v>3</v>
      </c>
      <c r="C5" s="3">
        <v>7</v>
      </c>
      <c r="D5" s="3">
        <v>38</v>
      </c>
      <c r="F5" s="3" t="e">
        <f ca="1"/>
        <v>#NAME?</v>
      </c>
      <c r="G5" s="3" t="e">
        <f t="shared" ref="G5:G14" ca="1" si="0">INDEX(B$4:B$14,F5)</f>
        <v>#NAME?</v>
      </c>
      <c r="H5" s="3" t="e">
        <f t="shared" ref="H5:H14" ca="1" si="1">INDEX(C$4:C$14,F5)</f>
        <v>#NAME?</v>
      </c>
      <c r="I5" s="3" t="e">
        <f t="shared" ref="I5:I14" ca="1" si="2">INDEX(D$4:D$14,F5)</f>
        <v>#NAME?</v>
      </c>
      <c r="K5" s="3" t="e">
        <f ca="1"/>
        <v>#NAME?</v>
      </c>
      <c r="L5" s="3" t="e">
        <f t="shared" ref="L5:L14" ca="1" si="3">INDEX(G$4:G$14,K5)</f>
        <v>#NAME?</v>
      </c>
      <c r="M5" s="3" t="e">
        <f t="shared" ref="M5:M14" ca="1" si="4">INDEX(H$4:H$14,K5)</f>
        <v>#NAME?</v>
      </c>
      <c r="N5" s="3" t="e">
        <f t="shared" ref="N5:N14" ca="1" si="5">INDEX(I$4:I$14,K5)</f>
        <v>#NAME?</v>
      </c>
      <c r="P5" s="3" t="e">
        <f ca="1"/>
        <v>#NAME?</v>
      </c>
      <c r="Q5" s="3" t="e">
        <f t="shared" ref="Q5:Q14" ca="1" si="6">INDEX(L$4:L$14,P5)</f>
        <v>#NAME?</v>
      </c>
      <c r="R5" s="3" t="e">
        <f t="shared" ref="R5:R14" ca="1" si="7">INDEX(M$4:M$14,P5)</f>
        <v>#NAME?</v>
      </c>
      <c r="S5" s="3" t="e">
        <f t="shared" ref="S5:S14" ca="1" si="8">INDEX(N$4:N$14,P5)</f>
        <v>#NAME?</v>
      </c>
      <c r="U5" s="3" t="e">
        <f ca="1"/>
        <v>#NAME?</v>
      </c>
      <c r="V5" s="3" t="e">
        <f t="shared" ref="V5:V14" ca="1" si="9">INDEX(Q$4:Q$14,U5)</f>
        <v>#NAME?</v>
      </c>
      <c r="W5" s="3" t="e">
        <f t="shared" ref="W5:W14" ca="1" si="10">INDEX(R$4:R$14,U5)</f>
        <v>#NAME?</v>
      </c>
      <c r="X5" s="3" t="e">
        <f t="shared" ref="X5:X14" ca="1" si="11">INDEX(S$4:S$14,U5)</f>
        <v>#NAME?</v>
      </c>
      <c r="Z5" s="3" t="e">
        <f ca="1"/>
        <v>#NAME?</v>
      </c>
      <c r="AA5" s="3" t="e">
        <f t="shared" ref="AA5:AA14" ca="1" si="12">INDEX(V$4:V$14,Z5)</f>
        <v>#NAME?</v>
      </c>
      <c r="AB5" s="3" t="e">
        <f t="shared" ref="AB5:AB14" ca="1" si="13">INDEX(W$4:W$14,Z5)</f>
        <v>#NAME?</v>
      </c>
      <c r="AC5" s="3" t="e">
        <f t="shared" ref="AC5:AC14" ca="1" si="14">INDEX(X$4:X$14,Z5)</f>
        <v>#NAME?</v>
      </c>
    </row>
    <row r="6" spans="1:29" x14ac:dyDescent="0.35">
      <c r="A6">
        <f t="shared" ref="A6:A14" si="15">A5+1</f>
        <v>3</v>
      </c>
      <c r="B6" s="3">
        <v>5</v>
      </c>
      <c r="C6" s="3">
        <v>8</v>
      </c>
      <c r="D6" s="3">
        <v>51</v>
      </c>
      <c r="F6" s="3" t="e">
        <f ca="1"/>
        <v>#NAME?</v>
      </c>
      <c r="G6" s="3" t="e">
        <f t="shared" ca="1" si="0"/>
        <v>#NAME?</v>
      </c>
      <c r="H6" s="3" t="e">
        <f t="shared" ca="1" si="1"/>
        <v>#NAME?</v>
      </c>
      <c r="I6" s="3" t="e">
        <f t="shared" ca="1" si="2"/>
        <v>#NAME?</v>
      </c>
      <c r="K6" s="3" t="e">
        <f ca="1"/>
        <v>#NAME?</v>
      </c>
      <c r="L6" s="3" t="e">
        <f t="shared" ca="1" si="3"/>
        <v>#NAME?</v>
      </c>
      <c r="M6" s="3" t="e">
        <f t="shared" ca="1" si="4"/>
        <v>#NAME?</v>
      </c>
      <c r="N6" s="3" t="e">
        <f t="shared" ca="1" si="5"/>
        <v>#NAME?</v>
      </c>
      <c r="P6" s="3" t="e">
        <f ca="1"/>
        <v>#NAME?</v>
      </c>
      <c r="Q6" s="3" t="e">
        <f t="shared" ca="1" si="6"/>
        <v>#NAME?</v>
      </c>
      <c r="R6" s="3" t="e">
        <f t="shared" ca="1" si="7"/>
        <v>#NAME?</v>
      </c>
      <c r="S6" s="3" t="e">
        <f t="shared" ca="1" si="8"/>
        <v>#NAME?</v>
      </c>
      <c r="U6" s="3" t="e">
        <f ca="1"/>
        <v>#NAME?</v>
      </c>
      <c r="V6" s="3" t="e">
        <f t="shared" ca="1" si="9"/>
        <v>#NAME?</v>
      </c>
      <c r="W6" s="3" t="e">
        <f t="shared" ca="1" si="10"/>
        <v>#NAME?</v>
      </c>
      <c r="X6" s="3" t="e">
        <f t="shared" ca="1" si="11"/>
        <v>#NAME?</v>
      </c>
      <c r="Z6" s="3" t="e">
        <f ca="1"/>
        <v>#NAME?</v>
      </c>
      <c r="AA6" s="3" t="e">
        <f t="shared" ca="1" si="12"/>
        <v>#NAME?</v>
      </c>
      <c r="AB6" s="3" t="e">
        <f t="shared" ca="1" si="13"/>
        <v>#NAME?</v>
      </c>
      <c r="AC6" s="3" t="e">
        <f t="shared" ca="1" si="14"/>
        <v>#NAME?</v>
      </c>
    </row>
    <row r="7" spans="1:29" x14ac:dyDescent="0.35">
      <c r="A7">
        <f t="shared" si="15"/>
        <v>4</v>
      </c>
      <c r="B7" s="3">
        <v>8</v>
      </c>
      <c r="C7" s="3">
        <v>1</v>
      </c>
      <c r="D7" s="3">
        <v>38</v>
      </c>
      <c r="F7" s="3" t="e">
        <f ca="1"/>
        <v>#NAME?</v>
      </c>
      <c r="G7" s="3" t="e">
        <f t="shared" ca="1" si="0"/>
        <v>#NAME?</v>
      </c>
      <c r="H7" s="3" t="e">
        <f t="shared" ca="1" si="1"/>
        <v>#NAME?</v>
      </c>
      <c r="I7" s="3" t="e">
        <f t="shared" ca="1" si="2"/>
        <v>#NAME?</v>
      </c>
      <c r="K7" s="3" t="e">
        <f ca="1"/>
        <v>#NAME?</v>
      </c>
      <c r="L7" s="3" t="e">
        <f t="shared" ca="1" si="3"/>
        <v>#NAME?</v>
      </c>
      <c r="M7" s="3" t="e">
        <f t="shared" ca="1" si="4"/>
        <v>#NAME?</v>
      </c>
      <c r="N7" s="3" t="e">
        <f t="shared" ca="1" si="5"/>
        <v>#NAME?</v>
      </c>
      <c r="P7" s="3" t="e">
        <f ca="1"/>
        <v>#NAME?</v>
      </c>
      <c r="Q7" s="3" t="e">
        <f t="shared" ca="1" si="6"/>
        <v>#NAME?</v>
      </c>
      <c r="R7" s="3" t="e">
        <f t="shared" ca="1" si="7"/>
        <v>#NAME?</v>
      </c>
      <c r="S7" s="3" t="e">
        <f t="shared" ca="1" si="8"/>
        <v>#NAME?</v>
      </c>
      <c r="U7" s="3" t="e">
        <f ca="1"/>
        <v>#NAME?</v>
      </c>
      <c r="V7" s="3" t="e">
        <f t="shared" ca="1" si="9"/>
        <v>#NAME?</v>
      </c>
      <c r="W7" s="3" t="e">
        <f t="shared" ca="1" si="10"/>
        <v>#NAME?</v>
      </c>
      <c r="X7" s="3" t="e">
        <f t="shared" ca="1" si="11"/>
        <v>#NAME?</v>
      </c>
      <c r="Z7" s="3" t="e">
        <f ca="1"/>
        <v>#NAME?</v>
      </c>
      <c r="AA7" s="3" t="e">
        <f t="shared" ca="1" si="12"/>
        <v>#NAME?</v>
      </c>
      <c r="AB7" s="3" t="e">
        <f t="shared" ca="1" si="13"/>
        <v>#NAME?</v>
      </c>
      <c r="AC7" s="3" t="e">
        <f t="shared" ca="1" si="14"/>
        <v>#NAME?</v>
      </c>
    </row>
    <row r="8" spans="1:29" x14ac:dyDescent="0.35">
      <c r="A8">
        <f t="shared" si="15"/>
        <v>5</v>
      </c>
      <c r="B8" s="3">
        <v>9</v>
      </c>
      <c r="C8" s="3">
        <v>3</v>
      </c>
      <c r="D8" s="3">
        <v>55</v>
      </c>
      <c r="F8" s="3" t="e">
        <f ca="1"/>
        <v>#NAME?</v>
      </c>
      <c r="G8" s="3" t="e">
        <f t="shared" ca="1" si="0"/>
        <v>#NAME?</v>
      </c>
      <c r="H8" s="3" t="e">
        <f t="shared" ca="1" si="1"/>
        <v>#NAME?</v>
      </c>
      <c r="I8" s="3" t="e">
        <f t="shared" ca="1" si="2"/>
        <v>#NAME?</v>
      </c>
      <c r="K8" s="3" t="e">
        <f ca="1"/>
        <v>#NAME?</v>
      </c>
      <c r="L8" s="3" t="e">
        <f t="shared" ca="1" si="3"/>
        <v>#NAME?</v>
      </c>
      <c r="M8" s="3" t="e">
        <f t="shared" ca="1" si="4"/>
        <v>#NAME?</v>
      </c>
      <c r="N8" s="3" t="e">
        <f t="shared" ca="1" si="5"/>
        <v>#NAME?</v>
      </c>
      <c r="P8" s="3" t="e">
        <f ca="1"/>
        <v>#NAME?</v>
      </c>
      <c r="Q8" s="3" t="e">
        <f t="shared" ca="1" si="6"/>
        <v>#NAME?</v>
      </c>
      <c r="R8" s="3" t="e">
        <f t="shared" ca="1" si="7"/>
        <v>#NAME?</v>
      </c>
      <c r="S8" s="3" t="e">
        <f t="shared" ca="1" si="8"/>
        <v>#NAME?</v>
      </c>
      <c r="U8" s="3" t="e">
        <f ca="1"/>
        <v>#NAME?</v>
      </c>
      <c r="V8" s="3" t="e">
        <f t="shared" ca="1" si="9"/>
        <v>#NAME?</v>
      </c>
      <c r="W8" s="3" t="e">
        <f t="shared" ca="1" si="10"/>
        <v>#NAME?</v>
      </c>
      <c r="X8" s="3" t="e">
        <f t="shared" ca="1" si="11"/>
        <v>#NAME?</v>
      </c>
      <c r="Z8" s="3" t="e">
        <f ca="1"/>
        <v>#NAME?</v>
      </c>
      <c r="AA8" s="3" t="e">
        <f t="shared" ca="1" si="12"/>
        <v>#NAME?</v>
      </c>
      <c r="AB8" s="3" t="e">
        <f t="shared" ca="1" si="13"/>
        <v>#NAME?</v>
      </c>
      <c r="AC8" s="3" t="e">
        <f t="shared" ca="1" si="14"/>
        <v>#NAME?</v>
      </c>
    </row>
    <row r="9" spans="1:29" x14ac:dyDescent="0.35">
      <c r="A9">
        <f t="shared" si="15"/>
        <v>6</v>
      </c>
      <c r="B9" s="3">
        <v>5</v>
      </c>
      <c r="C9" s="3">
        <v>4</v>
      </c>
      <c r="D9" s="3">
        <v>43</v>
      </c>
      <c r="F9" s="3" t="e">
        <f ca="1"/>
        <v>#NAME?</v>
      </c>
      <c r="G9" s="3" t="e">
        <f t="shared" ca="1" si="0"/>
        <v>#NAME?</v>
      </c>
      <c r="H9" s="3" t="e">
        <f t="shared" ca="1" si="1"/>
        <v>#NAME?</v>
      </c>
      <c r="I9" s="3" t="e">
        <f t="shared" ca="1" si="2"/>
        <v>#NAME?</v>
      </c>
      <c r="K9" s="3" t="e">
        <f ca="1"/>
        <v>#NAME?</v>
      </c>
      <c r="L9" s="3" t="e">
        <f t="shared" ca="1" si="3"/>
        <v>#NAME?</v>
      </c>
      <c r="M9" s="3" t="e">
        <f t="shared" ca="1" si="4"/>
        <v>#NAME?</v>
      </c>
      <c r="N9" s="3" t="e">
        <f t="shared" ca="1" si="5"/>
        <v>#NAME?</v>
      </c>
      <c r="P9" s="3" t="e">
        <f ca="1"/>
        <v>#NAME?</v>
      </c>
      <c r="Q9" s="3" t="e">
        <f t="shared" ca="1" si="6"/>
        <v>#NAME?</v>
      </c>
      <c r="R9" s="3" t="e">
        <f t="shared" ca="1" si="7"/>
        <v>#NAME?</v>
      </c>
      <c r="S9" s="3" t="e">
        <f t="shared" ca="1" si="8"/>
        <v>#NAME?</v>
      </c>
      <c r="U9" s="3" t="e">
        <f ca="1"/>
        <v>#NAME?</v>
      </c>
      <c r="V9" s="3" t="e">
        <f t="shared" ca="1" si="9"/>
        <v>#NAME?</v>
      </c>
      <c r="W9" s="3" t="e">
        <f t="shared" ca="1" si="10"/>
        <v>#NAME?</v>
      </c>
      <c r="X9" s="3" t="e">
        <f t="shared" ca="1" si="11"/>
        <v>#NAME?</v>
      </c>
      <c r="Z9" s="3" t="e">
        <f ca="1"/>
        <v>#NAME?</v>
      </c>
      <c r="AA9" s="3" t="e">
        <f t="shared" ca="1" si="12"/>
        <v>#NAME?</v>
      </c>
      <c r="AB9" s="3" t="e">
        <f t="shared" ca="1" si="13"/>
        <v>#NAME?</v>
      </c>
      <c r="AC9" s="3" t="e">
        <f t="shared" ca="1" si="14"/>
        <v>#NAME?</v>
      </c>
    </row>
    <row r="10" spans="1:29" x14ac:dyDescent="0.35">
      <c r="A10">
        <f t="shared" si="15"/>
        <v>7</v>
      </c>
      <c r="B10" s="3">
        <v>4</v>
      </c>
      <c r="C10" s="3">
        <v>0</v>
      </c>
      <c r="D10" s="3">
        <v>25</v>
      </c>
      <c r="F10" s="3" t="e">
        <f ca="1"/>
        <v>#NAME?</v>
      </c>
      <c r="G10" s="3" t="e">
        <f t="shared" ca="1" si="0"/>
        <v>#NAME?</v>
      </c>
      <c r="H10" s="3" t="e">
        <f t="shared" ca="1" si="1"/>
        <v>#NAME?</v>
      </c>
      <c r="I10" s="3" t="e">
        <f t="shared" ca="1" si="2"/>
        <v>#NAME?</v>
      </c>
      <c r="K10" s="3" t="e">
        <f ca="1"/>
        <v>#NAME?</v>
      </c>
      <c r="L10" s="3" t="e">
        <f t="shared" ca="1" si="3"/>
        <v>#NAME?</v>
      </c>
      <c r="M10" s="3" t="e">
        <f t="shared" ca="1" si="4"/>
        <v>#NAME?</v>
      </c>
      <c r="N10" s="3" t="e">
        <f t="shared" ca="1" si="5"/>
        <v>#NAME?</v>
      </c>
      <c r="P10" s="3" t="e">
        <f ca="1"/>
        <v>#NAME?</v>
      </c>
      <c r="Q10" s="3" t="e">
        <f t="shared" ca="1" si="6"/>
        <v>#NAME?</v>
      </c>
      <c r="R10" s="3" t="e">
        <f t="shared" ca="1" si="7"/>
        <v>#NAME?</v>
      </c>
      <c r="S10" s="3" t="e">
        <f t="shared" ca="1" si="8"/>
        <v>#NAME?</v>
      </c>
      <c r="U10" s="3" t="e">
        <f ca="1"/>
        <v>#NAME?</v>
      </c>
      <c r="V10" s="3" t="e">
        <f t="shared" ca="1" si="9"/>
        <v>#NAME?</v>
      </c>
      <c r="W10" s="3" t="e">
        <f t="shared" ca="1" si="10"/>
        <v>#NAME?</v>
      </c>
      <c r="X10" s="3" t="e">
        <f t="shared" ca="1" si="11"/>
        <v>#NAME?</v>
      </c>
      <c r="Z10" s="3" t="e">
        <f ca="1"/>
        <v>#NAME?</v>
      </c>
      <c r="AA10" s="3" t="e">
        <f t="shared" ca="1" si="12"/>
        <v>#NAME?</v>
      </c>
      <c r="AB10" s="3" t="e">
        <f t="shared" ca="1" si="13"/>
        <v>#NAME?</v>
      </c>
      <c r="AC10" s="3" t="e">
        <f t="shared" ca="1" si="14"/>
        <v>#NAME?</v>
      </c>
    </row>
    <row r="11" spans="1:29" x14ac:dyDescent="0.35">
      <c r="A11">
        <f t="shared" si="15"/>
        <v>8</v>
      </c>
      <c r="B11" s="3">
        <v>2</v>
      </c>
      <c r="C11" s="3">
        <v>6</v>
      </c>
      <c r="D11" s="3">
        <v>33</v>
      </c>
      <c r="F11" s="3" t="e">
        <f ca="1"/>
        <v>#NAME?</v>
      </c>
      <c r="G11" s="3" t="e">
        <f t="shared" ca="1" si="0"/>
        <v>#NAME?</v>
      </c>
      <c r="H11" s="3" t="e">
        <f t="shared" ca="1" si="1"/>
        <v>#NAME?</v>
      </c>
      <c r="I11" s="3" t="e">
        <f t="shared" ca="1" si="2"/>
        <v>#NAME?</v>
      </c>
      <c r="K11" s="3" t="e">
        <f ca="1"/>
        <v>#NAME?</v>
      </c>
      <c r="L11" s="3" t="e">
        <f t="shared" ca="1" si="3"/>
        <v>#NAME?</v>
      </c>
      <c r="M11" s="3" t="e">
        <f t="shared" ca="1" si="4"/>
        <v>#NAME?</v>
      </c>
      <c r="N11" s="3" t="e">
        <f t="shared" ca="1" si="5"/>
        <v>#NAME?</v>
      </c>
      <c r="P11" s="3" t="e">
        <f ca="1"/>
        <v>#NAME?</v>
      </c>
      <c r="Q11" s="3" t="e">
        <f t="shared" ca="1" si="6"/>
        <v>#NAME?</v>
      </c>
      <c r="R11" s="3" t="e">
        <f t="shared" ca="1" si="7"/>
        <v>#NAME?</v>
      </c>
      <c r="S11" s="3" t="e">
        <f t="shared" ca="1" si="8"/>
        <v>#NAME?</v>
      </c>
      <c r="U11" s="3" t="e">
        <f ca="1"/>
        <v>#NAME?</v>
      </c>
      <c r="V11" s="3" t="e">
        <f t="shared" ca="1" si="9"/>
        <v>#NAME?</v>
      </c>
      <c r="W11" s="3" t="e">
        <f t="shared" ca="1" si="10"/>
        <v>#NAME?</v>
      </c>
      <c r="X11" s="3" t="e">
        <f t="shared" ca="1" si="11"/>
        <v>#NAME?</v>
      </c>
      <c r="Z11" s="3" t="e">
        <f ca="1"/>
        <v>#NAME?</v>
      </c>
      <c r="AA11" s="3" t="e">
        <f t="shared" ca="1" si="12"/>
        <v>#NAME?</v>
      </c>
      <c r="AB11" s="3" t="e">
        <f t="shared" ca="1" si="13"/>
        <v>#NAME?</v>
      </c>
      <c r="AC11" s="3" t="e">
        <f t="shared" ca="1" si="14"/>
        <v>#NAME?</v>
      </c>
    </row>
    <row r="12" spans="1:29" x14ac:dyDescent="0.35">
      <c r="A12">
        <f t="shared" si="15"/>
        <v>9</v>
      </c>
      <c r="B12" s="3">
        <v>8</v>
      </c>
      <c r="C12" s="3">
        <v>7</v>
      </c>
      <c r="D12" s="3">
        <v>71</v>
      </c>
      <c r="F12" s="3" t="e">
        <f ca="1"/>
        <v>#NAME?</v>
      </c>
      <c r="G12" s="3" t="e">
        <f t="shared" ca="1" si="0"/>
        <v>#NAME?</v>
      </c>
      <c r="H12" s="3" t="e">
        <f t="shared" ca="1" si="1"/>
        <v>#NAME?</v>
      </c>
      <c r="I12" s="3" t="e">
        <f t="shared" ca="1" si="2"/>
        <v>#NAME?</v>
      </c>
      <c r="K12" s="3" t="e">
        <f ca="1"/>
        <v>#NAME?</v>
      </c>
      <c r="L12" s="3" t="e">
        <f t="shared" ca="1" si="3"/>
        <v>#NAME?</v>
      </c>
      <c r="M12" s="3" t="e">
        <f t="shared" ca="1" si="4"/>
        <v>#NAME?</v>
      </c>
      <c r="N12" s="3" t="e">
        <f t="shared" ca="1" si="5"/>
        <v>#NAME?</v>
      </c>
      <c r="P12" s="3" t="e">
        <f ca="1"/>
        <v>#NAME?</v>
      </c>
      <c r="Q12" s="3" t="e">
        <f t="shared" ca="1" si="6"/>
        <v>#NAME?</v>
      </c>
      <c r="R12" s="3" t="e">
        <f t="shared" ca="1" si="7"/>
        <v>#NAME?</v>
      </c>
      <c r="S12" s="3" t="e">
        <f t="shared" ca="1" si="8"/>
        <v>#NAME?</v>
      </c>
      <c r="U12" s="3" t="e">
        <f ca="1"/>
        <v>#NAME?</v>
      </c>
      <c r="V12" s="3" t="e">
        <f t="shared" ca="1" si="9"/>
        <v>#NAME?</v>
      </c>
      <c r="W12" s="3" t="e">
        <f t="shared" ca="1" si="10"/>
        <v>#NAME?</v>
      </c>
      <c r="X12" s="3" t="e">
        <f t="shared" ca="1" si="11"/>
        <v>#NAME?</v>
      </c>
      <c r="Z12" s="3" t="e">
        <f ca="1"/>
        <v>#NAME?</v>
      </c>
      <c r="AA12" s="3" t="e">
        <f t="shared" ca="1" si="12"/>
        <v>#NAME?</v>
      </c>
      <c r="AB12" s="3" t="e">
        <f t="shared" ca="1" si="13"/>
        <v>#NAME?</v>
      </c>
      <c r="AC12" s="3" t="e">
        <f t="shared" ca="1" si="14"/>
        <v>#NAME?</v>
      </c>
    </row>
    <row r="13" spans="1:29" x14ac:dyDescent="0.35">
      <c r="A13">
        <f t="shared" si="15"/>
        <v>10</v>
      </c>
      <c r="B13" s="3">
        <v>6</v>
      </c>
      <c r="C13" s="3">
        <v>4</v>
      </c>
      <c r="D13" s="3">
        <v>51</v>
      </c>
      <c r="F13" s="3" t="e">
        <f ca="1"/>
        <v>#NAME?</v>
      </c>
      <c r="G13" s="3" t="e">
        <f t="shared" ca="1" si="0"/>
        <v>#NAME?</v>
      </c>
      <c r="H13" s="3" t="e">
        <f t="shared" ca="1" si="1"/>
        <v>#NAME?</v>
      </c>
      <c r="I13" s="3" t="e">
        <f t="shared" ca="1" si="2"/>
        <v>#NAME?</v>
      </c>
      <c r="K13" s="3" t="e">
        <f ca="1"/>
        <v>#NAME?</v>
      </c>
      <c r="L13" s="3" t="e">
        <f t="shared" ca="1" si="3"/>
        <v>#NAME?</v>
      </c>
      <c r="M13" s="3" t="e">
        <f t="shared" ca="1" si="4"/>
        <v>#NAME?</v>
      </c>
      <c r="N13" s="3" t="e">
        <f t="shared" ca="1" si="5"/>
        <v>#NAME?</v>
      </c>
      <c r="P13" s="3" t="e">
        <f ca="1"/>
        <v>#NAME?</v>
      </c>
      <c r="Q13" s="3" t="e">
        <f t="shared" ca="1" si="6"/>
        <v>#NAME?</v>
      </c>
      <c r="R13" s="3" t="e">
        <f t="shared" ca="1" si="7"/>
        <v>#NAME?</v>
      </c>
      <c r="S13" s="3" t="e">
        <f t="shared" ca="1" si="8"/>
        <v>#NAME?</v>
      </c>
      <c r="U13" s="3" t="e">
        <f ca="1"/>
        <v>#NAME?</v>
      </c>
      <c r="V13" s="3" t="e">
        <f t="shared" ca="1" si="9"/>
        <v>#NAME?</v>
      </c>
      <c r="W13" s="3" t="e">
        <f t="shared" ca="1" si="10"/>
        <v>#NAME?</v>
      </c>
      <c r="X13" s="3" t="e">
        <f t="shared" ca="1" si="11"/>
        <v>#NAME?</v>
      </c>
      <c r="Z13" s="3" t="e">
        <f ca="1"/>
        <v>#NAME?</v>
      </c>
      <c r="AA13" s="3" t="e">
        <f t="shared" ca="1" si="12"/>
        <v>#NAME?</v>
      </c>
      <c r="AB13" s="3" t="e">
        <f t="shared" ca="1" si="13"/>
        <v>#NAME?</v>
      </c>
      <c r="AC13" s="3" t="e">
        <f t="shared" ca="1" si="14"/>
        <v>#NAME?</v>
      </c>
    </row>
    <row r="14" spans="1:29" x14ac:dyDescent="0.35">
      <c r="A14">
        <f t="shared" si="15"/>
        <v>11</v>
      </c>
      <c r="B14" s="6">
        <v>9</v>
      </c>
      <c r="C14" s="6">
        <v>2</v>
      </c>
      <c r="D14" s="6">
        <v>49</v>
      </c>
      <c r="F14" s="3" t="e">
        <f ca="1"/>
        <v>#NAME?</v>
      </c>
      <c r="G14" s="6" t="e">
        <f t="shared" ca="1" si="0"/>
        <v>#NAME?</v>
      </c>
      <c r="H14" s="6" t="e">
        <f t="shared" ca="1" si="1"/>
        <v>#NAME?</v>
      </c>
      <c r="I14" s="6" t="e">
        <f t="shared" ca="1" si="2"/>
        <v>#NAME?</v>
      </c>
      <c r="K14" s="3" t="e">
        <f ca="1"/>
        <v>#NAME?</v>
      </c>
      <c r="L14" s="6" t="e">
        <f t="shared" ca="1" si="3"/>
        <v>#NAME?</v>
      </c>
      <c r="M14" s="6" t="e">
        <f t="shared" ca="1" si="4"/>
        <v>#NAME?</v>
      </c>
      <c r="N14" s="6" t="e">
        <f t="shared" ca="1" si="5"/>
        <v>#NAME?</v>
      </c>
      <c r="P14" s="3" t="e">
        <f ca="1"/>
        <v>#NAME?</v>
      </c>
      <c r="Q14" s="6" t="e">
        <f t="shared" ca="1" si="6"/>
        <v>#NAME?</v>
      </c>
      <c r="R14" s="6" t="e">
        <f t="shared" ca="1" si="7"/>
        <v>#NAME?</v>
      </c>
      <c r="S14" s="6" t="e">
        <f t="shared" ca="1" si="8"/>
        <v>#NAME?</v>
      </c>
      <c r="U14" s="3" t="e">
        <f ca="1"/>
        <v>#NAME?</v>
      </c>
      <c r="V14" s="6" t="e">
        <f t="shared" ca="1" si="9"/>
        <v>#NAME?</v>
      </c>
      <c r="W14" s="6" t="e">
        <f t="shared" ca="1" si="10"/>
        <v>#NAME?</v>
      </c>
      <c r="X14" s="6" t="e">
        <f t="shared" ca="1" si="11"/>
        <v>#NAME?</v>
      </c>
      <c r="Z14" s="3" t="e">
        <f ca="1"/>
        <v>#NAME?</v>
      </c>
      <c r="AA14" s="6" t="e">
        <f t="shared" ca="1" si="12"/>
        <v>#NAME?</v>
      </c>
      <c r="AB14" s="6" t="e">
        <f t="shared" ca="1" si="13"/>
        <v>#NAME?</v>
      </c>
      <c r="AC14" s="6" t="e">
        <f t="shared" ca="1" si="14"/>
        <v>#NAME?</v>
      </c>
    </row>
    <row r="15" spans="1:29" x14ac:dyDescent="0.35">
      <c r="B15" s="3"/>
      <c r="C15" s="3"/>
      <c r="D15" s="3"/>
    </row>
    <row r="16" spans="1:29" x14ac:dyDescent="0.35">
      <c r="B16" t="s">
        <v>18</v>
      </c>
      <c r="C16" s="7" t="e">
        <f t="array" aca="1" ref="C16:C18" ca="1">LADRegCoeff(B4:C14,D4:D14,25)</f>
        <v>#NAME?</v>
      </c>
      <c r="D16" s="10" t="e">
        <f ca="1">STDEV(H16,M16,R16,W16,AB16)</f>
        <v>#NAME?</v>
      </c>
      <c r="G16" t="s">
        <v>19</v>
      </c>
      <c r="H16" s="11" t="e">
        <f t="array" aca="1" ref="H16:H18" ca="1">LADRegCoeff(G4:H14,I4:I14)</f>
        <v>#NAME?</v>
      </c>
      <c r="L16" t="s">
        <v>19</v>
      </c>
      <c r="M16" s="11" t="e">
        <f t="array" aca="1" ref="M16:M18" ca="1">LADRegCoeff(L4:M14,N4:N14)</f>
        <v>#NAME?</v>
      </c>
      <c r="Q16" t="s">
        <v>19</v>
      </c>
      <c r="R16" s="11" t="e">
        <f t="array" aca="1" ref="R16:R18" ca="1">LADRegCoeff(Q4:R14,S4:S14)</f>
        <v>#NAME?</v>
      </c>
      <c r="V16" t="s">
        <v>19</v>
      </c>
      <c r="W16" s="11" t="e">
        <f t="array" aca="1" ref="W16:W18" ca="1">LADRegCoeff(V4:W14,X4:X14)</f>
        <v>#NAME?</v>
      </c>
      <c r="AA16" t="s">
        <v>19</v>
      </c>
      <c r="AB16" s="11" t="e">
        <f t="array" aca="1" ref="AB16:AB18" ca="1">LADRegCoeff(AA4:AB14,AC4:AC14)</f>
        <v>#NAME?</v>
      </c>
    </row>
    <row r="17" spans="2:28" x14ac:dyDescent="0.35">
      <c r="B17" t="str">
        <f t="array" ref="B17:B18">TRANSPOSE(B3:C3)</f>
        <v>Color</v>
      </c>
      <c r="C17" s="8" t="e">
        <f ca="1"/>
        <v>#NAME?</v>
      </c>
      <c r="D17" s="14" t="e">
        <f ca="1">STDEV(H17,M17,R17,W17,AB17)</f>
        <v>#NAME?</v>
      </c>
      <c r="G17" t="s">
        <v>15</v>
      </c>
      <c r="H17" s="12" t="e">
        <f ca="1"/>
        <v>#NAME?</v>
      </c>
      <c r="L17" t="s">
        <v>15</v>
      </c>
      <c r="M17" s="12" t="e">
        <f ca="1"/>
        <v>#NAME?</v>
      </c>
      <c r="Q17" t="s">
        <v>15</v>
      </c>
      <c r="R17" s="12" t="e">
        <f ca="1"/>
        <v>#NAME?</v>
      </c>
      <c r="V17" t="s">
        <v>15</v>
      </c>
      <c r="W17" s="12" t="e">
        <f ca="1"/>
        <v>#NAME?</v>
      </c>
      <c r="AA17" t="s">
        <v>15</v>
      </c>
      <c r="AB17" s="12" t="e">
        <f ca="1"/>
        <v>#NAME?</v>
      </c>
    </row>
    <row r="18" spans="2:28" x14ac:dyDescent="0.35">
      <c r="B18" t="str">
        <v>Quality</v>
      </c>
      <c r="C18" s="9" t="e">
        <f ca="1"/>
        <v>#NAME?</v>
      </c>
      <c r="D18" s="15" t="e">
        <f ca="1">STDEV(H18,M18,R18,W18,AB18)</f>
        <v>#NAME?</v>
      </c>
      <c r="G18" t="s">
        <v>16</v>
      </c>
      <c r="H18" s="13" t="e">
        <f ca="1"/>
        <v>#NAME?</v>
      </c>
      <c r="L18" t="s">
        <v>16</v>
      </c>
      <c r="M18" s="13" t="e">
        <f ca="1"/>
        <v>#NAME?</v>
      </c>
      <c r="Q18" t="s">
        <v>16</v>
      </c>
      <c r="R18" s="13" t="e">
        <f ca="1"/>
        <v>#NAME?</v>
      </c>
      <c r="V18" t="s">
        <v>16</v>
      </c>
      <c r="W18" s="13" t="e">
        <f ca="1"/>
        <v>#NAME?</v>
      </c>
      <c r="AA18" t="s">
        <v>16</v>
      </c>
      <c r="AB18" s="13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SE</vt:lpstr>
      <vt:lpstr>Bootstrap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2025-10-12T18:15:23Z</dcterms:created>
  <dcterms:modified xsi:type="dcterms:W3CDTF">2025-10-12T18:20:08Z</dcterms:modified>
</cp:coreProperties>
</file>