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B1CC26FB-B5B3-42B9-8EF4-66720C4B0CE4}" xr6:coauthVersionLast="47" xr6:coauthVersionMax="47" xr10:uidLastSave="{00000000-0000-0000-0000-000000000000}"/>
  <bookViews>
    <workbookView xWindow="-110" yWindow="-110" windowWidth="19420" windowHeight="10300" xr2:uid="{A7C50871-A033-42C9-93A6-C1819D3C25A6}"/>
  </bookViews>
  <sheets>
    <sheet name="Title" sheetId="2" r:id="rId1"/>
    <sheet name="Pred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 a="1"/>
  <c r="G25" i="1" s="1"/>
  <c r="E24" i="1" a="1"/>
  <c r="E25" i="1" s="1"/>
  <c r="G22" i="1"/>
  <c r="E22" i="1"/>
  <c r="O2" i="1" a="1"/>
  <c r="O2" i="1" s="1"/>
  <c r="M2" i="1" a="1"/>
  <c r="M9" i="1" s="1"/>
  <c r="G3" i="1" a="1"/>
  <c r="G6" i="1" s="1"/>
  <c r="B3" i="1"/>
  <c r="J2" i="1" s="1" a="1"/>
  <c r="M10" i="1" l="1"/>
  <c r="O3" i="1"/>
  <c r="O4" i="1"/>
  <c r="O5" i="1"/>
  <c r="O6" i="1"/>
  <c r="M11" i="1"/>
  <c r="M19" i="1"/>
  <c r="M2" i="1"/>
  <c r="M14" i="1"/>
  <c r="M3" i="1"/>
  <c r="M15" i="1"/>
  <c r="M4" i="1"/>
  <c r="E24" i="1"/>
  <c r="G24" i="1"/>
  <c r="M12" i="1"/>
  <c r="M13" i="1"/>
  <c r="M16" i="1"/>
  <c r="M5" i="1"/>
  <c r="M17" i="1"/>
  <c r="M6" i="1"/>
  <c r="M18" i="1"/>
  <c r="M7" i="1"/>
  <c r="M8" i="1"/>
  <c r="J16" i="1"/>
  <c r="K16" i="1" s="1"/>
  <c r="J4" i="1"/>
  <c r="K4" i="1" s="1"/>
  <c r="J15" i="1"/>
  <c r="K15" i="1" s="1"/>
  <c r="J3" i="1"/>
  <c r="K3" i="1" s="1"/>
  <c r="J14" i="1"/>
  <c r="K14" i="1" s="1"/>
  <c r="J2" i="1"/>
  <c r="K2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19" i="1"/>
  <c r="K19" i="1" s="1"/>
  <c r="J7" i="1"/>
  <c r="K7" i="1" s="1"/>
  <c r="J18" i="1"/>
  <c r="K18" i="1" s="1"/>
  <c r="J6" i="1"/>
  <c r="K6" i="1" s="1"/>
  <c r="J17" i="1"/>
  <c r="K17" i="1" s="1"/>
  <c r="J5" i="1"/>
  <c r="K5" i="1" s="1"/>
  <c r="G3" i="1"/>
  <c r="G4" i="1"/>
  <c r="G5" i="1"/>
  <c r="K20" i="1" l="1"/>
  <c r="H8" i="1" s="1"/>
</calcChain>
</file>

<file path=xl/sharedStrings.xml><?xml version="1.0" encoding="utf-8"?>
<sst xmlns="http://schemas.openxmlformats.org/spreadsheetml/2006/main" count="16" uniqueCount="15">
  <si>
    <t>X1</t>
  </si>
  <si>
    <t>X2</t>
  </si>
  <si>
    <t>X3</t>
  </si>
  <si>
    <t>X4</t>
  </si>
  <si>
    <t>Y</t>
  </si>
  <si>
    <t>coeff</t>
  </si>
  <si>
    <t>Pred</t>
  </si>
  <si>
    <t>Res</t>
  </si>
  <si>
    <t>Intercept</t>
  </si>
  <si>
    <t>MSE</t>
  </si>
  <si>
    <t>Lambda</t>
  </si>
  <si>
    <t>Real Statistics Using Excel</t>
  </si>
  <si>
    <t>Updated</t>
  </si>
  <si>
    <t>Copyright © 2013 - 2025 Charles Zaiontz</t>
  </si>
  <si>
    <t>Ridge Regression Predictions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</si>
</sst>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1" xfId="0" applyBorder="1"/>
    <xf numFmtId="0" fontId="0" fillId="0" borderId="3" xfId="0" applyBorder="1" applyAlignment="1">
      <alignment horizontal="center"/>
    </xf>
    <xf numFmtId="1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B008-FB6D-490E-83E5-0DD54B615E92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11</v>
      </c>
    </row>
    <row r="2" spans="1:2" x14ac:dyDescent="0.35">
      <c r="A2" t="s">
        <v>14</v>
      </c>
    </row>
    <row r="4" spans="1:2" x14ac:dyDescent="0.35">
      <c r="A4" t="s">
        <v>12</v>
      </c>
      <c r="B4" s="9">
        <v>45941</v>
      </c>
    </row>
    <row r="6" spans="1:2" x14ac:dyDescent="0.35">
      <c r="A6" s="10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ACB5A-72AD-42B2-AE30-6EBFCC6A379F}">
  <sheetPr codeName="Sheet163"/>
  <dimension ref="A1:O25"/>
  <sheetViews>
    <sheetView workbookViewId="0"/>
  </sheetViews>
  <sheetFormatPr defaultRowHeight="14.5" x14ac:dyDescent="0.35"/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2"/>
      <c r="H1" s="3" t="s">
        <v>5</v>
      </c>
      <c r="J1" s="4" t="s">
        <v>6</v>
      </c>
      <c r="K1" s="4" t="s">
        <v>7</v>
      </c>
      <c r="M1" s="4" t="s">
        <v>6</v>
      </c>
    </row>
    <row r="2" spans="1:15" x14ac:dyDescent="0.35">
      <c r="A2" s="5">
        <v>3</v>
      </c>
      <c r="B2" s="5">
        <v>6</v>
      </c>
      <c r="C2" s="5">
        <v>2</v>
      </c>
      <c r="D2" s="5">
        <v>8</v>
      </c>
      <c r="E2" s="5">
        <v>3</v>
      </c>
      <c r="G2" t="s">
        <v>8</v>
      </c>
      <c r="H2">
        <v>11.420708687559802</v>
      </c>
      <c r="J2">
        <f t="array" ref="J2:J19">H2+MMULT(A2:D19,H3:H6)</f>
        <v>13.486341782130637</v>
      </c>
      <c r="K2">
        <f>E2-J2</f>
        <v>-10.486341782130637</v>
      </c>
      <c r="M2" t="e">
        <f t="array" aca="1" ref="M2:M19" ca="1">RidgePred(A2:D19,A2:D19,E2:E19,H9)</f>
        <v>#NAME?</v>
      </c>
      <c r="O2" s="6" t="e">
        <f t="array" aca="1" ref="O2:O6" ca="1">RidgeCoeff(A2:D19,E2:E19,H9)</f>
        <v>#NAME?</v>
      </c>
    </row>
    <row r="3" spans="1:15" x14ac:dyDescent="0.35">
      <c r="A3" s="5">
        <v>7</v>
      </c>
      <c r="B3" s="5">
        <f>INT(A3/2+4)</f>
        <v>7</v>
      </c>
      <c r="C3" s="5">
        <v>11</v>
      </c>
      <c r="D3" s="5">
        <v>14</v>
      </c>
      <c r="E3" s="5">
        <v>15</v>
      </c>
      <c r="G3" t="str">
        <f t="array" ref="G3:G6">TRANSPOSE(A1:D1)</f>
        <v>X1</v>
      </c>
      <c r="H3">
        <v>0.26468391772825078</v>
      </c>
      <c r="J3">
        <v>18.205725979494876</v>
      </c>
      <c r="K3">
        <f t="shared" ref="K3:K19" si="0">E3-J3</f>
        <v>-3.2057259794948756</v>
      </c>
      <c r="M3" t="e">
        <f ca="1"/>
        <v>#NAME?</v>
      </c>
      <c r="O3" t="e">
        <f ca="1"/>
        <v>#NAME?</v>
      </c>
    </row>
    <row r="4" spans="1:15" x14ac:dyDescent="0.35">
      <c r="A4" s="5">
        <v>11</v>
      </c>
      <c r="B4" s="5">
        <v>11</v>
      </c>
      <c r="C4" s="5">
        <v>23</v>
      </c>
      <c r="D4" s="5">
        <v>33</v>
      </c>
      <c r="E4" s="5">
        <v>19</v>
      </c>
      <c r="G4" t="str">
        <v>X2</v>
      </c>
      <c r="H4">
        <v>0.31548201923747393</v>
      </c>
      <c r="J4">
        <v>22.734887907167121</v>
      </c>
      <c r="K4">
        <f t="shared" si="0"/>
        <v>-3.7348879071671206</v>
      </c>
      <c r="M4" t="e">
        <f ca="1"/>
        <v>#NAME?</v>
      </c>
      <c r="O4" t="e">
        <f ca="1"/>
        <v>#NAME?</v>
      </c>
    </row>
    <row r="5" spans="1:15" x14ac:dyDescent="0.35">
      <c r="A5" s="5">
        <v>15</v>
      </c>
      <c r="B5" s="5">
        <v>12</v>
      </c>
      <c r="C5" s="5">
        <v>26</v>
      </c>
      <c r="D5" s="5">
        <v>34</v>
      </c>
      <c r="E5" s="5">
        <v>27</v>
      </c>
      <c r="G5" t="str">
        <v>X3</v>
      </c>
      <c r="H5">
        <v>0.50815327836571089</v>
      </c>
      <c r="J5">
        <v>25.428863266068454</v>
      </c>
      <c r="K5">
        <f t="shared" si="0"/>
        <v>1.5711367339315458</v>
      </c>
      <c r="M5" t="e">
        <f ca="1"/>
        <v>#NAME?</v>
      </c>
      <c r="O5" t="e">
        <f ca="1"/>
        <v>#NAME?</v>
      </c>
    </row>
    <row r="6" spans="1:15" x14ac:dyDescent="0.35">
      <c r="A6" s="5">
        <v>21</v>
      </c>
      <c r="B6" s="5">
        <v>16</v>
      </c>
      <c r="C6" s="5">
        <v>12</v>
      </c>
      <c r="D6" s="5">
        <v>5</v>
      </c>
      <c r="E6" s="5">
        <v>23</v>
      </c>
      <c r="G6" s="2" t="str">
        <v>X4</v>
      </c>
      <c r="H6" s="2">
        <v>-0.20470216634627295</v>
      </c>
      <c r="J6">
        <v>27.101111776309818</v>
      </c>
      <c r="K6">
        <f t="shared" si="0"/>
        <v>-4.1011117763098177</v>
      </c>
      <c r="M6" t="e">
        <f ca="1"/>
        <v>#NAME?</v>
      </c>
      <c r="O6" s="2" t="e">
        <f ca="1"/>
        <v>#NAME?</v>
      </c>
    </row>
    <row r="7" spans="1:15" x14ac:dyDescent="0.35">
      <c r="A7" s="5">
        <v>23</v>
      </c>
      <c r="B7" s="5">
        <v>17</v>
      </c>
      <c r="C7" s="5">
        <v>16</v>
      </c>
      <c r="D7" s="5">
        <v>10</v>
      </c>
      <c r="E7" s="5">
        <v>23</v>
      </c>
      <c r="J7">
        <v>28.95506391273527</v>
      </c>
      <c r="K7">
        <f t="shared" si="0"/>
        <v>-5.9550639127352696</v>
      </c>
      <c r="M7" t="e">
        <f ca="1"/>
        <v>#NAME?</v>
      </c>
    </row>
    <row r="8" spans="1:15" x14ac:dyDescent="0.35">
      <c r="A8" s="5">
        <v>28</v>
      </c>
      <c r="B8" s="5">
        <v>22</v>
      </c>
      <c r="C8" s="5">
        <v>22</v>
      </c>
      <c r="D8" s="5">
        <v>15</v>
      </c>
      <c r="E8" s="5">
        <v>31</v>
      </c>
      <c r="G8" s="6" t="s">
        <v>9</v>
      </c>
      <c r="H8" s="6">
        <f>K20/(COUNT(A2:A19)-COUNTA(A1:D1)-1)</f>
        <v>42.685405599113068</v>
      </c>
      <c r="J8">
        <v>33.8813024360268</v>
      </c>
      <c r="K8">
        <f t="shared" si="0"/>
        <v>-2.8813024360268003</v>
      </c>
      <c r="M8" t="e">
        <f ca="1"/>
        <v>#NAME?</v>
      </c>
    </row>
    <row r="9" spans="1:15" x14ac:dyDescent="0.35">
      <c r="A9" s="5">
        <v>31</v>
      </c>
      <c r="B9" s="5">
        <v>16</v>
      </c>
      <c r="C9" s="5">
        <v>28</v>
      </c>
      <c r="D9" s="5">
        <v>24</v>
      </c>
      <c r="E9" s="5">
        <v>39</v>
      </c>
      <c r="G9" s="2" t="s">
        <v>10</v>
      </c>
      <c r="H9" s="2">
        <v>1.6</v>
      </c>
      <c r="J9">
        <v>33.989062246864513</v>
      </c>
      <c r="K9">
        <f t="shared" si="0"/>
        <v>5.0109377531354866</v>
      </c>
      <c r="M9" t="e">
        <f ca="1"/>
        <v>#NAME?</v>
      </c>
    </row>
    <row r="10" spans="1:15" x14ac:dyDescent="0.35">
      <c r="A10" s="5">
        <v>38</v>
      </c>
      <c r="B10" s="5">
        <v>21</v>
      </c>
      <c r="C10" s="5">
        <v>34</v>
      </c>
      <c r="D10" s="5">
        <v>31</v>
      </c>
      <c r="E10" s="5">
        <v>47</v>
      </c>
      <c r="J10">
        <v>39.035264272919996</v>
      </c>
      <c r="K10">
        <f t="shared" si="0"/>
        <v>7.9647357270800043</v>
      </c>
      <c r="M10" t="e">
        <f ca="1"/>
        <v>#NAME?</v>
      </c>
    </row>
    <row r="11" spans="1:15" x14ac:dyDescent="0.35">
      <c r="A11" s="5">
        <v>39</v>
      </c>
      <c r="B11" s="5">
        <v>27</v>
      </c>
      <c r="C11" s="5">
        <v>27</v>
      </c>
      <c r="D11" s="5">
        <v>8</v>
      </c>
      <c r="E11" s="5">
        <v>51</v>
      </c>
      <c r="J11">
        <v>42.343917183477394</v>
      </c>
      <c r="K11">
        <f t="shared" si="0"/>
        <v>8.6560828165226056</v>
      </c>
      <c r="M11" t="e">
        <f ca="1"/>
        <v>#NAME?</v>
      </c>
    </row>
    <row r="12" spans="1:15" x14ac:dyDescent="0.35">
      <c r="A12" s="5">
        <v>42</v>
      </c>
      <c r="B12" s="5">
        <v>24</v>
      </c>
      <c r="C12" s="5">
        <v>31</v>
      </c>
      <c r="D12" s="5">
        <v>16</v>
      </c>
      <c r="E12" s="5">
        <v>47</v>
      </c>
      <c r="J12">
        <v>42.58651866164238</v>
      </c>
      <c r="K12">
        <f t="shared" si="0"/>
        <v>4.4134813383576201</v>
      </c>
      <c r="M12" t="e">
        <f ca="1"/>
        <v>#NAME?</v>
      </c>
    </row>
    <row r="13" spans="1:15" x14ac:dyDescent="0.35">
      <c r="A13" s="5">
        <v>49</v>
      </c>
      <c r="B13" s="5">
        <v>32</v>
      </c>
      <c r="C13" s="5">
        <v>40</v>
      </c>
      <c r="D13" s="5">
        <v>25</v>
      </c>
      <c r="E13" s="5">
        <v>51</v>
      </c>
      <c r="J13">
        <v>49.694222247814871</v>
      </c>
      <c r="K13">
        <f t="shared" si="0"/>
        <v>1.3057777521851293</v>
      </c>
      <c r="M13" t="e">
        <f ca="1"/>
        <v>#NAME?</v>
      </c>
    </row>
    <row r="14" spans="1:15" x14ac:dyDescent="0.35">
      <c r="A14" s="5">
        <v>57</v>
      </c>
      <c r="B14" s="5">
        <v>29</v>
      </c>
      <c r="C14" s="5">
        <v>42</v>
      </c>
      <c r="D14" s="5">
        <v>21</v>
      </c>
      <c r="E14" s="5">
        <v>55</v>
      </c>
      <c r="J14">
        <v>52.700362754044974</v>
      </c>
      <c r="K14">
        <f t="shared" si="0"/>
        <v>2.2996372459550258</v>
      </c>
      <c r="M14" t="e">
        <f ca="1"/>
        <v>#NAME?</v>
      </c>
    </row>
    <row r="15" spans="1:15" x14ac:dyDescent="0.35">
      <c r="A15" s="5">
        <v>68</v>
      </c>
      <c r="B15" s="5">
        <v>36</v>
      </c>
      <c r="C15" s="5">
        <v>35</v>
      </c>
      <c r="D15" s="5">
        <v>9</v>
      </c>
      <c r="E15" s="5">
        <v>63</v>
      </c>
      <c r="J15">
        <v>56.719613031313344</v>
      </c>
      <c r="K15">
        <f t="shared" si="0"/>
        <v>6.2803869686866562</v>
      </c>
      <c r="M15" t="e">
        <f ca="1"/>
        <v>#NAME?</v>
      </c>
    </row>
    <row r="16" spans="1:15" x14ac:dyDescent="0.35">
      <c r="A16" s="5">
        <v>71</v>
      </c>
      <c r="B16" s="5">
        <v>42</v>
      </c>
      <c r="C16" s="5">
        <v>39</v>
      </c>
      <c r="D16" s="5">
        <v>15</v>
      </c>
      <c r="E16" s="5">
        <v>67</v>
      </c>
      <c r="J16">
        <v>60.210957015308139</v>
      </c>
      <c r="K16">
        <f t="shared" si="0"/>
        <v>6.7890429846918607</v>
      </c>
      <c r="M16" t="e">
        <f ca="1"/>
        <v>#NAME?</v>
      </c>
    </row>
    <row r="17" spans="1:13" x14ac:dyDescent="0.35">
      <c r="A17" s="5">
        <v>89</v>
      </c>
      <c r="B17" s="5">
        <v>51</v>
      </c>
      <c r="C17" s="5">
        <v>51</v>
      </c>
      <c r="D17" s="5">
        <v>23</v>
      </c>
      <c r="E17" s="5">
        <v>71</v>
      </c>
      <c r="J17">
        <v>72.274827717172272</v>
      </c>
      <c r="K17">
        <f t="shared" si="0"/>
        <v>-1.2748277171722719</v>
      </c>
      <c r="M17" t="e">
        <f ca="1"/>
        <v>#NAME?</v>
      </c>
    </row>
    <row r="18" spans="1:13" x14ac:dyDescent="0.35">
      <c r="A18" s="5">
        <v>95</v>
      </c>
      <c r="B18" s="5">
        <v>53</v>
      </c>
      <c r="C18" s="5">
        <v>60</v>
      </c>
      <c r="D18" s="5">
        <v>29</v>
      </c>
      <c r="E18" s="5">
        <v>71</v>
      </c>
      <c r="J18">
        <v>77.839061769230483</v>
      </c>
      <c r="K18">
        <f t="shared" si="0"/>
        <v>-6.8390617692304829</v>
      </c>
      <c r="M18" t="e">
        <f ca="1"/>
        <v>#NAME?</v>
      </c>
    </row>
    <row r="19" spans="1:13" x14ac:dyDescent="0.35">
      <c r="A19" s="4">
        <v>97</v>
      </c>
      <c r="B19" s="4">
        <v>55</v>
      </c>
      <c r="C19" s="4">
        <v>68</v>
      </c>
      <c r="D19" s="4">
        <v>40</v>
      </c>
      <c r="E19" s="4">
        <v>75</v>
      </c>
      <c r="J19" s="2">
        <v>80.812896040278616</v>
      </c>
      <c r="K19" s="2">
        <f t="shared" si="0"/>
        <v>-5.8128960402786163</v>
      </c>
      <c r="M19" s="2" t="e">
        <f ca="1"/>
        <v>#NAME?</v>
      </c>
    </row>
    <row r="20" spans="1:13" x14ac:dyDescent="0.35">
      <c r="K20">
        <f>SUMSQ(K2:K19)</f>
        <v>554.91027278846991</v>
      </c>
    </row>
    <row r="22" spans="1:13" x14ac:dyDescent="0.35">
      <c r="A22" s="1">
        <v>50</v>
      </c>
      <c r="B22" s="1">
        <v>20</v>
      </c>
      <c r="C22" s="1">
        <v>30</v>
      </c>
      <c r="D22" s="1">
        <v>25</v>
      </c>
      <c r="E22" s="7" t="e">
        <f ca="1">RidgePred(A22:D22,A2:D19,E2:E19,H9)</f>
        <v>#NAME?</v>
      </c>
      <c r="G22" s="7" t="e">
        <f ca="1">RegPredC(A22:D22,H2:H6)</f>
        <v>#NAME?</v>
      </c>
    </row>
    <row r="24" spans="1:13" x14ac:dyDescent="0.35">
      <c r="A24" s="8">
        <v>50</v>
      </c>
      <c r="B24" s="8">
        <v>20</v>
      </c>
      <c r="C24" s="8">
        <v>30</v>
      </c>
      <c r="D24" s="8">
        <v>25</v>
      </c>
      <c r="E24" s="6" t="e">
        <f t="array" aca="1" ref="E24:E25" ca="1">RidgePred(A24:D25,A2:D19,E2:E19,H9)</f>
        <v>#NAME?</v>
      </c>
      <c r="G24" s="6" t="e">
        <f t="array" aca="1" ref="G24:G25" ca="1">RegPredCC(A24:D25,H2:H6)</f>
        <v>#NAME?</v>
      </c>
    </row>
    <row r="25" spans="1:13" x14ac:dyDescent="0.35">
      <c r="A25" s="4">
        <v>30</v>
      </c>
      <c r="B25" s="4">
        <v>30</v>
      </c>
      <c r="C25" s="4">
        <v>20</v>
      </c>
      <c r="D25" s="4">
        <v>20</v>
      </c>
      <c r="E25" s="2" t="e">
        <f ca="1"/>
        <v>#NAME?</v>
      </c>
      <c r="G25" s="2" t="e">
        <f ca="1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Pred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2025-10-11T13:46:27Z</dcterms:created>
  <dcterms:modified xsi:type="dcterms:W3CDTF">2025-10-11T13:48:39Z</dcterms:modified>
</cp:coreProperties>
</file>