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4C2D63B8-C714-4154-8528-01ED4B42A518}" xr6:coauthVersionLast="47" xr6:coauthVersionMax="47" xr10:uidLastSave="{00000000-0000-0000-0000-000000000000}"/>
  <bookViews>
    <workbookView xWindow="-110" yWindow="-110" windowWidth="19420" windowHeight="10300" xr2:uid="{79C6F175-EFE2-4FB3-9C26-9AE44EAB3605}"/>
  </bookViews>
  <sheets>
    <sheet name="Title" sheetId="3" r:id="rId1"/>
    <sheet name="Lp Reg A" sheetId="1" r:id="rId2"/>
    <sheet name="Lp Reg B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 a="1"/>
  <c r="H8" i="2" s="1"/>
  <c r="G21" i="1" a="1"/>
  <c r="G22" i="1" s="1"/>
  <c r="F21" i="1" a="1"/>
  <c r="F21" i="1" s="1"/>
  <c r="G14" i="1" a="1"/>
  <c r="G16" i="1" s="1"/>
  <c r="F14" i="1" a="1"/>
  <c r="F16" i="1" s="1"/>
  <c r="O8" i="1" a="1"/>
  <c r="O8" i="1" s="1"/>
  <c r="I8" i="1" a="1"/>
  <c r="I8" i="1" s="1"/>
  <c r="O5" i="1" a="1"/>
  <c r="O6" i="1" s="1"/>
  <c r="I5" i="1" a="1"/>
  <c r="I6" i="1" s="1"/>
  <c r="L4" i="1" a="1"/>
  <c r="L4" i="1" s="1"/>
  <c r="L8" i="1" s="1" a="1"/>
  <c r="L8" i="1" s="1"/>
  <c r="F4" i="1" a="1"/>
  <c r="F6" i="1" s="1"/>
  <c r="G8" i="2"/>
  <c r="G7" i="2"/>
  <c r="G7" i="2" a="1"/>
  <c r="E21" i="1" a="1"/>
  <c r="E22" i="1" s="1"/>
  <c r="E15" i="1" a="1"/>
  <c r="E16" i="1" s="1"/>
  <c r="N5" i="1" a="1"/>
  <c r="N6" i="1" s="1"/>
  <c r="K5" i="1" a="1"/>
  <c r="K5" i="1" s="1"/>
  <c r="H6" i="1"/>
  <c r="H5" i="1"/>
  <c r="H5" i="1" a="1"/>
  <c r="E5" i="1" a="1"/>
  <c r="E6" i="1" s="1"/>
  <c r="L6" i="1" l="1"/>
  <c r="O5" i="1"/>
  <c r="L5" i="1"/>
  <c r="F22" i="1"/>
  <c r="I22" i="1" s="1"/>
  <c r="I5" i="1"/>
  <c r="G21" i="1"/>
  <c r="F14" i="1"/>
  <c r="F15" i="1"/>
  <c r="F5" i="1"/>
  <c r="F4" i="1"/>
  <c r="F8" i="1" s="1" a="1"/>
  <c r="F8" i="1" s="1"/>
  <c r="H6" i="2"/>
  <c r="H10" i="2" s="1" a="1"/>
  <c r="H10" i="2" s="1"/>
  <c r="H7" i="2"/>
  <c r="G14" i="1"/>
  <c r="G15" i="1"/>
  <c r="I16" i="1"/>
  <c r="K6" i="1"/>
  <c r="E15" i="1"/>
  <c r="E5" i="1"/>
  <c r="N5" i="1"/>
  <c r="E21" i="1"/>
  <c r="I21" i="1" l="1"/>
  <c r="H21" i="1"/>
  <c r="I15" i="1"/>
  <c r="I14" i="1"/>
  <c r="H14" i="1"/>
  <c r="H15" i="1" s="1"/>
  <c r="H16" i="1" s="1"/>
  <c r="J16" i="1" s="1"/>
  <c r="D12" i="2"/>
  <c r="E12" i="2" s="1"/>
  <c r="D4" i="2"/>
  <c r="E4" i="2" s="1"/>
  <c r="E15" i="2" s="1"/>
  <c r="E17" i="2" s="1"/>
  <c r="D8" i="2"/>
  <c r="E8" i="2" s="1"/>
  <c r="D11" i="2"/>
  <c r="E11" i="2" s="1"/>
  <c r="D7" i="2"/>
  <c r="E7" i="2" s="1"/>
  <c r="D13" i="2"/>
  <c r="E13" i="2" s="1"/>
  <c r="D10" i="2"/>
  <c r="E10" i="2" s="1"/>
  <c r="D9" i="2"/>
  <c r="E9" i="2" s="1"/>
  <c r="D14" i="2"/>
  <c r="E14" i="2" s="1"/>
  <c r="D6" i="2"/>
  <c r="E6" i="2" s="1"/>
  <c r="D5" i="2"/>
  <c r="E5" i="2" s="1"/>
  <c r="L14" i="1" l="1"/>
  <c r="J21" i="1"/>
  <c r="L21" i="1"/>
  <c r="H22" i="1"/>
  <c r="K21" i="1"/>
  <c r="J14" i="1"/>
  <c r="K16" i="1"/>
  <c r="L16" i="1"/>
  <c r="K14" i="1"/>
  <c r="J15" i="1"/>
  <c r="K15" i="1"/>
  <c r="L15" i="1"/>
  <c r="L22" i="1" l="1"/>
  <c r="K22" i="1"/>
  <c r="J2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<sst xmlns="http://schemas.openxmlformats.org/spreadsheetml/2006/main" count="48" uniqueCount="22">
  <si>
    <t>LAD Regression</t>
  </si>
  <si>
    <t>Lp Reg</t>
  </si>
  <si>
    <t>Color</t>
  </si>
  <si>
    <t>Quality</t>
  </si>
  <si>
    <t>Price</t>
  </si>
  <si>
    <t>intercept</t>
  </si>
  <si>
    <t>LAD</t>
  </si>
  <si>
    <t>Lp</t>
  </si>
  <si>
    <t>Lp Regression</t>
  </si>
  <si>
    <t>alpha</t>
  </si>
  <si>
    <t>coeff</t>
  </si>
  <si>
    <t>std err</t>
  </si>
  <si>
    <t>df</t>
  </si>
  <si>
    <t>t stat</t>
  </si>
  <si>
    <t>p-value</t>
  </si>
  <si>
    <t>lower</t>
  </si>
  <si>
    <t>upper</t>
  </si>
  <si>
    <t>p</t>
  </si>
  <si>
    <t>Real Statistics Using Excel</t>
  </si>
  <si>
    <t>Updated</t>
  </si>
  <si>
    <t>Copyright © 2013 - 2025 Charles Zaiontz</t>
  </si>
  <si>
    <t>Lp Regression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</si>
</sst>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1CA83-B26F-4C09-9352-E3110E40465A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18</v>
      </c>
    </row>
    <row r="2" spans="1:2" x14ac:dyDescent="0.35">
      <c r="A2" t="s">
        <v>8</v>
      </c>
    </row>
    <row r="4" spans="1:2" x14ac:dyDescent="0.35">
      <c r="A4" t="s">
        <v>19</v>
      </c>
      <c r="B4" s="15">
        <v>45941</v>
      </c>
    </row>
    <row r="6" spans="1:2" x14ac:dyDescent="0.35">
      <c r="A6" s="16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E613F-6D23-42C2-8C5E-1875EE937D45}">
  <sheetPr codeName="Sheet46"/>
  <dimension ref="A1:O22"/>
  <sheetViews>
    <sheetView workbookViewId="0"/>
  </sheetViews>
  <sheetFormatPr defaultRowHeight="14.5" x14ac:dyDescent="0.35"/>
  <cols>
    <col min="1" max="3" width="7.453125" customWidth="1"/>
  </cols>
  <sheetData>
    <row r="1" spans="1:15" x14ac:dyDescent="0.35">
      <c r="A1" s="1" t="s">
        <v>21</v>
      </c>
    </row>
    <row r="2" spans="1:15" x14ac:dyDescent="0.35">
      <c r="E2" t="s">
        <v>0</v>
      </c>
      <c r="H2" t="s">
        <v>0</v>
      </c>
      <c r="K2" t="s">
        <v>1</v>
      </c>
      <c r="L2">
        <v>1.5</v>
      </c>
      <c r="N2" t="s">
        <v>1</v>
      </c>
      <c r="O2">
        <v>1.5</v>
      </c>
    </row>
    <row r="3" spans="1:15" x14ac:dyDescent="0.35">
      <c r="A3" s="2" t="s">
        <v>2</v>
      </c>
      <c r="B3" s="2" t="s">
        <v>3</v>
      </c>
      <c r="C3" s="2" t="s">
        <v>4</v>
      </c>
    </row>
    <row r="4" spans="1:15" x14ac:dyDescent="0.35">
      <c r="A4" s="3">
        <v>7</v>
      </c>
      <c r="B4" s="3">
        <v>5</v>
      </c>
      <c r="C4" s="3">
        <v>65</v>
      </c>
      <c r="E4" t="s">
        <v>5</v>
      </c>
      <c r="F4" s="4" t="e">
        <f t="array" aca="1" ref="F4:F6" ca="1">LADRegCoeff(A4:B14,C4:C14,,25)</f>
        <v>#NAME?</v>
      </c>
      <c r="H4" t="s">
        <v>5</v>
      </c>
      <c r="I4" s="4">
        <v>0</v>
      </c>
      <c r="K4" t="s">
        <v>5</v>
      </c>
      <c r="L4" s="4" t="e">
        <f t="array" aca="1" ref="L4:L6" ca="1">LpRegCoeff(A4:B14,C4:C14,,L2,25)</f>
        <v>#NAME?</v>
      </c>
      <c r="N4" t="s">
        <v>5</v>
      </c>
      <c r="O4" s="4">
        <v>0</v>
      </c>
    </row>
    <row r="5" spans="1:15" x14ac:dyDescent="0.35">
      <c r="A5" s="3">
        <v>3</v>
      </c>
      <c r="B5" s="3">
        <v>7</v>
      </c>
      <c r="C5" s="3">
        <v>38</v>
      </c>
      <c r="E5" t="str">
        <f t="array" ref="E5:E6">TRANSPOSE(A3:B3)</f>
        <v>Color</v>
      </c>
      <c r="F5" s="5" t="e">
        <f ca="1"/>
        <v>#NAME?</v>
      </c>
      <c r="H5" t="str">
        <f t="array" ref="H5:H6">TRANSPOSE(A3:B3)</f>
        <v>Color</v>
      </c>
      <c r="I5" s="5" t="e">
        <f t="array" aca="1" ref="I5:I6" ca="1">LADRegCoeff(A4:B14,C4:C14,FALSE,25)</f>
        <v>#NAME?</v>
      </c>
      <c r="K5" t="str">
        <f t="array" ref="K5:K6">TRANSPOSE(A3:B3)</f>
        <v>Color</v>
      </c>
      <c r="L5" s="5" t="e">
        <f ca="1"/>
        <v>#NAME?</v>
      </c>
      <c r="N5" t="str">
        <f t="array" ref="N5:N6">TRANSPOSE(A3:B3)</f>
        <v>Color</v>
      </c>
      <c r="O5" s="5" t="e">
        <f t="array" aca="1" ref="O5:O6" ca="1">LpRegCoeff(A4:B14,C4:C14,FALSE,O2,25)</f>
        <v>#NAME?</v>
      </c>
    </row>
    <row r="6" spans="1:15" x14ac:dyDescent="0.35">
      <c r="A6" s="3">
        <v>5</v>
      </c>
      <c r="B6" s="3">
        <v>8</v>
      </c>
      <c r="C6" s="3">
        <v>51</v>
      </c>
      <c r="E6" t="str">
        <v>Quality</v>
      </c>
      <c r="F6" s="6" t="e">
        <f ca="1"/>
        <v>#NAME?</v>
      </c>
      <c r="H6" t="str">
        <v>Quality</v>
      </c>
      <c r="I6" s="6" t="e">
        <f ca="1"/>
        <v>#NAME?</v>
      </c>
      <c r="K6" t="str">
        <v>Quality</v>
      </c>
      <c r="L6" s="6" t="e">
        <f ca="1"/>
        <v>#NAME?</v>
      </c>
      <c r="N6" t="str">
        <v>Quality</v>
      </c>
      <c r="O6" s="6" t="e">
        <f ca="1"/>
        <v>#NAME?</v>
      </c>
    </row>
    <row r="7" spans="1:15" x14ac:dyDescent="0.35">
      <c r="A7" s="3">
        <v>8</v>
      </c>
      <c r="B7" s="3">
        <v>1</v>
      </c>
      <c r="C7" s="3">
        <v>38</v>
      </c>
    </row>
    <row r="8" spans="1:15" x14ac:dyDescent="0.35">
      <c r="A8" s="3">
        <v>9</v>
      </c>
      <c r="B8" s="3">
        <v>3</v>
      </c>
      <c r="C8" s="3">
        <v>55</v>
      </c>
      <c r="E8" t="s">
        <v>6</v>
      </c>
      <c r="F8" s="7" t="e" cm="1">
        <f t="array" aca="1" ref="F8" ca="1">SUMPRODUCT(ABS(C4:C14-MMULT(DEsign(A4:B14),F4:F6)))</f>
        <v>#NAME?</v>
      </c>
      <c r="H8" t="s">
        <v>6</v>
      </c>
      <c r="I8" s="7" t="e" cm="1">
        <f t="array" aca="1" ref="I8" ca="1">SUMPRODUCT(ABS(C4:C14-MMULT(DEsign(A4:B14),I4:I6)))</f>
        <v>#NAME?</v>
      </c>
      <c r="K8" t="s">
        <v>7</v>
      </c>
      <c r="L8" s="7" t="e" cm="1">
        <f t="array" aca="1" ref="L8" ca="1">SUMPRODUCT(ABS(C4:C14-MMULT(DEsign(A4:B14),L4:L6))^L2)^(1/L2)</f>
        <v>#NAME?</v>
      </c>
      <c r="N8" t="s">
        <v>7</v>
      </c>
      <c r="O8" s="7" t="e" cm="1">
        <f t="array" aca="1" ref="O8" ca="1">SUMPRODUCT(ABS(C4:C14-MMULT(DEsign(A4:B14),O4:O6))^O2)^(1/O2)</f>
        <v>#NAME?</v>
      </c>
    </row>
    <row r="9" spans="1:15" x14ac:dyDescent="0.35">
      <c r="A9" s="3">
        <v>5</v>
      </c>
      <c r="B9" s="3">
        <v>4</v>
      </c>
      <c r="C9" s="3">
        <v>43</v>
      </c>
    </row>
    <row r="10" spans="1:15" x14ac:dyDescent="0.35">
      <c r="A10" s="3">
        <v>4</v>
      </c>
      <c r="B10" s="3">
        <v>0</v>
      </c>
      <c r="C10" s="3">
        <v>25</v>
      </c>
    </row>
    <row r="11" spans="1:15" x14ac:dyDescent="0.35">
      <c r="A11" s="3">
        <v>2</v>
      </c>
      <c r="B11" s="3">
        <v>6</v>
      </c>
      <c r="C11" s="3">
        <v>33</v>
      </c>
      <c r="E11" t="s">
        <v>8</v>
      </c>
      <c r="G11">
        <v>1.5</v>
      </c>
    </row>
    <row r="12" spans="1:15" ht="15" thickBot="1" x14ac:dyDescent="0.4">
      <c r="A12" s="3">
        <v>8</v>
      </c>
      <c r="B12" s="3">
        <v>7</v>
      </c>
      <c r="C12" s="3">
        <v>71</v>
      </c>
      <c r="J12" t="s">
        <v>9</v>
      </c>
      <c r="K12">
        <v>0.05</v>
      </c>
    </row>
    <row r="13" spans="1:15" ht="15" thickTop="1" x14ac:dyDescent="0.35">
      <c r="A13" s="3">
        <v>6</v>
      </c>
      <c r="B13" s="3">
        <v>4</v>
      </c>
      <c r="C13" s="3">
        <v>51</v>
      </c>
      <c r="E13" s="8"/>
      <c r="F13" s="8" t="s">
        <v>10</v>
      </c>
      <c r="G13" s="8" t="s">
        <v>11</v>
      </c>
      <c r="H13" s="8" t="s">
        <v>12</v>
      </c>
      <c r="I13" s="8" t="s">
        <v>13</v>
      </c>
      <c r="J13" s="8" t="s">
        <v>14</v>
      </c>
      <c r="K13" s="8" t="s">
        <v>15</v>
      </c>
      <c r="L13" s="8" t="s">
        <v>16</v>
      </c>
    </row>
    <row r="14" spans="1:15" x14ac:dyDescent="0.35">
      <c r="A14" s="9">
        <v>9</v>
      </c>
      <c r="B14" s="9">
        <v>2</v>
      </c>
      <c r="C14" s="9">
        <v>49</v>
      </c>
      <c r="E14" t="s">
        <v>5</v>
      </c>
      <c r="F14" t="e">
        <f t="array" aca="1" ref="F14:F16" ca="1">LpRegCoeff(A4:B14,C4:C14,,G11,25)</f>
        <v>#NAME?</v>
      </c>
      <c r="G14" t="e">
        <f t="array" aca="1" ref="G14:G16" ca="1">LpRegCoeffSE(A4:B14,C4:C14,,G11,25,500)</f>
        <v>#NAME?</v>
      </c>
      <c r="H14">
        <f ca="1">COUNT(C4:C14)-COUNT(F14:F16)+1</f>
        <v>12</v>
      </c>
      <c r="I14" t="e">
        <f ca="1">F14/G14</f>
        <v>#NAME?</v>
      </c>
      <c r="J14" t="e">
        <f ca="1">_xlfn.T.DIST.2T(ABS(I14),H14)</f>
        <v>#NAME?</v>
      </c>
      <c r="K14" t="e">
        <f ca="1">F14-_xlfn.T.INV.2T(K$12,H14)*G14</f>
        <v>#NAME?</v>
      </c>
      <c r="L14" t="e">
        <f ca="1">F14+_xlfn.T.INV.2T(K$12,H14)*G14</f>
        <v>#NAME?</v>
      </c>
    </row>
    <row r="15" spans="1:15" x14ac:dyDescent="0.35">
      <c r="A15" s="3"/>
      <c r="B15" s="3"/>
      <c r="C15" s="3"/>
      <c r="E15" t="str">
        <f t="array" ref="E15:E16">TRANSPOSE(A3:B3)</f>
        <v>Color</v>
      </c>
      <c r="F15" t="e">
        <f ca="1"/>
        <v>#NAME?</v>
      </c>
      <c r="G15" t="e">
        <f ca="1"/>
        <v>#NAME?</v>
      </c>
      <c r="H15">
        <f ca="1">H14</f>
        <v>12</v>
      </c>
      <c r="I15" t="e">
        <f t="shared" ref="I15:I16" ca="1" si="0">F15/G15</f>
        <v>#NAME?</v>
      </c>
      <c r="J15" t="e">
        <f t="shared" ref="J15:J16" ca="1" si="1">_xlfn.T.DIST.2T(ABS(I15),H15)</f>
        <v>#NAME?</v>
      </c>
      <c r="K15" t="e">
        <f t="shared" ref="K15:K16" ca="1" si="2">F15-_xlfn.T.INV.2T(K$12,H15)*G15</f>
        <v>#NAME?</v>
      </c>
      <c r="L15" t="e">
        <f t="shared" ref="L15:L16" ca="1" si="3">F15+_xlfn.T.INV.2T(K$12,H15)*G15</f>
        <v>#NAME?</v>
      </c>
    </row>
    <row r="16" spans="1:15" x14ac:dyDescent="0.35">
      <c r="A16" s="3"/>
      <c r="B16" s="3"/>
      <c r="C16" s="3"/>
      <c r="E16" s="10" t="str">
        <v>Quality</v>
      </c>
      <c r="F16" s="10" t="e">
        <f ca="1"/>
        <v>#NAME?</v>
      </c>
      <c r="G16" s="10" t="e">
        <f ca="1"/>
        <v>#NAME?</v>
      </c>
      <c r="H16" s="10">
        <f ca="1">H15</f>
        <v>12</v>
      </c>
      <c r="I16" s="10" t="e">
        <f t="shared" ca="1" si="0"/>
        <v>#NAME?</v>
      </c>
      <c r="J16" s="10" t="e">
        <f t="shared" ca="1" si="1"/>
        <v>#NAME?</v>
      </c>
      <c r="K16" s="10" t="e">
        <f t="shared" ca="1" si="2"/>
        <v>#NAME?</v>
      </c>
      <c r="L16" s="10" t="e">
        <f t="shared" ca="1" si="3"/>
        <v>#NAME?</v>
      </c>
    </row>
    <row r="17" spans="1:12" x14ac:dyDescent="0.35">
      <c r="A17" s="3"/>
      <c r="B17" s="3"/>
      <c r="C17" s="3"/>
    </row>
    <row r="18" spans="1:12" x14ac:dyDescent="0.35">
      <c r="E18" t="s">
        <v>8</v>
      </c>
      <c r="G18">
        <v>1.5</v>
      </c>
    </row>
    <row r="19" spans="1:12" ht="15" thickBot="1" x14ac:dyDescent="0.4">
      <c r="J19" t="s">
        <v>9</v>
      </c>
      <c r="K19">
        <v>0.05</v>
      </c>
    </row>
    <row r="20" spans="1:12" ht="15" thickTop="1" x14ac:dyDescent="0.35">
      <c r="E20" s="8"/>
      <c r="F20" s="8" t="s">
        <v>10</v>
      </c>
      <c r="G20" s="8" t="s">
        <v>11</v>
      </c>
      <c r="H20" s="8" t="s">
        <v>12</v>
      </c>
      <c r="I20" s="8" t="s">
        <v>13</v>
      </c>
      <c r="J20" s="8" t="s">
        <v>14</v>
      </c>
      <c r="K20" s="8" t="s">
        <v>15</v>
      </c>
      <c r="L20" s="8" t="s">
        <v>16</v>
      </c>
    </row>
    <row r="21" spans="1:12" x14ac:dyDescent="0.35">
      <c r="E21" t="str">
        <f t="array" ref="E21:E22">TRANSPOSE(A3:B3)</f>
        <v>Color</v>
      </c>
      <c r="F21" t="e">
        <f t="array" aca="1" ref="F21:F22" ca="1">LpRegCoeff(A4:B14,C4:C14,FALSE,G18,25)</f>
        <v>#NAME?</v>
      </c>
      <c r="G21" t="e">
        <f t="array" aca="1" ref="G21:G22" ca="1">LpRegCoeffSE(A4:B14,C4:C14,FALSE,G18,25,500)</f>
        <v>#NAME?</v>
      </c>
      <c r="H21">
        <f ca="1">COUNT(C4:C14)-COUNT(F21:F22)+1</f>
        <v>12</v>
      </c>
      <c r="I21" t="e">
        <f ca="1">F21/G21</f>
        <v>#NAME?</v>
      </c>
      <c r="J21" t="e">
        <f ca="1">_xlfn.T.DIST.2T(ABS(I21),H21)</f>
        <v>#NAME?</v>
      </c>
      <c r="K21" t="e">
        <f ca="1">F21-_xlfn.T.INV.2T(K$19,H21)*G21</f>
        <v>#NAME?</v>
      </c>
      <c r="L21" t="e">
        <f ca="1">F21+_xlfn.T.INV.2T(K$19,H21)*G21</f>
        <v>#NAME?</v>
      </c>
    </row>
    <row r="22" spans="1:12" x14ac:dyDescent="0.35">
      <c r="E22" s="10" t="str">
        <v>Quality</v>
      </c>
      <c r="F22" s="10" t="e">
        <f ca="1"/>
        <v>#NAME?</v>
      </c>
      <c r="G22" s="10" t="e">
        <f ca="1"/>
        <v>#NAME?</v>
      </c>
      <c r="H22" s="10">
        <f ca="1">H21</f>
        <v>12</v>
      </c>
      <c r="I22" s="10" t="e">
        <f ca="1">F22/G22</f>
        <v>#NAME?</v>
      </c>
      <c r="J22" s="10" t="e">
        <f ca="1">_xlfn.T.DIST.2T(ABS(I22),H22)</f>
        <v>#NAME?</v>
      </c>
      <c r="K22" s="10" t="e">
        <f ca="1">F22-_xlfn.T.INV.2T(K$19,H22)*G22</f>
        <v>#NAME?</v>
      </c>
      <c r="L22" s="10" t="e">
        <f ca="1">F22+_xlfn.T.INV.2T(K$19,H22)*G22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3A7B1-0308-45E9-A2E7-1A9EBE4FF4CB}">
  <sheetPr codeName="Sheet47"/>
  <dimension ref="A1:H17"/>
  <sheetViews>
    <sheetView workbookViewId="0"/>
  </sheetViews>
  <sheetFormatPr defaultRowHeight="14.5" x14ac:dyDescent="0.35"/>
  <cols>
    <col min="1" max="5" width="7.453125" customWidth="1"/>
  </cols>
  <sheetData>
    <row r="1" spans="1:8" x14ac:dyDescent="0.35">
      <c r="A1" s="1" t="s">
        <v>8</v>
      </c>
    </row>
    <row r="2" spans="1:8" x14ac:dyDescent="0.35">
      <c r="G2" t="s">
        <v>1</v>
      </c>
    </row>
    <row r="3" spans="1:8" x14ac:dyDescent="0.35">
      <c r="A3" s="11" t="s">
        <v>2</v>
      </c>
      <c r="B3" s="11" t="s">
        <v>3</v>
      </c>
      <c r="C3" s="11" t="s">
        <v>4</v>
      </c>
      <c r="D3" s="3"/>
      <c r="E3" s="3"/>
    </row>
    <row r="4" spans="1:8" x14ac:dyDescent="0.35">
      <c r="A4" s="3">
        <v>7</v>
      </c>
      <c r="B4" s="3">
        <v>5</v>
      </c>
      <c r="C4" s="3">
        <v>65</v>
      </c>
      <c r="D4" s="12" t="e">
        <f t="shared" ref="D4:D14" ca="1" si="0">$H$6+A4*$H$7+B4*$H$8</f>
        <v>#NAME?</v>
      </c>
      <c r="E4" s="12" t="e">
        <f t="shared" ref="E4:E14" ca="1" si="1">ABS(C4-D4)^$H$4</f>
        <v>#NAME?</v>
      </c>
      <c r="G4" t="s">
        <v>17</v>
      </c>
      <c r="H4" s="13">
        <v>1.5</v>
      </c>
    </row>
    <row r="5" spans="1:8" x14ac:dyDescent="0.35">
      <c r="A5" s="3">
        <v>3</v>
      </c>
      <c r="B5" s="3">
        <v>7</v>
      </c>
      <c r="C5" s="3">
        <v>38</v>
      </c>
      <c r="D5" s="3" t="e">
        <f t="shared" ca="1" si="0"/>
        <v>#NAME?</v>
      </c>
      <c r="E5" s="3" t="e">
        <f t="shared" ca="1" si="1"/>
        <v>#NAME?</v>
      </c>
    </row>
    <row r="6" spans="1:8" x14ac:dyDescent="0.35">
      <c r="A6" s="3">
        <v>5</v>
      </c>
      <c r="B6" s="3">
        <v>8</v>
      </c>
      <c r="C6" s="3">
        <v>51</v>
      </c>
      <c r="D6" s="3" t="e">
        <f t="shared" ca="1" si="0"/>
        <v>#NAME?</v>
      </c>
      <c r="E6" s="3" t="e">
        <f t="shared" ca="1" si="1"/>
        <v>#NAME?</v>
      </c>
      <c r="G6" t="s">
        <v>5</v>
      </c>
      <c r="H6" s="4" t="e">
        <f t="array" aca="1" ref="H6:H8" ca="1">LpRegCoeff(A4:B14,C4:C14,,H4,25)</f>
        <v>#NAME?</v>
      </c>
    </row>
    <row r="7" spans="1:8" x14ac:dyDescent="0.35">
      <c r="A7" s="3">
        <v>8</v>
      </c>
      <c r="B7" s="3">
        <v>1</v>
      </c>
      <c r="C7" s="3">
        <v>38</v>
      </c>
      <c r="D7" s="3" t="e">
        <f t="shared" ca="1" si="0"/>
        <v>#NAME?</v>
      </c>
      <c r="E7" s="3" t="e">
        <f t="shared" ca="1" si="1"/>
        <v>#NAME?</v>
      </c>
      <c r="G7" t="str">
        <f t="array" ref="G7:G8">TRANSPOSE(A3:B3)</f>
        <v>Color</v>
      </c>
      <c r="H7" s="5" t="e">
        <f ca="1"/>
        <v>#NAME?</v>
      </c>
    </row>
    <row r="8" spans="1:8" x14ac:dyDescent="0.35">
      <c r="A8" s="3">
        <v>9</v>
      </c>
      <c r="B8" s="3">
        <v>3</v>
      </c>
      <c r="C8" s="3">
        <v>55</v>
      </c>
      <c r="D8" s="3" t="e">
        <f t="shared" ca="1" si="0"/>
        <v>#NAME?</v>
      </c>
      <c r="E8" s="3" t="e">
        <f t="shared" ca="1" si="1"/>
        <v>#NAME?</v>
      </c>
      <c r="G8" t="str">
        <v>Quality</v>
      </c>
      <c r="H8" s="6" t="e">
        <f ca="1"/>
        <v>#NAME?</v>
      </c>
    </row>
    <row r="9" spans="1:8" x14ac:dyDescent="0.35">
      <c r="A9" s="3">
        <v>5</v>
      </c>
      <c r="B9" s="3">
        <v>4</v>
      </c>
      <c r="C9" s="3">
        <v>43</v>
      </c>
      <c r="D9" s="3" t="e">
        <f t="shared" ca="1" si="0"/>
        <v>#NAME?</v>
      </c>
      <c r="E9" s="3" t="e">
        <f t="shared" ca="1" si="1"/>
        <v>#NAME?</v>
      </c>
    </row>
    <row r="10" spans="1:8" x14ac:dyDescent="0.35">
      <c r="A10" s="3">
        <v>4</v>
      </c>
      <c r="B10" s="3">
        <v>0</v>
      </c>
      <c r="C10" s="3">
        <v>25</v>
      </c>
      <c r="D10" s="3" t="e">
        <f t="shared" ca="1" si="0"/>
        <v>#NAME?</v>
      </c>
      <c r="E10" s="3" t="e">
        <f t="shared" ca="1" si="1"/>
        <v>#NAME?</v>
      </c>
      <c r="G10" t="s">
        <v>7</v>
      </c>
      <c r="H10" s="7" t="e" cm="1">
        <f t="array" aca="1" ref="H10" ca="1">SUMPRODUCT(ABS(C4:C14-MMULT(DEsign(A4:B14),H6:H8))^H4)^(1/H4)</f>
        <v>#NAME?</v>
      </c>
    </row>
    <row r="11" spans="1:8" x14ac:dyDescent="0.35">
      <c r="A11" s="3">
        <v>2</v>
      </c>
      <c r="B11" s="3">
        <v>6</v>
      </c>
      <c r="C11" s="3">
        <v>33</v>
      </c>
      <c r="D11" s="3" t="e">
        <f t="shared" ca="1" si="0"/>
        <v>#NAME?</v>
      </c>
      <c r="E11" s="3" t="e">
        <f t="shared" ca="1" si="1"/>
        <v>#NAME?</v>
      </c>
    </row>
    <row r="12" spans="1:8" x14ac:dyDescent="0.35">
      <c r="A12" s="3">
        <v>8</v>
      </c>
      <c r="B12" s="3">
        <v>7</v>
      </c>
      <c r="C12" s="3">
        <v>71</v>
      </c>
      <c r="D12" s="3" t="e">
        <f t="shared" ca="1" si="0"/>
        <v>#NAME?</v>
      </c>
      <c r="E12" s="3" t="e">
        <f t="shared" ca="1" si="1"/>
        <v>#NAME?</v>
      </c>
    </row>
    <row r="13" spans="1:8" x14ac:dyDescent="0.35">
      <c r="A13" s="3">
        <v>6</v>
      </c>
      <c r="B13" s="3">
        <v>4</v>
      </c>
      <c r="C13" s="3">
        <v>51</v>
      </c>
      <c r="D13" s="3" t="e">
        <f t="shared" ca="1" si="0"/>
        <v>#NAME?</v>
      </c>
      <c r="E13" s="3" t="e">
        <f t="shared" ca="1" si="1"/>
        <v>#NAME?</v>
      </c>
    </row>
    <row r="14" spans="1:8" x14ac:dyDescent="0.35">
      <c r="A14" s="9">
        <v>9</v>
      </c>
      <c r="B14" s="9">
        <v>2</v>
      </c>
      <c r="C14" s="9">
        <v>49</v>
      </c>
      <c r="D14" s="9" t="e">
        <f t="shared" ca="1" si="0"/>
        <v>#NAME?</v>
      </c>
      <c r="E14" s="9" t="e">
        <f t="shared" ca="1" si="1"/>
        <v>#NAME?</v>
      </c>
    </row>
    <row r="15" spans="1:8" x14ac:dyDescent="0.35">
      <c r="A15" s="3"/>
      <c r="B15" s="3"/>
      <c r="C15" s="3"/>
      <c r="D15" s="3"/>
      <c r="E15" s="3" t="e">
        <f ca="1">SUM(E4:E14)</f>
        <v>#NAME?</v>
      </c>
    </row>
    <row r="16" spans="1:8" x14ac:dyDescent="0.35">
      <c r="A16" s="3"/>
      <c r="B16" s="3"/>
      <c r="C16" s="3"/>
      <c r="D16" s="3"/>
    </row>
    <row r="17" spans="1:5" x14ac:dyDescent="0.35">
      <c r="A17" s="3"/>
      <c r="B17" s="3"/>
      <c r="C17" s="3"/>
      <c r="D17" s="3" t="s">
        <v>7</v>
      </c>
      <c r="E17" s="14" t="e">
        <f ca="1">E15^(1/H4)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Lp Reg A</vt:lpstr>
      <vt:lpstr>Lp Reg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2025-10-11T16:04:06Z</dcterms:created>
  <dcterms:modified xsi:type="dcterms:W3CDTF">2025-10-11T16:08:27Z</dcterms:modified>
</cp:coreProperties>
</file>