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" documentId="8_{31E9AE7A-120A-48E5-9AD7-C8D830A571A2}" xr6:coauthVersionLast="47" xr6:coauthVersionMax="47" xr10:uidLastSave="{8D07F781-E00A-472F-92AA-2E8A6030F8E4}"/>
  <bookViews>
    <workbookView xWindow="-110" yWindow="-110" windowWidth="19420" windowHeight="10300" xr2:uid="{943ECA9C-9A5D-4C9F-A89F-FA53A2543C7A}"/>
  </bookViews>
  <sheets>
    <sheet name="Title" sheetId="2" r:id="rId1"/>
    <sheet name="ZTP Pre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" i="1" l="1"/>
  <c r="Z2" i="1" a="1"/>
  <c r="S2" i="1" a="1"/>
  <c r="S2" i="1" s="1"/>
  <c r="N1" i="1" a="1"/>
  <c r="N1" i="1" s="1"/>
  <c r="X3" i="1" l="1"/>
  <c r="X4" i="1" s="1"/>
  <c r="X5" i="1" s="1"/>
  <c r="X6" i="1" s="1"/>
  <c r="X7" i="1" s="1"/>
  <c r="X8" i="1" s="1"/>
  <c r="X9" i="1" s="1"/>
  <c r="X10" i="1" s="1"/>
  <c r="X11" i="1" s="1"/>
  <c r="X12" i="1" s="1"/>
  <c r="X13" i="1" s="1"/>
  <c r="X14" i="1" s="1"/>
  <c r="X15" i="1" s="1"/>
  <c r="X16" i="1" s="1"/>
  <c r="X17" i="1" s="1"/>
  <c r="X18" i="1" s="1"/>
  <c r="Z21" i="1" l="1"/>
  <c r="AB5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<sst xmlns="http://schemas.openxmlformats.org/spreadsheetml/2006/main" count="23" uniqueCount="13">
  <si>
    <t>los</t>
  </si>
  <si>
    <t>age</t>
  </si>
  <si>
    <t>white</t>
  </si>
  <si>
    <t>male</t>
  </si>
  <si>
    <t>pred</t>
  </si>
  <si>
    <t>prob</t>
  </si>
  <si>
    <t>coeff</t>
  </si>
  <si>
    <t>intercept</t>
  </si>
  <si>
    <t>Covariance Matrix</t>
  </si>
  <si>
    <t>Real Statistics Using Excel</t>
  </si>
  <si>
    <t>Updated</t>
  </si>
  <si>
    <t>Copyright © 2013 - 2025 Charles Zaiontz</t>
  </si>
  <si>
    <t>ZTP Regression Predictions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</si>
</sst>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15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8F060-BEFA-4833-B782-D85AE5630024}">
  <dimension ref="A1:M10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13" x14ac:dyDescent="0.35">
      <c r="A1" t="s">
        <v>9</v>
      </c>
    </row>
    <row r="2" spans="1:13" x14ac:dyDescent="0.35">
      <c r="A2" t="s">
        <v>12</v>
      </c>
    </row>
    <row r="4" spans="1:13" x14ac:dyDescent="0.35">
      <c r="A4" t="s">
        <v>10</v>
      </c>
      <c r="B4" s="16">
        <v>45918</v>
      </c>
    </row>
    <row r="6" spans="1:13" x14ac:dyDescent="0.35">
      <c r="A6" s="17" t="s">
        <v>11</v>
      </c>
    </row>
    <row r="10" spans="1:13" ht="18.5" x14ac:dyDescent="0.45">
      <c r="M10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A2E0D-1B64-42E2-BA4D-09C852DEDB17}">
  <dimension ref="A1:AB21"/>
  <sheetViews>
    <sheetView workbookViewId="0"/>
  </sheetViews>
  <sheetFormatPr defaultRowHeight="14.5" x14ac:dyDescent="0.35"/>
  <cols>
    <col min="1" max="4" width="5.6328125" customWidth="1"/>
    <col min="5" max="5" width="2" customWidth="1"/>
    <col min="8" max="8" width="8.7265625" customWidth="1"/>
    <col min="10" max="12" width="7.08984375" customWidth="1"/>
    <col min="13" max="13" width="3.6328125" customWidth="1"/>
    <col min="18" max="18" width="3.6328125" customWidth="1"/>
    <col min="25" max="25" width="2.453125" customWidth="1"/>
  </cols>
  <sheetData>
    <row r="1" spans="1:28" x14ac:dyDescent="0.35">
      <c r="A1" s="1" t="s">
        <v>0</v>
      </c>
      <c r="B1" s="1" t="s">
        <v>1</v>
      </c>
      <c r="C1" s="1" t="s">
        <v>2</v>
      </c>
      <c r="D1" s="1" t="s">
        <v>3</v>
      </c>
      <c r="J1" s="1" t="s">
        <v>1</v>
      </c>
      <c r="K1" s="1" t="s">
        <v>2</v>
      </c>
      <c r="L1" s="1" t="s">
        <v>3</v>
      </c>
      <c r="N1" s="1" t="e" cm="1">
        <f t="array" aca="1" ref="N1" ca="1">PoissonPredCC(J2:L7,G3:G6,F10:I13,TRUE)</f>
        <v>#NAME?</v>
      </c>
      <c r="O1" s="1"/>
      <c r="P1" s="1"/>
      <c r="Q1" s="1"/>
      <c r="S1" s="1" t="s">
        <v>4</v>
      </c>
      <c r="U1" s="1" t="s">
        <v>1</v>
      </c>
      <c r="V1" s="1" t="s">
        <v>2</v>
      </c>
      <c r="W1" s="1" t="s">
        <v>3</v>
      </c>
      <c r="X1" s="1" t="s">
        <v>0</v>
      </c>
      <c r="Z1" s="1" t="s">
        <v>5</v>
      </c>
    </row>
    <row r="2" spans="1:28" x14ac:dyDescent="0.35">
      <c r="A2" s="3">
        <v>1</v>
      </c>
      <c r="B2" s="3">
        <v>34</v>
      </c>
      <c r="C2" s="3">
        <v>1</v>
      </c>
      <c r="D2" s="3">
        <v>1</v>
      </c>
      <c r="G2" s="3" t="s">
        <v>6</v>
      </c>
      <c r="J2" s="3">
        <v>34</v>
      </c>
      <c r="K2" s="3">
        <v>1</v>
      </c>
      <c r="L2" s="3">
        <v>1</v>
      </c>
      <c r="S2" t="e" cm="1">
        <f t="array" aca="1" ref="S2" ca="1">PoissonPredC(J2:L7,G3:G6)</f>
        <v>#NAME?</v>
      </c>
      <c r="U2" s="3">
        <v>30</v>
      </c>
      <c r="V2" s="3">
        <v>0</v>
      </c>
      <c r="W2" s="3">
        <v>0</v>
      </c>
      <c r="X2" s="3">
        <v>0</v>
      </c>
      <c r="Z2" t="e" cm="1">
        <f t="array" aca="1" ref="Z2" ca="1">ZTPProb(U2:W18,G3:G6,X2:X18)</f>
        <v>#NAME?</v>
      </c>
    </row>
    <row r="3" spans="1:28" x14ac:dyDescent="0.35">
      <c r="A3" s="3">
        <v>9</v>
      </c>
      <c r="B3" s="3">
        <v>42</v>
      </c>
      <c r="C3" s="3">
        <v>1</v>
      </c>
      <c r="D3" s="3">
        <v>1</v>
      </c>
      <c r="F3" t="s">
        <v>7</v>
      </c>
      <c r="G3" s="4">
        <v>0.41670529872493833</v>
      </c>
      <c r="J3" s="3">
        <v>26</v>
      </c>
      <c r="K3" s="3">
        <v>0</v>
      </c>
      <c r="L3" s="3">
        <v>0</v>
      </c>
      <c r="U3" s="3">
        <v>30</v>
      </c>
      <c r="V3" s="3">
        <v>0</v>
      </c>
      <c r="W3" s="3">
        <v>0</v>
      </c>
      <c r="X3" s="3">
        <f>X2+1</f>
        <v>1</v>
      </c>
    </row>
    <row r="4" spans="1:28" x14ac:dyDescent="0.35">
      <c r="A4" s="3">
        <v>24</v>
      </c>
      <c r="B4" s="3">
        <v>59</v>
      </c>
      <c r="C4" s="3">
        <v>1</v>
      </c>
      <c r="D4" s="3">
        <v>1</v>
      </c>
      <c r="F4" t="s">
        <v>1</v>
      </c>
      <c r="G4" s="5">
        <v>3.1980447017804788E-2</v>
      </c>
      <c r="J4" s="1">
        <v>44</v>
      </c>
      <c r="K4" s="1">
        <v>1</v>
      </c>
      <c r="L4" s="1">
        <v>0</v>
      </c>
      <c r="U4" s="3">
        <v>30</v>
      </c>
      <c r="V4" s="3">
        <v>0</v>
      </c>
      <c r="W4" s="3">
        <v>0</v>
      </c>
      <c r="X4" s="3">
        <f t="shared" ref="X4:X18" si="0">X3+1</f>
        <v>2</v>
      </c>
    </row>
    <row r="5" spans="1:28" x14ac:dyDescent="0.35">
      <c r="A5" s="3">
        <v>6</v>
      </c>
      <c r="B5" s="3">
        <v>26</v>
      </c>
      <c r="C5" s="3">
        <v>0</v>
      </c>
      <c r="D5" s="3">
        <v>0</v>
      </c>
      <c r="F5" t="s">
        <v>2</v>
      </c>
      <c r="G5" s="5">
        <v>0.1329600561002828</v>
      </c>
      <c r="J5" s="3">
        <v>30</v>
      </c>
      <c r="K5" s="3">
        <v>0</v>
      </c>
      <c r="L5" s="3">
        <v>0</v>
      </c>
      <c r="U5" s="3">
        <v>30</v>
      </c>
      <c r="V5" s="3">
        <v>0</v>
      </c>
      <c r="W5" s="3">
        <v>0</v>
      </c>
      <c r="X5" s="3">
        <f t="shared" si="0"/>
        <v>3</v>
      </c>
      <c r="AB5" t="e">
        <f>_xlfn.POISSON.DIST(3,N5,FALSE)/(1-EXP(-N5))</f>
        <v>#DIV/0!</v>
      </c>
    </row>
    <row r="6" spans="1:28" x14ac:dyDescent="0.35">
      <c r="A6" s="3">
        <v>1</v>
      </c>
      <c r="B6" s="3">
        <v>27</v>
      </c>
      <c r="C6" s="3">
        <v>1</v>
      </c>
      <c r="D6" s="3">
        <v>0</v>
      </c>
      <c r="F6" t="s">
        <v>3</v>
      </c>
      <c r="G6" s="6">
        <v>0.35125319423036072</v>
      </c>
      <c r="J6" s="3">
        <v>60</v>
      </c>
      <c r="K6" s="3">
        <v>1</v>
      </c>
      <c r="L6" s="3">
        <v>0</v>
      </c>
      <c r="U6" s="3">
        <v>30</v>
      </c>
      <c r="V6" s="3">
        <v>0</v>
      </c>
      <c r="W6" s="3">
        <v>0</v>
      </c>
      <c r="X6" s="3">
        <f t="shared" si="0"/>
        <v>4</v>
      </c>
    </row>
    <row r="7" spans="1:28" x14ac:dyDescent="0.35">
      <c r="A7" s="3">
        <v>17</v>
      </c>
      <c r="B7" s="3">
        <v>29</v>
      </c>
      <c r="C7" s="3">
        <v>1</v>
      </c>
      <c r="D7" s="3">
        <v>1</v>
      </c>
      <c r="J7" s="1">
        <v>40</v>
      </c>
      <c r="K7" s="1">
        <v>0</v>
      </c>
      <c r="L7" s="1">
        <v>1</v>
      </c>
      <c r="N7" s="2"/>
      <c r="O7" s="2"/>
      <c r="P7" s="2"/>
      <c r="Q7" s="2"/>
      <c r="S7" s="2"/>
      <c r="U7" s="3">
        <v>30</v>
      </c>
      <c r="V7" s="3">
        <v>0</v>
      </c>
      <c r="W7" s="3">
        <v>0</v>
      </c>
      <c r="X7" s="3">
        <f t="shared" si="0"/>
        <v>5</v>
      </c>
    </row>
    <row r="8" spans="1:28" x14ac:dyDescent="0.35">
      <c r="A8" s="3">
        <v>1</v>
      </c>
      <c r="B8" s="3">
        <v>44</v>
      </c>
      <c r="C8" s="3">
        <v>1</v>
      </c>
      <c r="D8" s="3">
        <v>0</v>
      </c>
      <c r="U8" s="3">
        <v>30</v>
      </c>
      <c r="V8" s="3">
        <v>0</v>
      </c>
      <c r="W8" s="3">
        <v>0</v>
      </c>
      <c r="X8" s="3">
        <f t="shared" si="0"/>
        <v>6</v>
      </c>
    </row>
    <row r="9" spans="1:28" x14ac:dyDescent="0.35">
      <c r="A9" s="3">
        <v>5</v>
      </c>
      <c r="B9" s="3">
        <v>34</v>
      </c>
      <c r="C9" s="3">
        <v>1</v>
      </c>
      <c r="D9" s="3">
        <v>1</v>
      </c>
      <c r="F9" t="s">
        <v>8</v>
      </c>
      <c r="U9" s="3">
        <v>30</v>
      </c>
      <c r="V9" s="3">
        <v>0</v>
      </c>
      <c r="W9" s="3">
        <v>0</v>
      </c>
      <c r="X9" s="3">
        <f t="shared" si="0"/>
        <v>7</v>
      </c>
    </row>
    <row r="10" spans="1:28" x14ac:dyDescent="0.35">
      <c r="A10" s="3">
        <v>1</v>
      </c>
      <c r="B10" s="3">
        <v>21</v>
      </c>
      <c r="C10" s="3">
        <v>0</v>
      </c>
      <c r="D10" s="3">
        <v>0</v>
      </c>
      <c r="F10" s="7">
        <v>0.11618318258635139</v>
      </c>
      <c r="G10" s="8">
        <v>-1.0501475492502787E-3</v>
      </c>
      <c r="H10" s="8">
        <v>-5.9539333961016475E-2</v>
      </c>
      <c r="I10" s="9">
        <v>-4.323676090190509E-3</v>
      </c>
      <c r="U10" s="3">
        <v>30</v>
      </c>
      <c r="V10" s="3">
        <v>0</v>
      </c>
      <c r="W10" s="3">
        <v>0</v>
      </c>
      <c r="X10" s="3">
        <f t="shared" si="0"/>
        <v>8</v>
      </c>
    </row>
    <row r="11" spans="1:28" x14ac:dyDescent="0.35">
      <c r="A11" s="3">
        <v>4</v>
      </c>
      <c r="B11" s="3">
        <v>37</v>
      </c>
      <c r="C11" s="3">
        <v>1</v>
      </c>
      <c r="D11" s="3">
        <v>1</v>
      </c>
      <c r="F11" s="10">
        <v>-1.0501475492502789E-3</v>
      </c>
      <c r="G11">
        <v>2.7826805550533258E-5</v>
      </c>
      <c r="H11">
        <v>-4.5080092456783262E-4</v>
      </c>
      <c r="I11" s="11">
        <v>1.145687517064773E-4</v>
      </c>
      <c r="U11" s="3">
        <v>30</v>
      </c>
      <c r="V11" s="3">
        <v>0</v>
      </c>
      <c r="W11" s="3">
        <v>0</v>
      </c>
      <c r="X11" s="3">
        <f t="shared" si="0"/>
        <v>9</v>
      </c>
    </row>
    <row r="12" spans="1:28" x14ac:dyDescent="0.35">
      <c r="A12" s="3">
        <v>1</v>
      </c>
      <c r="B12" s="3">
        <v>36</v>
      </c>
      <c r="C12" s="3">
        <v>1</v>
      </c>
      <c r="D12" s="3">
        <v>0</v>
      </c>
      <c r="F12" s="10">
        <v>-5.9539333961016468E-2</v>
      </c>
      <c r="G12">
        <v>-4.5080092456783273E-4</v>
      </c>
      <c r="H12">
        <v>0.10101926068870976</v>
      </c>
      <c r="I12" s="11">
        <v>-1.9020242686883834E-2</v>
      </c>
      <c r="U12" s="3">
        <v>30</v>
      </c>
      <c r="V12" s="3">
        <v>0</v>
      </c>
      <c r="W12" s="3">
        <v>0</v>
      </c>
      <c r="X12" s="3">
        <f t="shared" si="0"/>
        <v>10</v>
      </c>
    </row>
    <row r="13" spans="1:28" x14ac:dyDescent="0.35">
      <c r="A13" s="3">
        <v>15</v>
      </c>
      <c r="B13" s="3">
        <v>67</v>
      </c>
      <c r="C13" s="3">
        <v>1</v>
      </c>
      <c r="D13" s="3">
        <v>0</v>
      </c>
      <c r="F13" s="12">
        <v>-4.3236760901905003E-3</v>
      </c>
      <c r="G13" s="13">
        <v>1.1456875170647753E-4</v>
      </c>
      <c r="H13" s="13">
        <v>-1.9020242686883852E-2</v>
      </c>
      <c r="I13" s="14">
        <v>2.6663149917301961E-2</v>
      </c>
      <c r="U13" s="3">
        <v>30</v>
      </c>
      <c r="V13" s="3">
        <v>0</v>
      </c>
      <c r="W13" s="3">
        <v>0</v>
      </c>
      <c r="X13" s="3">
        <f t="shared" si="0"/>
        <v>11</v>
      </c>
    </row>
    <row r="14" spans="1:28" x14ac:dyDescent="0.35">
      <c r="A14" s="3">
        <v>14</v>
      </c>
      <c r="B14" s="3">
        <v>61</v>
      </c>
      <c r="C14" s="3">
        <v>1</v>
      </c>
      <c r="D14" s="3">
        <v>1</v>
      </c>
      <c r="U14" s="3">
        <v>30</v>
      </c>
      <c r="V14" s="3">
        <v>0</v>
      </c>
      <c r="W14" s="3">
        <v>0</v>
      </c>
      <c r="X14" s="3">
        <f t="shared" si="0"/>
        <v>12</v>
      </c>
    </row>
    <row r="15" spans="1:28" x14ac:dyDescent="0.35">
      <c r="A15" s="3">
        <v>16</v>
      </c>
      <c r="B15" s="3">
        <v>51</v>
      </c>
      <c r="C15" s="3">
        <v>1</v>
      </c>
      <c r="D15" s="3">
        <v>1</v>
      </c>
      <c r="U15" s="3">
        <v>30</v>
      </c>
      <c r="V15" s="3">
        <v>0</v>
      </c>
      <c r="W15" s="3">
        <v>0</v>
      </c>
      <c r="X15" s="3">
        <f t="shared" si="0"/>
        <v>13</v>
      </c>
    </row>
    <row r="16" spans="1:28" x14ac:dyDescent="0.35">
      <c r="A16" s="3">
        <v>8</v>
      </c>
      <c r="B16" s="3">
        <v>42</v>
      </c>
      <c r="C16" s="3">
        <v>1</v>
      </c>
      <c r="D16" s="3">
        <v>0</v>
      </c>
      <c r="U16" s="3">
        <v>30</v>
      </c>
      <c r="V16" s="3">
        <v>0</v>
      </c>
      <c r="W16" s="3">
        <v>0</v>
      </c>
      <c r="X16" s="3">
        <f t="shared" si="0"/>
        <v>14</v>
      </c>
    </row>
    <row r="17" spans="1:26" x14ac:dyDescent="0.35">
      <c r="A17" s="3">
        <v>21</v>
      </c>
      <c r="B17" s="3">
        <v>70</v>
      </c>
      <c r="C17" s="3">
        <v>1</v>
      </c>
      <c r="D17" s="3">
        <v>0</v>
      </c>
      <c r="U17" s="3">
        <v>30</v>
      </c>
      <c r="V17" s="3">
        <v>0</v>
      </c>
      <c r="W17" s="3">
        <v>0</v>
      </c>
      <c r="X17" s="3">
        <f t="shared" si="0"/>
        <v>15</v>
      </c>
    </row>
    <row r="18" spans="1:26" x14ac:dyDescent="0.35">
      <c r="A18" s="3">
        <v>13</v>
      </c>
      <c r="B18" s="3">
        <v>65</v>
      </c>
      <c r="C18" s="3">
        <v>1</v>
      </c>
      <c r="D18" s="3">
        <v>1</v>
      </c>
      <c r="U18" s="1">
        <v>30</v>
      </c>
      <c r="V18" s="1">
        <v>0</v>
      </c>
      <c r="W18" s="1">
        <v>0</v>
      </c>
      <c r="X18" s="1">
        <f t="shared" si="0"/>
        <v>16</v>
      </c>
      <c r="Z18" s="2"/>
    </row>
    <row r="19" spans="1:26" x14ac:dyDescent="0.35">
      <c r="A19" s="3">
        <v>7</v>
      </c>
      <c r="B19" s="3">
        <v>49</v>
      </c>
      <c r="C19" s="3">
        <v>0</v>
      </c>
      <c r="D19" s="3">
        <v>0</v>
      </c>
    </row>
    <row r="20" spans="1:26" x14ac:dyDescent="0.35">
      <c r="A20" s="3">
        <v>12</v>
      </c>
      <c r="B20" s="3">
        <v>30</v>
      </c>
      <c r="C20" s="3">
        <v>1</v>
      </c>
      <c r="D20" s="3">
        <v>0</v>
      </c>
    </row>
    <row r="21" spans="1:26" x14ac:dyDescent="0.35">
      <c r="A21" s="1">
        <v>8</v>
      </c>
      <c r="B21" s="1">
        <v>32</v>
      </c>
      <c r="C21" s="1">
        <v>1</v>
      </c>
      <c r="D21" s="1">
        <v>1</v>
      </c>
      <c r="Z21" s="15" t="e">
        <f ca="1">SUM(_xlfn.ANCHORARRAY(Z2))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ZTP Pred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2025-09-18T08:07:32Z</dcterms:created>
  <dcterms:modified xsi:type="dcterms:W3CDTF">2025-09-18T08:11:35Z</dcterms:modified>
</cp:coreProperties>
</file>