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A82F68C8-6151-40C2-8BCC-469A2B808605}" xr6:coauthVersionLast="47" xr6:coauthVersionMax="47" xr10:uidLastSave="{00000000-0000-0000-0000-000000000000}"/>
  <bookViews>
    <workbookView xWindow="-110" yWindow="-110" windowWidth="19420" windowHeight="10300" xr2:uid="{5D338401-3C71-4F33-B77D-3E5C8CE71FAC}"/>
  </bookViews>
  <sheets>
    <sheet name="Title" sheetId="6" r:id="rId1"/>
    <sheet name="ZIP a" sheetId="1" r:id="rId2"/>
    <sheet name="ZIP b" sheetId="2" r:id="rId3"/>
    <sheet name="ZIP c" sheetId="3" r:id="rId4"/>
    <sheet name="ZIP d" sheetId="4" r:id="rId5"/>
    <sheet name="ZIP e" sheetId="5" r:id="rId6"/>
  </sheets>
  <externalReferences>
    <externalReference r:id="rId7"/>
  </externalReferences>
  <definedNames>
    <definedName name="solver_adj" localSheetId="1" hidden="1">'ZIP a'!$N$4:$O$5</definedName>
    <definedName name="solver_adj" localSheetId="2" hidden="1">'ZIP b'!$N$4:$O$7</definedName>
    <definedName name="solver_adj" localSheetId="3" hidden="1">'ZIP c'!$J$4:$K$7</definedName>
    <definedName name="solver_adj" localSheetId="4" hidden="1">'ZIP d'!$G$4:$H$7</definedName>
    <definedName name="solver_adj" localSheetId="5" hidden="1">'ZIP e'!$N$4:$O$7</definedName>
    <definedName name="solver_eng" localSheetId="1" hidden="1">1</definedName>
    <definedName name="solver_eng" localSheetId="2" hidden="1">1</definedName>
    <definedName name="solver_eng" localSheetId="3" hidden="1">1</definedName>
    <definedName name="solver_eng" localSheetId="4" hidden="1">1</definedName>
    <definedName name="solver_eng" localSheetId="5" hidden="1">1</definedName>
    <definedName name="solver_lhs1" localSheetId="1" hidden="1">'ZIP a'!$N$5</definedName>
    <definedName name="solver_lhs1" localSheetId="2" hidden="1">'ZIP b'!$N$5</definedName>
    <definedName name="solver_lhs1" localSheetId="3" hidden="1">'ZIP c'!$J$5</definedName>
    <definedName name="solver_lhs1" localSheetId="5" hidden="1">'ZIP e'!$N$5</definedName>
    <definedName name="solver_lhs2" localSheetId="1" hidden="1">'ZIP a'!$O$5</definedName>
    <definedName name="solver_lhs2" localSheetId="2" hidden="1">'ZIP b'!$O$5</definedName>
    <definedName name="solver_lhs2" localSheetId="3" hidden="1">'ZIP c'!$J$6</definedName>
    <definedName name="solver_lhs2" localSheetId="5" hidden="1">'ZIP e'!$O$5</definedName>
    <definedName name="solver_lhs3" localSheetId="1" hidden="1">'ZIP a'!$L$7</definedName>
    <definedName name="solver_lhs3" localSheetId="2" hidden="1">'ZIP b'!$N$6</definedName>
    <definedName name="solver_lhs3" localSheetId="3" hidden="1">'ZIP c'!$J$7</definedName>
    <definedName name="solver_lhs3" localSheetId="5" hidden="1">'ZIP e'!$N$6</definedName>
    <definedName name="solver_lhs4" localSheetId="2" hidden="1">'ZIP b'!$N$7</definedName>
    <definedName name="solver_lhs4" localSheetId="5" hidden="1">'ZIP e'!$N$7</definedName>
    <definedName name="solver_lhs5" localSheetId="2" hidden="1">'ZIP b'!$O$7</definedName>
    <definedName name="solver_lhs5" localSheetId="5" hidden="1">'ZIP e'!$O$7</definedName>
    <definedName name="solver_neg" localSheetId="1" hidden="1">2</definedName>
    <definedName name="solver_neg" localSheetId="2" hidden="1">2</definedName>
    <definedName name="solver_neg" localSheetId="3" hidden="1">2</definedName>
    <definedName name="solver_neg" localSheetId="4" hidden="1">2</definedName>
    <definedName name="solver_neg" localSheetId="5" hidden="1">2</definedName>
    <definedName name="solver_num" localSheetId="1" hidden="1">2</definedName>
    <definedName name="solver_num" localSheetId="2" hidden="1">5</definedName>
    <definedName name="solver_num" localSheetId="3" hidden="1">3</definedName>
    <definedName name="solver_num" localSheetId="4" hidden="1">0</definedName>
    <definedName name="solver_num" localSheetId="5" hidden="1">5</definedName>
    <definedName name="solver_opt" localSheetId="1" hidden="1">'ZIP a'!$S$13</definedName>
    <definedName name="solver_opt" localSheetId="2" hidden="1">'ZIP b'!$S$13</definedName>
    <definedName name="solver_opt" localSheetId="3" hidden="1">'ZIP c'!$O$13</definedName>
    <definedName name="solver_opt" localSheetId="4" hidden="1">'ZIP d'!$O$14</definedName>
    <definedName name="solver_opt" localSheetId="5" hidden="1">'ZIP e'!$S$13</definedName>
    <definedName name="solver_rel1" localSheetId="1" hidden="1">2</definedName>
    <definedName name="solver_rel1" localSheetId="2" hidden="1">2</definedName>
    <definedName name="solver_rel1" localSheetId="3" hidden="1">2</definedName>
    <definedName name="solver_rel1" localSheetId="5" hidden="1">2</definedName>
    <definedName name="solver_rel2" localSheetId="1" hidden="1">2</definedName>
    <definedName name="solver_rel2" localSheetId="2" hidden="1">2</definedName>
    <definedName name="solver_rel2" localSheetId="3" hidden="1">2</definedName>
    <definedName name="solver_rel2" localSheetId="5" hidden="1">2</definedName>
    <definedName name="solver_rel3" localSheetId="1" hidden="1">2</definedName>
    <definedName name="solver_rel3" localSheetId="2" hidden="1">2</definedName>
    <definedName name="solver_rel3" localSheetId="3" hidden="1">2</definedName>
    <definedName name="solver_rel3" localSheetId="5" hidden="1">2</definedName>
    <definedName name="solver_rel4" localSheetId="2" hidden="1">2</definedName>
    <definedName name="solver_rel4" localSheetId="5" hidden="1">2</definedName>
    <definedName name="solver_rel5" localSheetId="2" hidden="1">2</definedName>
    <definedName name="solver_rel5" localSheetId="5" hidden="1">2</definedName>
    <definedName name="solver_rhs1" localSheetId="1" hidden="1">0</definedName>
    <definedName name="solver_rhs1" localSheetId="2" hidden="1">0</definedName>
    <definedName name="solver_rhs1" localSheetId="3" hidden="1">0</definedName>
    <definedName name="solver_rhs1" localSheetId="5" hidden="1">0</definedName>
    <definedName name="solver_rhs2" localSheetId="1" hidden="1">0</definedName>
    <definedName name="solver_rhs2" localSheetId="2" hidden="1">0</definedName>
    <definedName name="solver_rhs2" localSheetId="3" hidden="1">0</definedName>
    <definedName name="solver_rhs2" localSheetId="5" hidden="1">0</definedName>
    <definedName name="solver_rhs3" localSheetId="1" hidden="1">0</definedName>
    <definedName name="solver_rhs3" localSheetId="2" hidden="1">0</definedName>
    <definedName name="solver_rhs3" localSheetId="3" hidden="1">0</definedName>
    <definedName name="solver_rhs3" localSheetId="5" hidden="1">0</definedName>
    <definedName name="solver_rhs4" localSheetId="2" hidden="1">0</definedName>
    <definedName name="solver_rhs4" localSheetId="5" hidden="1">0</definedName>
    <definedName name="solver_rhs5" localSheetId="2" hidden="1">0</definedName>
    <definedName name="solver_rhs5" localSheetId="5" hidden="1">0</definedName>
    <definedName name="solver_typ" localSheetId="1" hidden="1">1</definedName>
    <definedName name="solver_typ" localSheetId="2" hidden="1">1</definedName>
    <definedName name="solver_typ" localSheetId="3" hidden="1">1</definedName>
    <definedName name="solver_typ" localSheetId="4" hidden="1">1</definedName>
    <definedName name="solver_typ" localSheetId="5" hidden="1">1</definedName>
    <definedName name="solver_val" localSheetId="1" hidden="1">0</definedName>
    <definedName name="solver_val" localSheetId="2" hidden="1">0</definedName>
    <definedName name="solver_val" localSheetId="3" hidden="1">0</definedName>
    <definedName name="solver_val" localSheetId="4" hidden="1">0</definedName>
    <definedName name="solver_val" localSheetId="5" hidden="1">0</definedName>
    <definedName name="solver_ver" localSheetId="1" hidden="1">3</definedName>
    <definedName name="solver_ver" localSheetId="2" hidden="1">3</definedName>
    <definedName name="solver_ver" localSheetId="3" hidden="1">3</definedName>
    <definedName name="solver_ver" localSheetId="4" hidden="1">3</definedName>
    <definedName name="solver_ver" localSheetId="5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253" i="5" l="1"/>
  <c r="AG253" i="5"/>
  <c r="AH253" i="5" s="1"/>
  <c r="AF253" i="5"/>
  <c r="AE253" i="5"/>
  <c r="AD253" i="5"/>
  <c r="AC253" i="5"/>
  <c r="AL252" i="5"/>
  <c r="AM252" i="5" s="1"/>
  <c r="AH252" i="5"/>
  <c r="AG252" i="5"/>
  <c r="AF252" i="5"/>
  <c r="AE252" i="5"/>
  <c r="AD252" i="5"/>
  <c r="AC252" i="5"/>
  <c r="AL251" i="5"/>
  <c r="AM251" i="5" s="1"/>
  <c r="AG251" i="5"/>
  <c r="AH251" i="5" s="1"/>
  <c r="AF251" i="5"/>
  <c r="AE251" i="5"/>
  <c r="AD251" i="5"/>
  <c r="AC251" i="5"/>
  <c r="AL250" i="5"/>
  <c r="AG250" i="5"/>
  <c r="AH250" i="5" s="1"/>
  <c r="AF250" i="5"/>
  <c r="AE250" i="5"/>
  <c r="AD250" i="5"/>
  <c r="AC250" i="5"/>
  <c r="AL249" i="5"/>
  <c r="AG249" i="5"/>
  <c r="AH249" i="5" s="1"/>
  <c r="AF249" i="5"/>
  <c r="AE249" i="5"/>
  <c r="AD249" i="5"/>
  <c r="AC249" i="5"/>
  <c r="AL248" i="5"/>
  <c r="AG248" i="5"/>
  <c r="AH248" i="5" s="1"/>
  <c r="AF248" i="5"/>
  <c r="AE248" i="5"/>
  <c r="AD248" i="5"/>
  <c r="AC248" i="5"/>
  <c r="AL247" i="5"/>
  <c r="AH247" i="5"/>
  <c r="AG247" i="5"/>
  <c r="AF247" i="5"/>
  <c r="AE247" i="5"/>
  <c r="AD247" i="5"/>
  <c r="AC247" i="5"/>
  <c r="AL246" i="5"/>
  <c r="AG246" i="5"/>
  <c r="AH246" i="5" s="1"/>
  <c r="AF246" i="5"/>
  <c r="AE246" i="5"/>
  <c r="AD246" i="5"/>
  <c r="AC246" i="5"/>
  <c r="AM245" i="5"/>
  <c r="AL245" i="5"/>
  <c r="AG245" i="5"/>
  <c r="AH245" i="5" s="1"/>
  <c r="AF245" i="5"/>
  <c r="AE245" i="5"/>
  <c r="AD245" i="5"/>
  <c r="AC245" i="5"/>
  <c r="AL244" i="5"/>
  <c r="AM244" i="5" s="1"/>
  <c r="AH244" i="5"/>
  <c r="AG244" i="5"/>
  <c r="AF244" i="5"/>
  <c r="AE244" i="5"/>
  <c r="AD244" i="5"/>
  <c r="AC244" i="5"/>
  <c r="AL243" i="5"/>
  <c r="AG243" i="5"/>
  <c r="AH243" i="5" s="1"/>
  <c r="AF243" i="5"/>
  <c r="AE243" i="5"/>
  <c r="AD243" i="5"/>
  <c r="AC243" i="5"/>
  <c r="AL242" i="5"/>
  <c r="AG242" i="5"/>
  <c r="AH242" i="5" s="1"/>
  <c r="AF242" i="5"/>
  <c r="AE242" i="5"/>
  <c r="AD242" i="5"/>
  <c r="AC242" i="5"/>
  <c r="AL241" i="5"/>
  <c r="AH241" i="5"/>
  <c r="AG241" i="5"/>
  <c r="AF241" i="5"/>
  <c r="AE241" i="5"/>
  <c r="AD241" i="5"/>
  <c r="AC241" i="5"/>
  <c r="AL240" i="5"/>
  <c r="AH240" i="5"/>
  <c r="AG240" i="5"/>
  <c r="AF240" i="5"/>
  <c r="AE240" i="5"/>
  <c r="AD240" i="5"/>
  <c r="AC240" i="5"/>
  <c r="AL239" i="5"/>
  <c r="AG239" i="5"/>
  <c r="AH239" i="5" s="1"/>
  <c r="AF239" i="5"/>
  <c r="AE239" i="5"/>
  <c r="AD239" i="5"/>
  <c r="AC239" i="5"/>
  <c r="AL238" i="5"/>
  <c r="AH238" i="5"/>
  <c r="AG238" i="5"/>
  <c r="AF238" i="5"/>
  <c r="AE238" i="5"/>
  <c r="AD238" i="5"/>
  <c r="AC238" i="5"/>
  <c r="AM237" i="5"/>
  <c r="AL237" i="5"/>
  <c r="AG237" i="5"/>
  <c r="AH237" i="5" s="1"/>
  <c r="AF237" i="5"/>
  <c r="AE237" i="5"/>
  <c r="AD237" i="5"/>
  <c r="AC237" i="5"/>
  <c r="AL236" i="5"/>
  <c r="AG236" i="5"/>
  <c r="AH236" i="5" s="1"/>
  <c r="AF236" i="5"/>
  <c r="AE236" i="5"/>
  <c r="AD236" i="5"/>
  <c r="AC236" i="5"/>
  <c r="AL235" i="5"/>
  <c r="AG235" i="5"/>
  <c r="AH235" i="5" s="1"/>
  <c r="AF235" i="5"/>
  <c r="AE235" i="5"/>
  <c r="AD235" i="5"/>
  <c r="AC235" i="5"/>
  <c r="AL234" i="5"/>
  <c r="AH234" i="5"/>
  <c r="AG234" i="5"/>
  <c r="AF234" i="5"/>
  <c r="AE234" i="5"/>
  <c r="AD234" i="5"/>
  <c r="AC234" i="5"/>
  <c r="AE233" i="5"/>
  <c r="AF233" i="5" s="1"/>
  <c r="AD233" i="5"/>
  <c r="AC233" i="5"/>
  <c r="AG232" i="5"/>
  <c r="AH232" i="5" s="1"/>
  <c r="AE232" i="5"/>
  <c r="AF232" i="5" s="1"/>
  <c r="AD232" i="5"/>
  <c r="AC232" i="5"/>
  <c r="AE231" i="5"/>
  <c r="AF231" i="5" s="1"/>
  <c r="AL231" i="5" s="1"/>
  <c r="AD231" i="5"/>
  <c r="AC231" i="5"/>
  <c r="AL230" i="5"/>
  <c r="AE230" i="5"/>
  <c r="AF230" i="5" s="1"/>
  <c r="AD230" i="5"/>
  <c r="AC230" i="5"/>
  <c r="AG230" i="5" s="1"/>
  <c r="AH230" i="5" s="1"/>
  <c r="AE229" i="5"/>
  <c r="AF229" i="5" s="1"/>
  <c r="AG229" i="5" s="1"/>
  <c r="AH229" i="5" s="1"/>
  <c r="AD229" i="5"/>
  <c r="AC229" i="5"/>
  <c r="AE228" i="5"/>
  <c r="AF228" i="5" s="1"/>
  <c r="AD228" i="5"/>
  <c r="AC228" i="5"/>
  <c r="AE227" i="5"/>
  <c r="AF227" i="5" s="1"/>
  <c r="AD227" i="5"/>
  <c r="AL227" i="5" s="1"/>
  <c r="AC227" i="5"/>
  <c r="AG227" i="5" s="1"/>
  <c r="AH227" i="5" s="1"/>
  <c r="AM226" i="5"/>
  <c r="AL226" i="5"/>
  <c r="AG226" i="5"/>
  <c r="AH226" i="5" s="1"/>
  <c r="AE226" i="5"/>
  <c r="AF226" i="5" s="1"/>
  <c r="AD226" i="5"/>
  <c r="AC226" i="5"/>
  <c r="AE225" i="5"/>
  <c r="AF225" i="5" s="1"/>
  <c r="AD225" i="5"/>
  <c r="AL225" i="5" s="1"/>
  <c r="AC225" i="5"/>
  <c r="AG225" i="5" s="1"/>
  <c r="AH225" i="5" s="1"/>
  <c r="AE224" i="5"/>
  <c r="AF224" i="5" s="1"/>
  <c r="AD224" i="5"/>
  <c r="AL224" i="5" s="1"/>
  <c r="AC224" i="5"/>
  <c r="AG224" i="5" s="1"/>
  <c r="AH224" i="5" s="1"/>
  <c r="AO223" i="5"/>
  <c r="AN223" i="5"/>
  <c r="AL223" i="5"/>
  <c r="AM223" i="5" s="1"/>
  <c r="AH223" i="5"/>
  <c r="AE223" i="5"/>
  <c r="AF223" i="5" s="1"/>
  <c r="AD223" i="5"/>
  <c r="AC223" i="5"/>
  <c r="AG223" i="5" s="1"/>
  <c r="AM222" i="5"/>
  <c r="AH222" i="5"/>
  <c r="AG222" i="5"/>
  <c r="AE222" i="5"/>
  <c r="AF222" i="5" s="1"/>
  <c r="AL222" i="5" s="1"/>
  <c r="AD222" i="5"/>
  <c r="AC222" i="5"/>
  <c r="AL221" i="5"/>
  <c r="AE221" i="5"/>
  <c r="AF221" i="5" s="1"/>
  <c r="AD221" i="5"/>
  <c r="AG221" i="5" s="1"/>
  <c r="AH221" i="5" s="1"/>
  <c r="AC221" i="5"/>
  <c r="AE220" i="5"/>
  <c r="AF220" i="5" s="1"/>
  <c r="AD220" i="5"/>
  <c r="AC220" i="5"/>
  <c r="AG220" i="5" s="1"/>
  <c r="AH220" i="5" s="1"/>
  <c r="AL219" i="5"/>
  <c r="AG219" i="5"/>
  <c r="AH219" i="5" s="1"/>
  <c r="AE219" i="5"/>
  <c r="AF219" i="5" s="1"/>
  <c r="AD219" i="5"/>
  <c r="AC219" i="5"/>
  <c r="AG218" i="5"/>
  <c r="AH218" i="5" s="1"/>
  <c r="AE218" i="5"/>
  <c r="AF218" i="5" s="1"/>
  <c r="AD218" i="5"/>
  <c r="AC218" i="5"/>
  <c r="AG217" i="5"/>
  <c r="AH217" i="5" s="1"/>
  <c r="AE217" i="5"/>
  <c r="AF217" i="5" s="1"/>
  <c r="AD217" i="5"/>
  <c r="AC217" i="5"/>
  <c r="AE216" i="5"/>
  <c r="AF216" i="5" s="1"/>
  <c r="AD216" i="5"/>
  <c r="AC216" i="5"/>
  <c r="AE215" i="5"/>
  <c r="AF215" i="5" s="1"/>
  <c r="AD215" i="5"/>
  <c r="AC215" i="5"/>
  <c r="AL214" i="5"/>
  <c r="AG214" i="5"/>
  <c r="AH214" i="5" s="1"/>
  <c r="AE214" i="5"/>
  <c r="AF214" i="5" s="1"/>
  <c r="AD214" i="5"/>
  <c r="AC214" i="5"/>
  <c r="AL213" i="5"/>
  <c r="AE213" i="5"/>
  <c r="AF213" i="5" s="1"/>
  <c r="AD213" i="5"/>
  <c r="AC213" i="5"/>
  <c r="AG213" i="5" s="1"/>
  <c r="AH213" i="5" s="1"/>
  <c r="AO212" i="5"/>
  <c r="AN212" i="5"/>
  <c r="AM212" i="5"/>
  <c r="AL212" i="5"/>
  <c r="AE212" i="5"/>
  <c r="AF212" i="5" s="1"/>
  <c r="AD212" i="5"/>
  <c r="AC212" i="5"/>
  <c r="AG212" i="5" s="1"/>
  <c r="AH212" i="5" s="1"/>
  <c r="AL211" i="5"/>
  <c r="AE211" i="5"/>
  <c r="AF211" i="5" s="1"/>
  <c r="AD211" i="5"/>
  <c r="AC211" i="5"/>
  <c r="AG211" i="5" s="1"/>
  <c r="AH211" i="5" s="1"/>
  <c r="AO210" i="5"/>
  <c r="AN210" i="5"/>
  <c r="AL210" i="5"/>
  <c r="AM210" i="5" s="1"/>
  <c r="AE210" i="5"/>
  <c r="AF210" i="5" s="1"/>
  <c r="AG210" i="5" s="1"/>
  <c r="AH210" i="5" s="1"/>
  <c r="AD210" i="5"/>
  <c r="AC210" i="5"/>
  <c r="AL209" i="5"/>
  <c r="AG209" i="5"/>
  <c r="AH209" i="5" s="1"/>
  <c r="AE209" i="5"/>
  <c r="AF209" i="5" s="1"/>
  <c r="AD209" i="5"/>
  <c r="AC209" i="5"/>
  <c r="AL208" i="5"/>
  <c r="AG208" i="5"/>
  <c r="AH208" i="5" s="1"/>
  <c r="AE208" i="5"/>
  <c r="AF208" i="5" s="1"/>
  <c r="AD208" i="5"/>
  <c r="AC208" i="5"/>
  <c r="AH207" i="5"/>
  <c r="AG207" i="5"/>
  <c r="AE207" i="5"/>
  <c r="AF207" i="5" s="1"/>
  <c r="AD207" i="5"/>
  <c r="AL207" i="5" s="1"/>
  <c r="AC207" i="5"/>
  <c r="AG206" i="5"/>
  <c r="AH206" i="5" s="1"/>
  <c r="AE206" i="5"/>
  <c r="AF206" i="5" s="1"/>
  <c r="AD206" i="5"/>
  <c r="AL206" i="5" s="1"/>
  <c r="AC206" i="5"/>
  <c r="AO205" i="5"/>
  <c r="AN205" i="5"/>
  <c r="AH205" i="5"/>
  <c r="AE205" i="5"/>
  <c r="AF205" i="5" s="1"/>
  <c r="AD205" i="5"/>
  <c r="AL205" i="5" s="1"/>
  <c r="AM205" i="5" s="1"/>
  <c r="AC205" i="5"/>
  <c r="AG205" i="5" s="1"/>
  <c r="AM204" i="5"/>
  <c r="AO204" i="5" s="1"/>
  <c r="AE204" i="5"/>
  <c r="AF204" i="5" s="1"/>
  <c r="AD204" i="5"/>
  <c r="AL204" i="5" s="1"/>
  <c r="AC204" i="5"/>
  <c r="AG203" i="5"/>
  <c r="AH203" i="5" s="1"/>
  <c r="AE203" i="5"/>
  <c r="AF203" i="5" s="1"/>
  <c r="AD203" i="5"/>
  <c r="AC203" i="5"/>
  <c r="AG202" i="5"/>
  <c r="AH202" i="5" s="1"/>
  <c r="AE202" i="5"/>
  <c r="AF202" i="5" s="1"/>
  <c r="AD202" i="5"/>
  <c r="AC202" i="5"/>
  <c r="AM201" i="5"/>
  <c r="AO201" i="5" s="1"/>
  <c r="AE201" i="5"/>
  <c r="AF201" i="5" s="1"/>
  <c r="AD201" i="5"/>
  <c r="AL201" i="5" s="1"/>
  <c r="AC201" i="5"/>
  <c r="AO200" i="5"/>
  <c r="AN200" i="5"/>
  <c r="AL200" i="5"/>
  <c r="AM200" i="5" s="1"/>
  <c r="AH200" i="5"/>
  <c r="AE200" i="5"/>
  <c r="AF200" i="5" s="1"/>
  <c r="AD200" i="5"/>
  <c r="AC200" i="5"/>
  <c r="AG200" i="5" s="1"/>
  <c r="AL199" i="5"/>
  <c r="AG199" i="5"/>
  <c r="AH199" i="5" s="1"/>
  <c r="AE199" i="5"/>
  <c r="AF199" i="5" s="1"/>
  <c r="AD199" i="5"/>
  <c r="AC199" i="5"/>
  <c r="AL198" i="5"/>
  <c r="AE198" i="5"/>
  <c r="AF198" i="5" s="1"/>
  <c r="AG198" i="5" s="1"/>
  <c r="AH198" i="5" s="1"/>
  <c r="AD198" i="5"/>
  <c r="AC198" i="5"/>
  <c r="AM197" i="5"/>
  <c r="AL197" i="5"/>
  <c r="AE197" i="5"/>
  <c r="AF197" i="5" s="1"/>
  <c r="AG197" i="5" s="1"/>
  <c r="AH197" i="5" s="1"/>
  <c r="AD197" i="5"/>
  <c r="AC197" i="5"/>
  <c r="AH196" i="5"/>
  <c r="AE196" i="5"/>
  <c r="AF196" i="5" s="1"/>
  <c r="AD196" i="5"/>
  <c r="AL196" i="5" s="1"/>
  <c r="AC196" i="5"/>
  <c r="AG196" i="5" s="1"/>
  <c r="AL195" i="5"/>
  <c r="AE195" i="5"/>
  <c r="AF195" i="5" s="1"/>
  <c r="AD195" i="5"/>
  <c r="AC195" i="5"/>
  <c r="AG195" i="5" s="1"/>
  <c r="AH195" i="5" s="1"/>
  <c r="AL194" i="5"/>
  <c r="AG194" i="5"/>
  <c r="AH194" i="5" s="1"/>
  <c r="AE194" i="5"/>
  <c r="AF194" i="5" s="1"/>
  <c r="AD194" i="5"/>
  <c r="AC194" i="5"/>
  <c r="AE193" i="5"/>
  <c r="AF193" i="5" s="1"/>
  <c r="AD193" i="5"/>
  <c r="AL193" i="5" s="1"/>
  <c r="AC193" i="5"/>
  <c r="AE192" i="5"/>
  <c r="AF192" i="5" s="1"/>
  <c r="AD192" i="5"/>
  <c r="AL192" i="5" s="1"/>
  <c r="AC192" i="5"/>
  <c r="AG192" i="5" s="1"/>
  <c r="AH192" i="5" s="1"/>
  <c r="AE191" i="5"/>
  <c r="AF191" i="5" s="1"/>
  <c r="AD191" i="5"/>
  <c r="AC191" i="5"/>
  <c r="AL190" i="5"/>
  <c r="AE190" i="5"/>
  <c r="AF190" i="5" s="1"/>
  <c r="AD190" i="5"/>
  <c r="AC190" i="5"/>
  <c r="AG190" i="5" s="1"/>
  <c r="AH190" i="5" s="1"/>
  <c r="AE189" i="5"/>
  <c r="AF189" i="5" s="1"/>
  <c r="AD189" i="5"/>
  <c r="AC189" i="5"/>
  <c r="AG189" i="5" s="1"/>
  <c r="AH189" i="5" s="1"/>
  <c r="AM188" i="5"/>
  <c r="AL188" i="5"/>
  <c r="AH188" i="5"/>
  <c r="AE188" i="5"/>
  <c r="AF188" i="5" s="1"/>
  <c r="AD188" i="5"/>
  <c r="AC188" i="5"/>
  <c r="AG188" i="5" s="1"/>
  <c r="AO187" i="5"/>
  <c r="AN187" i="5"/>
  <c r="AL187" i="5"/>
  <c r="AM187" i="5" s="1"/>
  <c r="AG187" i="5"/>
  <c r="AH187" i="5" s="1"/>
  <c r="AE187" i="5"/>
  <c r="AF187" i="5" s="1"/>
  <c r="AD187" i="5"/>
  <c r="AC187" i="5"/>
  <c r="AE186" i="5"/>
  <c r="AF186" i="5" s="1"/>
  <c r="AD186" i="5"/>
  <c r="AC186" i="5"/>
  <c r="AG185" i="5"/>
  <c r="AH185" i="5" s="1"/>
  <c r="AE185" i="5"/>
  <c r="AF185" i="5" s="1"/>
  <c r="AD185" i="5"/>
  <c r="AC185" i="5"/>
  <c r="AL184" i="5"/>
  <c r="AE184" i="5"/>
  <c r="AF184" i="5" s="1"/>
  <c r="AD184" i="5"/>
  <c r="AC184" i="5"/>
  <c r="AG184" i="5" s="1"/>
  <c r="AH184" i="5" s="1"/>
  <c r="AE183" i="5"/>
  <c r="AF183" i="5" s="1"/>
  <c r="AG183" i="5" s="1"/>
  <c r="AH183" i="5" s="1"/>
  <c r="AD183" i="5"/>
  <c r="AC183" i="5"/>
  <c r="AE182" i="5"/>
  <c r="AF182" i="5" s="1"/>
  <c r="AD182" i="5"/>
  <c r="AL182" i="5" s="1"/>
  <c r="AC182" i="5"/>
  <c r="AG182" i="5" s="1"/>
  <c r="AH182" i="5" s="1"/>
  <c r="AE181" i="5"/>
  <c r="AF181" i="5" s="1"/>
  <c r="AD181" i="5"/>
  <c r="AL181" i="5" s="1"/>
  <c r="AC181" i="5"/>
  <c r="AG181" i="5" s="1"/>
  <c r="AH181" i="5" s="1"/>
  <c r="AM180" i="5"/>
  <c r="AO180" i="5" s="1"/>
  <c r="AE180" i="5"/>
  <c r="AF180" i="5" s="1"/>
  <c r="AD180" i="5"/>
  <c r="AL180" i="5" s="1"/>
  <c r="AC180" i="5"/>
  <c r="AG180" i="5" s="1"/>
  <c r="AH180" i="5" s="1"/>
  <c r="AE179" i="5"/>
  <c r="AF179" i="5" s="1"/>
  <c r="AD179" i="5"/>
  <c r="AC179" i="5"/>
  <c r="AL178" i="5"/>
  <c r="AM178" i="5" s="1"/>
  <c r="AE178" i="5"/>
  <c r="AF178" i="5" s="1"/>
  <c r="AD178" i="5"/>
  <c r="AC178" i="5"/>
  <c r="AE177" i="5"/>
  <c r="AF177" i="5" s="1"/>
  <c r="AD177" i="5"/>
  <c r="AC177" i="5"/>
  <c r="AL176" i="5"/>
  <c r="AE176" i="5"/>
  <c r="AF176" i="5" s="1"/>
  <c r="AD176" i="5"/>
  <c r="AC176" i="5"/>
  <c r="AL175" i="5"/>
  <c r="AE175" i="5"/>
  <c r="AF175" i="5" s="1"/>
  <c r="AD175" i="5"/>
  <c r="AC175" i="5"/>
  <c r="AG175" i="5" s="1"/>
  <c r="AH175" i="5" s="1"/>
  <c r="AO174" i="5"/>
  <c r="AN174" i="5"/>
  <c r="AL174" i="5"/>
  <c r="AM174" i="5" s="1"/>
  <c r="AH174" i="5"/>
  <c r="AE174" i="5"/>
  <c r="AF174" i="5" s="1"/>
  <c r="AG174" i="5" s="1"/>
  <c r="AD174" i="5"/>
  <c r="AC174" i="5"/>
  <c r="AL173" i="5"/>
  <c r="AM173" i="5" s="1"/>
  <c r="AH173" i="5"/>
  <c r="AG173" i="5"/>
  <c r="AE173" i="5"/>
  <c r="AF173" i="5" s="1"/>
  <c r="AD173" i="5"/>
  <c r="AC173" i="5"/>
  <c r="AE172" i="5"/>
  <c r="AF172" i="5" s="1"/>
  <c r="AD172" i="5"/>
  <c r="AL172" i="5" s="1"/>
  <c r="AC172" i="5"/>
  <c r="AE171" i="5"/>
  <c r="AF171" i="5" s="1"/>
  <c r="AD171" i="5"/>
  <c r="AL171" i="5" s="1"/>
  <c r="AC171" i="5"/>
  <c r="AG171" i="5" s="1"/>
  <c r="AH171" i="5" s="1"/>
  <c r="AL170" i="5"/>
  <c r="AH170" i="5"/>
  <c r="AG170" i="5"/>
  <c r="AE170" i="5"/>
  <c r="AF170" i="5" s="1"/>
  <c r="AD170" i="5"/>
  <c r="AC170" i="5"/>
  <c r="AO169" i="5"/>
  <c r="AN169" i="5"/>
  <c r="AE169" i="5"/>
  <c r="AF169" i="5" s="1"/>
  <c r="AD169" i="5"/>
  <c r="AL169" i="5" s="1"/>
  <c r="AM169" i="5" s="1"/>
  <c r="AC169" i="5"/>
  <c r="AG169" i="5" s="1"/>
  <c r="AH169" i="5" s="1"/>
  <c r="AE168" i="5"/>
  <c r="AF168" i="5" s="1"/>
  <c r="AD168" i="5"/>
  <c r="AC168" i="5"/>
  <c r="AE167" i="5"/>
  <c r="AF167" i="5" s="1"/>
  <c r="AD167" i="5"/>
  <c r="AL167" i="5" s="1"/>
  <c r="AC167" i="5"/>
  <c r="AE166" i="5"/>
  <c r="AF166" i="5" s="1"/>
  <c r="AD166" i="5"/>
  <c r="AL166" i="5" s="1"/>
  <c r="AC166" i="5"/>
  <c r="AG166" i="5" s="1"/>
  <c r="AH166" i="5" s="1"/>
  <c r="AE165" i="5"/>
  <c r="AF165" i="5" s="1"/>
  <c r="AD165" i="5"/>
  <c r="AL165" i="5" s="1"/>
  <c r="AC165" i="5"/>
  <c r="AG165" i="5" s="1"/>
  <c r="AH165" i="5" s="1"/>
  <c r="AL164" i="5"/>
  <c r="AH164" i="5"/>
  <c r="AE164" i="5"/>
  <c r="AF164" i="5" s="1"/>
  <c r="AD164" i="5"/>
  <c r="AC164" i="5"/>
  <c r="AG164" i="5" s="1"/>
  <c r="AL163" i="5"/>
  <c r="AH163" i="5"/>
  <c r="AG163" i="5"/>
  <c r="AE163" i="5"/>
  <c r="AF163" i="5" s="1"/>
  <c r="AD163" i="5"/>
  <c r="AC163" i="5"/>
  <c r="AM162" i="5"/>
  <c r="AN162" i="5" s="1"/>
  <c r="AL162" i="5"/>
  <c r="AE162" i="5"/>
  <c r="AF162" i="5" s="1"/>
  <c r="AG162" i="5" s="1"/>
  <c r="AH162" i="5" s="1"/>
  <c r="AD162" i="5"/>
  <c r="AC162" i="5"/>
  <c r="AE161" i="5"/>
  <c r="AF161" i="5" s="1"/>
  <c r="AD161" i="5"/>
  <c r="AL161" i="5" s="1"/>
  <c r="AC161" i="5"/>
  <c r="AE160" i="5"/>
  <c r="AF160" i="5" s="1"/>
  <c r="AD160" i="5"/>
  <c r="AC160" i="5"/>
  <c r="AG160" i="5" s="1"/>
  <c r="AH160" i="5" s="1"/>
  <c r="AE159" i="5"/>
  <c r="AF159" i="5" s="1"/>
  <c r="AL159" i="5" s="1"/>
  <c r="AD159" i="5"/>
  <c r="AC159" i="5"/>
  <c r="AL158" i="5"/>
  <c r="AG158" i="5"/>
  <c r="AH158" i="5" s="1"/>
  <c r="AE158" i="5"/>
  <c r="AF158" i="5" s="1"/>
  <c r="AD158" i="5"/>
  <c r="AC158" i="5"/>
  <c r="AE157" i="5"/>
  <c r="AF157" i="5" s="1"/>
  <c r="AD157" i="5"/>
  <c r="AC157" i="5"/>
  <c r="AM156" i="5"/>
  <c r="AG156" i="5"/>
  <c r="AH156" i="5" s="1"/>
  <c r="AE156" i="5"/>
  <c r="AF156" i="5" s="1"/>
  <c r="AD156" i="5"/>
  <c r="AL156" i="5" s="1"/>
  <c r="AC156" i="5"/>
  <c r="AM155" i="5"/>
  <c r="AG155" i="5"/>
  <c r="AH155" i="5" s="1"/>
  <c r="AE155" i="5"/>
  <c r="AF155" i="5" s="1"/>
  <c r="AD155" i="5"/>
  <c r="AL155" i="5" s="1"/>
  <c r="AC155" i="5"/>
  <c r="AL154" i="5"/>
  <c r="AM154" i="5" s="1"/>
  <c r="AO154" i="5" s="1"/>
  <c r="AG154" i="5"/>
  <c r="AH154" i="5" s="1"/>
  <c r="AE154" i="5"/>
  <c r="AF154" i="5" s="1"/>
  <c r="AD154" i="5"/>
  <c r="AC154" i="5"/>
  <c r="AE153" i="5"/>
  <c r="AF153" i="5" s="1"/>
  <c r="AD153" i="5"/>
  <c r="AL153" i="5" s="1"/>
  <c r="AC153" i="5"/>
  <c r="AG153" i="5" s="1"/>
  <c r="AH153" i="5" s="1"/>
  <c r="AL152" i="5"/>
  <c r="AE152" i="5"/>
  <c r="AF152" i="5" s="1"/>
  <c r="AD152" i="5"/>
  <c r="AC152" i="5"/>
  <c r="AG152" i="5" s="1"/>
  <c r="AH152" i="5" s="1"/>
  <c r="AL151" i="5"/>
  <c r="AM151" i="5" s="1"/>
  <c r="AG151" i="5"/>
  <c r="AH151" i="5" s="1"/>
  <c r="AE151" i="5"/>
  <c r="AF151" i="5" s="1"/>
  <c r="AD151" i="5"/>
  <c r="AC151" i="5"/>
  <c r="AG150" i="5"/>
  <c r="AH150" i="5" s="1"/>
  <c r="AE150" i="5"/>
  <c r="AF150" i="5" s="1"/>
  <c r="AL150" i="5" s="1"/>
  <c r="AD150" i="5"/>
  <c r="AC150" i="5"/>
  <c r="AL149" i="5"/>
  <c r="AH149" i="5"/>
  <c r="AE149" i="5"/>
  <c r="AF149" i="5" s="1"/>
  <c r="AG149" i="5" s="1"/>
  <c r="AD149" i="5"/>
  <c r="AC149" i="5"/>
  <c r="AF148" i="5"/>
  <c r="AE148" i="5"/>
  <c r="AD148" i="5"/>
  <c r="AC148" i="5"/>
  <c r="AE147" i="5"/>
  <c r="AF147" i="5" s="1"/>
  <c r="AD147" i="5"/>
  <c r="AC147" i="5"/>
  <c r="AE146" i="5"/>
  <c r="AF146" i="5" s="1"/>
  <c r="AD146" i="5"/>
  <c r="AC146" i="5"/>
  <c r="AL145" i="5"/>
  <c r="AF145" i="5"/>
  <c r="AG145" i="5" s="1"/>
  <c r="AH145" i="5" s="1"/>
  <c r="AE145" i="5"/>
  <c r="AD145" i="5"/>
  <c r="AC145" i="5"/>
  <c r="AE144" i="5"/>
  <c r="AF144" i="5" s="1"/>
  <c r="AD144" i="5"/>
  <c r="AC144" i="5"/>
  <c r="AE143" i="5"/>
  <c r="AF143" i="5" s="1"/>
  <c r="AD143" i="5"/>
  <c r="AC143" i="5"/>
  <c r="AL142" i="5"/>
  <c r="AH142" i="5"/>
  <c r="AF142" i="5"/>
  <c r="AG142" i="5" s="1"/>
  <c r="AE142" i="5"/>
  <c r="AD142" i="5"/>
  <c r="AC142" i="5"/>
  <c r="AF141" i="5"/>
  <c r="AL141" i="5" s="1"/>
  <c r="AE141" i="5"/>
  <c r="AD141" i="5"/>
  <c r="AC141" i="5"/>
  <c r="AE140" i="5"/>
  <c r="AF140" i="5" s="1"/>
  <c r="AG140" i="5" s="1"/>
  <c r="AH140" i="5" s="1"/>
  <c r="AD140" i="5"/>
  <c r="AC140" i="5"/>
  <c r="AL139" i="5"/>
  <c r="AH139" i="5"/>
  <c r="AE139" i="5"/>
  <c r="AF139" i="5" s="1"/>
  <c r="AG139" i="5" s="1"/>
  <c r="AD139" i="5"/>
  <c r="AC139" i="5"/>
  <c r="AE138" i="5"/>
  <c r="AF138" i="5" s="1"/>
  <c r="AL138" i="5" s="1"/>
  <c r="AM138" i="5" s="1"/>
  <c r="AO138" i="5" s="1"/>
  <c r="AD138" i="5"/>
  <c r="AC138" i="5"/>
  <c r="AL137" i="5"/>
  <c r="AM137" i="5" s="1"/>
  <c r="AE137" i="5"/>
  <c r="AF137" i="5" s="1"/>
  <c r="AG137" i="5" s="1"/>
  <c r="AH137" i="5" s="1"/>
  <c r="AD137" i="5"/>
  <c r="AC137" i="5"/>
  <c r="AM136" i="5"/>
  <c r="AN136" i="5" s="1"/>
  <c r="AL136" i="5"/>
  <c r="AH136" i="5"/>
  <c r="AG136" i="5"/>
  <c r="AF136" i="5"/>
  <c r="AE136" i="5"/>
  <c r="AD136" i="5"/>
  <c r="AC136" i="5"/>
  <c r="AE135" i="5"/>
  <c r="AF135" i="5" s="1"/>
  <c r="AG135" i="5" s="1"/>
  <c r="AH135" i="5" s="1"/>
  <c r="AD135" i="5"/>
  <c r="AC135" i="5"/>
  <c r="AE134" i="5"/>
  <c r="AF134" i="5" s="1"/>
  <c r="AD134" i="5"/>
  <c r="AC134" i="5"/>
  <c r="AE133" i="5"/>
  <c r="AF133" i="5" s="1"/>
  <c r="AD133" i="5"/>
  <c r="AC133" i="5"/>
  <c r="AF132" i="5"/>
  <c r="AL132" i="5" s="1"/>
  <c r="AE132" i="5"/>
  <c r="AD132" i="5"/>
  <c r="AC132" i="5"/>
  <c r="AE131" i="5"/>
  <c r="AF131" i="5" s="1"/>
  <c r="AD131" i="5"/>
  <c r="AC131" i="5"/>
  <c r="AF130" i="5"/>
  <c r="AE130" i="5"/>
  <c r="AD130" i="5"/>
  <c r="AC130" i="5"/>
  <c r="AE129" i="5"/>
  <c r="AF129" i="5" s="1"/>
  <c r="AD129" i="5"/>
  <c r="AC129" i="5"/>
  <c r="AE128" i="5"/>
  <c r="AF128" i="5" s="1"/>
  <c r="AL128" i="5" s="1"/>
  <c r="AD128" i="5"/>
  <c r="AC128" i="5"/>
  <c r="AE127" i="5"/>
  <c r="AF127" i="5" s="1"/>
  <c r="AD127" i="5"/>
  <c r="AC127" i="5"/>
  <c r="AE126" i="5"/>
  <c r="AF126" i="5" s="1"/>
  <c r="AD126" i="5"/>
  <c r="AC126" i="5"/>
  <c r="AE125" i="5"/>
  <c r="AF125" i="5" s="1"/>
  <c r="AD125" i="5"/>
  <c r="AC125" i="5"/>
  <c r="AF124" i="5"/>
  <c r="AL124" i="5" s="1"/>
  <c r="AE124" i="5"/>
  <c r="AD124" i="5"/>
  <c r="AC124" i="5"/>
  <c r="AE123" i="5"/>
  <c r="AF123" i="5" s="1"/>
  <c r="AD123" i="5"/>
  <c r="AC123" i="5"/>
  <c r="AL122" i="5"/>
  <c r="AM122" i="5" s="1"/>
  <c r="AG122" i="5"/>
  <c r="AH122" i="5" s="1"/>
  <c r="AF122" i="5"/>
  <c r="AE122" i="5"/>
  <c r="AD122" i="5"/>
  <c r="AC122" i="5"/>
  <c r="AE121" i="5"/>
  <c r="AF121" i="5" s="1"/>
  <c r="AD121" i="5"/>
  <c r="AC121" i="5"/>
  <c r="AE120" i="5"/>
  <c r="AF120" i="5" s="1"/>
  <c r="AD120" i="5"/>
  <c r="AC120" i="5"/>
  <c r="AM119" i="5"/>
  <c r="AN119" i="5" s="1"/>
  <c r="AL119" i="5"/>
  <c r="AH119" i="5"/>
  <c r="AE119" i="5"/>
  <c r="AF119" i="5" s="1"/>
  <c r="AG119" i="5" s="1"/>
  <c r="AD119" i="5"/>
  <c r="AC119" i="5"/>
  <c r="AO118" i="5"/>
  <c r="AF118" i="5"/>
  <c r="AL118" i="5" s="1"/>
  <c r="AM118" i="5" s="1"/>
  <c r="AE118" i="5"/>
  <c r="AD118" i="5"/>
  <c r="AC118" i="5"/>
  <c r="AE117" i="5"/>
  <c r="AF117" i="5" s="1"/>
  <c r="AG117" i="5" s="1"/>
  <c r="AH117" i="5" s="1"/>
  <c r="AD117" i="5"/>
  <c r="AC117" i="5"/>
  <c r="AF116" i="5"/>
  <c r="AL116" i="5" s="1"/>
  <c r="AE116" i="5"/>
  <c r="AD116" i="5"/>
  <c r="AC116" i="5"/>
  <c r="AE115" i="5"/>
  <c r="AF115" i="5" s="1"/>
  <c r="AD115" i="5"/>
  <c r="AC115" i="5"/>
  <c r="AE114" i="5"/>
  <c r="AF114" i="5" s="1"/>
  <c r="AD114" i="5"/>
  <c r="AC114" i="5"/>
  <c r="AE113" i="5"/>
  <c r="AF113" i="5" s="1"/>
  <c r="AD113" i="5"/>
  <c r="AC113" i="5"/>
  <c r="AE112" i="5"/>
  <c r="AF112" i="5" s="1"/>
  <c r="AD112" i="5"/>
  <c r="AC112" i="5"/>
  <c r="AL111" i="5"/>
  <c r="AH111" i="5"/>
  <c r="AG111" i="5"/>
  <c r="AF111" i="5"/>
  <c r="AE111" i="5"/>
  <c r="AD111" i="5"/>
  <c r="AC111" i="5"/>
  <c r="AL110" i="5"/>
  <c r="AM110" i="5" s="1"/>
  <c r="AG110" i="5"/>
  <c r="AH110" i="5" s="1"/>
  <c r="AF110" i="5"/>
  <c r="AE110" i="5"/>
  <c r="AD110" i="5"/>
  <c r="AC110" i="5"/>
  <c r="AF109" i="5"/>
  <c r="AE109" i="5"/>
  <c r="AD109" i="5"/>
  <c r="AC109" i="5"/>
  <c r="AE108" i="5"/>
  <c r="AF108" i="5" s="1"/>
  <c r="AD108" i="5"/>
  <c r="AC108" i="5"/>
  <c r="AF107" i="5"/>
  <c r="AE107" i="5"/>
  <c r="AD107" i="5"/>
  <c r="AC107" i="5"/>
  <c r="AL106" i="5"/>
  <c r="AG106" i="5"/>
  <c r="AH106" i="5" s="1"/>
  <c r="AF106" i="5"/>
  <c r="AE106" i="5"/>
  <c r="AD106" i="5"/>
  <c r="AC106" i="5"/>
  <c r="AF105" i="5"/>
  <c r="AE105" i="5"/>
  <c r="AD105" i="5"/>
  <c r="AC105" i="5"/>
  <c r="AG104" i="5"/>
  <c r="AH104" i="5" s="1"/>
  <c r="AF104" i="5"/>
  <c r="AL104" i="5" s="1"/>
  <c r="AE104" i="5"/>
  <c r="AD104" i="5"/>
  <c r="AC104" i="5"/>
  <c r="AE103" i="5"/>
  <c r="AF103" i="5" s="1"/>
  <c r="AD103" i="5"/>
  <c r="AC103" i="5"/>
  <c r="AL102" i="5"/>
  <c r="AE102" i="5"/>
  <c r="AF102" i="5" s="1"/>
  <c r="AG102" i="5" s="1"/>
  <c r="AH102" i="5" s="1"/>
  <c r="AD102" i="5"/>
  <c r="AC102" i="5"/>
  <c r="AE101" i="5"/>
  <c r="AF101" i="5" s="1"/>
  <c r="AD101" i="5"/>
  <c r="AC101" i="5"/>
  <c r="AO100" i="5"/>
  <c r="AN100" i="5"/>
  <c r="AM100" i="5"/>
  <c r="AL100" i="5"/>
  <c r="AH100" i="5"/>
  <c r="AE100" i="5"/>
  <c r="AF100" i="5" s="1"/>
  <c r="AG100" i="5" s="1"/>
  <c r="AD100" i="5"/>
  <c r="AC100" i="5"/>
  <c r="AO99" i="5"/>
  <c r="AL99" i="5"/>
  <c r="AM99" i="5" s="1"/>
  <c r="AN99" i="5" s="1"/>
  <c r="AH99" i="5"/>
  <c r="AG99" i="5"/>
  <c r="AF99" i="5"/>
  <c r="AE99" i="5"/>
  <c r="AD99" i="5"/>
  <c r="AC99" i="5"/>
  <c r="AM98" i="5"/>
  <c r="AO98" i="5" s="1"/>
  <c r="AL98" i="5"/>
  <c r="AH98" i="5"/>
  <c r="AG98" i="5"/>
  <c r="AF98" i="5"/>
  <c r="AE98" i="5"/>
  <c r="AD98" i="5"/>
  <c r="AC98" i="5"/>
  <c r="AO97" i="5"/>
  <c r="AN97" i="5"/>
  <c r="AL97" i="5"/>
  <c r="AM97" i="5" s="1"/>
  <c r="AG97" i="5"/>
  <c r="AH97" i="5" s="1"/>
  <c r="AF97" i="5"/>
  <c r="AE97" i="5"/>
  <c r="AD97" i="5"/>
  <c r="AC97" i="5"/>
  <c r="AE96" i="5"/>
  <c r="AF96" i="5" s="1"/>
  <c r="AG96" i="5" s="1"/>
  <c r="AH96" i="5" s="1"/>
  <c r="AD96" i="5"/>
  <c r="AC96" i="5"/>
  <c r="AE95" i="5"/>
  <c r="AF95" i="5" s="1"/>
  <c r="AD95" i="5"/>
  <c r="AC95" i="5"/>
  <c r="AG94" i="5"/>
  <c r="AH94" i="5" s="1"/>
  <c r="AF94" i="5"/>
  <c r="AL94" i="5" s="1"/>
  <c r="AE94" i="5"/>
  <c r="AD94" i="5"/>
  <c r="AC94" i="5"/>
  <c r="AL93" i="5"/>
  <c r="AH93" i="5"/>
  <c r="AG93" i="5"/>
  <c r="AF93" i="5"/>
  <c r="AE93" i="5"/>
  <c r="AD93" i="5"/>
  <c r="AC93" i="5"/>
  <c r="AE92" i="5"/>
  <c r="AF92" i="5" s="1"/>
  <c r="AL92" i="5" s="1"/>
  <c r="AD92" i="5"/>
  <c r="AC92" i="5"/>
  <c r="AE91" i="5"/>
  <c r="AF91" i="5" s="1"/>
  <c r="AD91" i="5"/>
  <c r="AC91" i="5"/>
  <c r="AE90" i="5"/>
  <c r="AF90" i="5" s="1"/>
  <c r="AD90" i="5"/>
  <c r="AC90" i="5"/>
  <c r="AF89" i="5"/>
  <c r="AE89" i="5"/>
  <c r="AD89" i="5"/>
  <c r="AC89" i="5"/>
  <c r="AE88" i="5"/>
  <c r="AF88" i="5" s="1"/>
  <c r="AG88" i="5" s="1"/>
  <c r="AH88" i="5" s="1"/>
  <c r="AD88" i="5"/>
  <c r="AC88" i="5"/>
  <c r="AN87" i="5"/>
  <c r="AM87" i="5"/>
  <c r="AL87" i="5"/>
  <c r="AG87" i="5"/>
  <c r="AH87" i="5" s="1"/>
  <c r="AF87" i="5"/>
  <c r="AE87" i="5"/>
  <c r="AD87" i="5"/>
  <c r="AC87" i="5"/>
  <c r="AF86" i="5"/>
  <c r="AL86" i="5" s="1"/>
  <c r="AE86" i="5"/>
  <c r="AD86" i="5"/>
  <c r="AC86" i="5"/>
  <c r="AE85" i="5"/>
  <c r="AF85" i="5" s="1"/>
  <c r="AD85" i="5"/>
  <c r="AC85" i="5"/>
  <c r="AF84" i="5"/>
  <c r="AL84" i="5" s="1"/>
  <c r="AE84" i="5"/>
  <c r="AD84" i="5"/>
  <c r="AC84" i="5"/>
  <c r="AE83" i="5"/>
  <c r="AF83" i="5" s="1"/>
  <c r="AG83" i="5" s="1"/>
  <c r="AH83" i="5" s="1"/>
  <c r="AD83" i="5"/>
  <c r="AC83" i="5"/>
  <c r="AG82" i="5"/>
  <c r="AH82" i="5" s="1"/>
  <c r="AF82" i="5"/>
  <c r="AL82" i="5" s="1"/>
  <c r="AE82" i="5"/>
  <c r="AD82" i="5"/>
  <c r="AC82" i="5"/>
  <c r="AE81" i="5"/>
  <c r="AF81" i="5" s="1"/>
  <c r="AD81" i="5"/>
  <c r="AC81" i="5"/>
  <c r="AH80" i="5"/>
  <c r="AG80" i="5"/>
  <c r="AE80" i="5"/>
  <c r="AF80" i="5" s="1"/>
  <c r="AL80" i="5" s="1"/>
  <c r="AD80" i="5"/>
  <c r="AC80" i="5"/>
  <c r="AF79" i="5"/>
  <c r="AL79" i="5" s="1"/>
  <c r="AM79" i="5" s="1"/>
  <c r="AE79" i="5"/>
  <c r="AD79" i="5"/>
  <c r="AC79" i="5"/>
  <c r="AF78" i="5"/>
  <c r="AE78" i="5"/>
  <c r="AD78" i="5"/>
  <c r="AC78" i="5"/>
  <c r="AL77" i="5"/>
  <c r="AM77" i="5" s="1"/>
  <c r="AF77" i="5"/>
  <c r="AG77" i="5" s="1"/>
  <c r="AH77" i="5" s="1"/>
  <c r="AE77" i="5"/>
  <c r="AD77" i="5"/>
  <c r="AC77" i="5"/>
  <c r="AE76" i="5"/>
  <c r="AF76" i="5" s="1"/>
  <c r="AD76" i="5"/>
  <c r="AC76" i="5"/>
  <c r="AM75" i="5"/>
  <c r="AL75" i="5"/>
  <c r="AH75" i="5"/>
  <c r="AG75" i="5"/>
  <c r="AF75" i="5"/>
  <c r="AE75" i="5"/>
  <c r="AD75" i="5"/>
  <c r="AC75" i="5"/>
  <c r="AL74" i="5"/>
  <c r="AF74" i="5"/>
  <c r="AG74" i="5" s="1"/>
  <c r="AH74" i="5" s="1"/>
  <c r="AE74" i="5"/>
  <c r="AD74" i="5"/>
  <c r="AC74" i="5"/>
  <c r="AE73" i="5"/>
  <c r="AF73" i="5" s="1"/>
  <c r="AD73" i="5"/>
  <c r="AC73" i="5"/>
  <c r="AE72" i="5"/>
  <c r="AF72" i="5" s="1"/>
  <c r="AG72" i="5" s="1"/>
  <c r="AH72" i="5" s="1"/>
  <c r="AD72" i="5"/>
  <c r="AC72" i="5"/>
  <c r="AL71" i="5"/>
  <c r="AF71" i="5"/>
  <c r="AG71" i="5" s="1"/>
  <c r="AH71" i="5" s="1"/>
  <c r="AE71" i="5"/>
  <c r="AD71" i="5"/>
  <c r="AC71" i="5"/>
  <c r="AL70" i="5"/>
  <c r="AE70" i="5"/>
  <c r="AF70" i="5" s="1"/>
  <c r="AG70" i="5" s="1"/>
  <c r="AH70" i="5" s="1"/>
  <c r="AD70" i="5"/>
  <c r="AC70" i="5"/>
  <c r="AE69" i="5"/>
  <c r="AF69" i="5" s="1"/>
  <c r="AD69" i="5"/>
  <c r="AC69" i="5"/>
  <c r="AO68" i="5"/>
  <c r="AN68" i="5"/>
  <c r="AG68" i="5"/>
  <c r="AH68" i="5" s="1"/>
  <c r="AF68" i="5"/>
  <c r="AL68" i="5" s="1"/>
  <c r="AM68" i="5" s="1"/>
  <c r="AE68" i="5"/>
  <c r="AD68" i="5"/>
  <c r="AC68" i="5"/>
  <c r="AM67" i="5"/>
  <c r="AO67" i="5" s="1"/>
  <c r="AG67" i="5"/>
  <c r="AH67" i="5" s="1"/>
  <c r="AF67" i="5"/>
  <c r="AL67" i="5" s="1"/>
  <c r="AE67" i="5"/>
  <c r="AD67" i="5"/>
  <c r="AC67" i="5"/>
  <c r="AE66" i="5"/>
  <c r="AF66" i="5" s="1"/>
  <c r="AL66" i="5" s="1"/>
  <c r="AD66" i="5"/>
  <c r="AC66" i="5"/>
  <c r="AE65" i="5"/>
  <c r="AF65" i="5" s="1"/>
  <c r="AD65" i="5"/>
  <c r="AC65" i="5"/>
  <c r="AE64" i="5"/>
  <c r="AF64" i="5" s="1"/>
  <c r="AD64" i="5"/>
  <c r="AC64" i="5"/>
  <c r="AL63" i="5"/>
  <c r="AH63" i="5"/>
  <c r="AG63" i="5"/>
  <c r="AF63" i="5"/>
  <c r="AE63" i="5"/>
  <c r="AD63" i="5"/>
  <c r="AC63" i="5"/>
  <c r="AL62" i="5"/>
  <c r="AG62" i="5"/>
  <c r="AH62" i="5" s="1"/>
  <c r="AF62" i="5"/>
  <c r="AE62" i="5"/>
  <c r="AD62" i="5"/>
  <c r="AC62" i="5"/>
  <c r="AF61" i="5"/>
  <c r="AL61" i="5" s="1"/>
  <c r="AE61" i="5"/>
  <c r="AD61" i="5"/>
  <c r="AC61" i="5"/>
  <c r="AL60" i="5"/>
  <c r="AE60" i="5"/>
  <c r="AF60" i="5" s="1"/>
  <c r="AG60" i="5" s="1"/>
  <c r="AH60" i="5" s="1"/>
  <c r="AD60" i="5"/>
  <c r="AC60" i="5"/>
  <c r="AE59" i="5"/>
  <c r="AF59" i="5" s="1"/>
  <c r="AD59" i="5"/>
  <c r="AC59" i="5"/>
  <c r="AL58" i="5"/>
  <c r="AG58" i="5"/>
  <c r="AH58" i="5" s="1"/>
  <c r="AF58" i="5"/>
  <c r="AE58" i="5"/>
  <c r="AD58" i="5"/>
  <c r="AC58" i="5"/>
  <c r="AE57" i="5"/>
  <c r="AF57" i="5" s="1"/>
  <c r="AL57" i="5" s="1"/>
  <c r="AD57" i="5"/>
  <c r="AC57" i="5"/>
  <c r="AF56" i="5"/>
  <c r="AE56" i="5"/>
  <c r="AD56" i="5"/>
  <c r="AC56" i="5"/>
  <c r="AE55" i="5"/>
  <c r="AF55" i="5" s="1"/>
  <c r="AD55" i="5"/>
  <c r="AC55" i="5"/>
  <c r="AF54" i="5"/>
  <c r="AL54" i="5" s="1"/>
  <c r="AE54" i="5"/>
  <c r="AD54" i="5"/>
  <c r="AC54" i="5"/>
  <c r="AE53" i="5"/>
  <c r="AF53" i="5" s="1"/>
  <c r="AD53" i="5"/>
  <c r="AC53" i="5"/>
  <c r="AO52" i="5"/>
  <c r="AN52" i="5"/>
  <c r="AM52" i="5"/>
  <c r="AL52" i="5"/>
  <c r="AH52" i="5"/>
  <c r="AE52" i="5"/>
  <c r="AF52" i="5" s="1"/>
  <c r="AG52" i="5" s="1"/>
  <c r="AD52" i="5"/>
  <c r="AC52" i="5"/>
  <c r="AL51" i="5"/>
  <c r="AH51" i="5"/>
  <c r="AG51" i="5"/>
  <c r="AF51" i="5"/>
  <c r="AE51" i="5"/>
  <c r="AD51" i="5"/>
  <c r="AC51" i="5"/>
  <c r="AL50" i="5"/>
  <c r="AH50" i="5"/>
  <c r="AG50" i="5"/>
  <c r="AF50" i="5"/>
  <c r="AE50" i="5"/>
  <c r="AD50" i="5"/>
  <c r="AC50" i="5"/>
  <c r="AO49" i="5"/>
  <c r="AL49" i="5"/>
  <c r="AM49" i="5" s="1"/>
  <c r="AN49" i="5" s="1"/>
  <c r="AH49" i="5"/>
  <c r="AG49" i="5"/>
  <c r="AF49" i="5"/>
  <c r="AE49" i="5"/>
  <c r="AD49" i="5"/>
  <c r="AC49" i="5"/>
  <c r="AF48" i="5"/>
  <c r="AG48" i="5" s="1"/>
  <c r="AH48" i="5" s="1"/>
  <c r="AE48" i="5"/>
  <c r="AD48" i="5"/>
  <c r="AC48" i="5"/>
  <c r="AL47" i="5"/>
  <c r="AE47" i="5"/>
  <c r="AF47" i="5" s="1"/>
  <c r="AG47" i="5" s="1"/>
  <c r="AH47" i="5" s="1"/>
  <c r="AD47" i="5"/>
  <c r="AC47" i="5"/>
  <c r="AE46" i="5"/>
  <c r="AF46" i="5" s="1"/>
  <c r="AD46" i="5"/>
  <c r="AC46" i="5"/>
  <c r="AE45" i="5"/>
  <c r="AF45" i="5" s="1"/>
  <c r="AD45" i="5"/>
  <c r="AC45" i="5"/>
  <c r="AE44" i="5"/>
  <c r="AF44" i="5" s="1"/>
  <c r="AG44" i="5" s="1"/>
  <c r="AH44" i="5" s="1"/>
  <c r="AD44" i="5"/>
  <c r="AC44" i="5"/>
  <c r="AL43" i="5"/>
  <c r="AG43" i="5"/>
  <c r="AH43" i="5" s="1"/>
  <c r="AF43" i="5"/>
  <c r="AE43" i="5"/>
  <c r="AD43" i="5"/>
  <c r="AC43" i="5"/>
  <c r="AE42" i="5"/>
  <c r="AF42" i="5" s="1"/>
  <c r="AD42" i="5"/>
  <c r="AC42" i="5"/>
  <c r="AE41" i="5"/>
  <c r="AF41" i="5" s="1"/>
  <c r="AG41" i="5" s="1"/>
  <c r="AH41" i="5" s="1"/>
  <c r="AD41" i="5"/>
  <c r="AC41" i="5"/>
  <c r="AF40" i="5"/>
  <c r="AE40" i="5"/>
  <c r="AD40" i="5"/>
  <c r="AC40" i="5"/>
  <c r="AE39" i="5"/>
  <c r="AF39" i="5" s="1"/>
  <c r="AL39" i="5" s="1"/>
  <c r="AD39" i="5"/>
  <c r="AC39" i="5"/>
  <c r="AE38" i="5"/>
  <c r="AF38" i="5" s="1"/>
  <c r="AD38" i="5"/>
  <c r="AC38" i="5"/>
  <c r="AE37" i="5"/>
  <c r="AF37" i="5" s="1"/>
  <c r="AD37" i="5"/>
  <c r="AC37" i="5"/>
  <c r="AE36" i="5"/>
  <c r="AF36" i="5" s="1"/>
  <c r="AD36" i="5"/>
  <c r="AC36" i="5"/>
  <c r="AL35" i="5"/>
  <c r="AH35" i="5"/>
  <c r="AG35" i="5"/>
  <c r="AF35" i="5"/>
  <c r="AE35" i="5"/>
  <c r="AD35" i="5"/>
  <c r="AC35" i="5"/>
  <c r="AE34" i="5"/>
  <c r="AF34" i="5" s="1"/>
  <c r="AD34" i="5"/>
  <c r="AC34" i="5"/>
  <c r="AM33" i="5"/>
  <c r="AN33" i="5" s="1"/>
  <c r="AE33" i="5"/>
  <c r="AF33" i="5" s="1"/>
  <c r="AL33" i="5" s="1"/>
  <c r="AD33" i="5"/>
  <c r="AC33" i="5"/>
  <c r="AE32" i="5"/>
  <c r="AF32" i="5" s="1"/>
  <c r="AL32" i="5" s="1"/>
  <c r="AD32" i="5"/>
  <c r="AC32" i="5"/>
  <c r="AE31" i="5"/>
  <c r="AF31" i="5" s="1"/>
  <c r="AL31" i="5" s="1"/>
  <c r="AD31" i="5"/>
  <c r="AC31" i="5"/>
  <c r="AE30" i="5"/>
  <c r="AF30" i="5" s="1"/>
  <c r="AD30" i="5"/>
  <c r="AC30" i="5"/>
  <c r="AN29" i="5"/>
  <c r="AM29" i="5"/>
  <c r="AL29" i="5"/>
  <c r="AH29" i="5"/>
  <c r="AG29" i="5"/>
  <c r="AE29" i="5"/>
  <c r="AF29" i="5" s="1"/>
  <c r="AD29" i="5"/>
  <c r="AC29" i="5"/>
  <c r="AM28" i="5"/>
  <c r="AN28" i="5" s="1"/>
  <c r="AL28" i="5"/>
  <c r="AF28" i="5"/>
  <c r="AG28" i="5" s="1"/>
  <c r="AH28" i="5" s="1"/>
  <c r="AE28" i="5"/>
  <c r="AD28" i="5"/>
  <c r="AC28" i="5"/>
  <c r="AE27" i="5"/>
  <c r="AF27" i="5" s="1"/>
  <c r="AL27" i="5" s="1"/>
  <c r="AD27" i="5"/>
  <c r="AC27" i="5"/>
  <c r="AF26" i="5"/>
  <c r="AE26" i="5"/>
  <c r="AD26" i="5"/>
  <c r="AC26" i="5"/>
  <c r="AG25" i="5"/>
  <c r="AH25" i="5" s="1"/>
  <c r="AF25" i="5"/>
  <c r="AL25" i="5" s="1"/>
  <c r="AE25" i="5"/>
  <c r="AD25" i="5"/>
  <c r="AC25" i="5"/>
  <c r="AE24" i="5"/>
  <c r="AF24" i="5" s="1"/>
  <c r="AD24" i="5"/>
  <c r="AC24" i="5"/>
  <c r="AE23" i="5"/>
  <c r="AF23" i="5" s="1"/>
  <c r="AG23" i="5" s="1"/>
  <c r="AH23" i="5" s="1"/>
  <c r="AD23" i="5"/>
  <c r="AC23" i="5"/>
  <c r="AE22" i="5"/>
  <c r="AF22" i="5" s="1"/>
  <c r="AD22" i="5"/>
  <c r="AC22" i="5"/>
  <c r="AL21" i="5"/>
  <c r="AG21" i="5"/>
  <c r="AH21" i="5" s="1"/>
  <c r="AF21" i="5"/>
  <c r="AE21" i="5"/>
  <c r="AD21" i="5"/>
  <c r="AC21" i="5"/>
  <c r="S21" i="5"/>
  <c r="AM20" i="5"/>
  <c r="AG20" i="5"/>
  <c r="AH20" i="5" s="1"/>
  <c r="AF20" i="5"/>
  <c r="AL20" i="5" s="1"/>
  <c r="AE20" i="5"/>
  <c r="AD20" i="5"/>
  <c r="AC20" i="5"/>
  <c r="AG19" i="5"/>
  <c r="AH19" i="5" s="1"/>
  <c r="AF19" i="5"/>
  <c r="AL19" i="5" s="1"/>
  <c r="AE19" i="5"/>
  <c r="AD19" i="5"/>
  <c r="AC19" i="5"/>
  <c r="AO18" i="5"/>
  <c r="AN18" i="5"/>
  <c r="AF18" i="5"/>
  <c r="AL18" i="5" s="1"/>
  <c r="AM18" i="5" s="1"/>
  <c r="AE18" i="5"/>
  <c r="AD18" i="5"/>
  <c r="AC18" i="5"/>
  <c r="AO17" i="5"/>
  <c r="AN17" i="5"/>
  <c r="AL17" i="5"/>
  <c r="AM17" i="5" s="1"/>
  <c r="AH17" i="5"/>
  <c r="AG17" i="5"/>
  <c r="AF17" i="5"/>
  <c r="AE17" i="5"/>
  <c r="AD17" i="5"/>
  <c r="AC17" i="5"/>
  <c r="AE16" i="5"/>
  <c r="AF16" i="5" s="1"/>
  <c r="AL16" i="5" s="1"/>
  <c r="AD16" i="5"/>
  <c r="AC16" i="5"/>
  <c r="AL15" i="5"/>
  <c r="AF15" i="5"/>
  <c r="AE15" i="5"/>
  <c r="AD15" i="5"/>
  <c r="AC15" i="5"/>
  <c r="AE14" i="5"/>
  <c r="AF14" i="5" s="1"/>
  <c r="AD14" i="5"/>
  <c r="AC14" i="5"/>
  <c r="AF13" i="5"/>
  <c r="AL13" i="5" s="1"/>
  <c r="AE13" i="5"/>
  <c r="AD13" i="5"/>
  <c r="AC13" i="5"/>
  <c r="AG13" i="5" s="1"/>
  <c r="AH13" i="5" s="1"/>
  <c r="AL12" i="5"/>
  <c r="AF12" i="5"/>
  <c r="AE12" i="5"/>
  <c r="AD12" i="5"/>
  <c r="AC12" i="5"/>
  <c r="AG12" i="5" s="1"/>
  <c r="AH12" i="5" s="1"/>
  <c r="AE11" i="5"/>
  <c r="AF11" i="5" s="1"/>
  <c r="AG11" i="5" s="1"/>
  <c r="AH11" i="5" s="1"/>
  <c r="AD11" i="5"/>
  <c r="AC11" i="5"/>
  <c r="AE10" i="5"/>
  <c r="AF10" i="5" s="1"/>
  <c r="AD10" i="5"/>
  <c r="AL10" i="5" s="1"/>
  <c r="AC10" i="5"/>
  <c r="AE9" i="5"/>
  <c r="AF9" i="5" s="1"/>
  <c r="AG9" i="5" s="1"/>
  <c r="AH9" i="5" s="1"/>
  <c r="AD9" i="5"/>
  <c r="AC9" i="5"/>
  <c r="AE8" i="5"/>
  <c r="AF8" i="5" s="1"/>
  <c r="AD8" i="5"/>
  <c r="AC8" i="5"/>
  <c r="S8" i="5"/>
  <c r="AG7" i="5"/>
  <c r="AH7" i="5" s="1"/>
  <c r="AF7" i="5"/>
  <c r="AL7" i="5" s="1"/>
  <c r="AE7" i="5"/>
  <c r="AD7" i="5"/>
  <c r="AC7" i="5"/>
  <c r="S7" i="5"/>
  <c r="AM6" i="5"/>
  <c r="AL6" i="5"/>
  <c r="AF6" i="5"/>
  <c r="AG6" i="5" s="1"/>
  <c r="AH6" i="5" s="1"/>
  <c r="AE6" i="5"/>
  <c r="AD6" i="5"/>
  <c r="AC6" i="5"/>
  <c r="AM5" i="5"/>
  <c r="AL5" i="5"/>
  <c r="AG5" i="5"/>
  <c r="AH5" i="5" s="1"/>
  <c r="AF5" i="5"/>
  <c r="AE5" i="5"/>
  <c r="AD5" i="5"/>
  <c r="AC5" i="5"/>
  <c r="J5" i="5"/>
  <c r="J5" i="5" a="1"/>
  <c r="AM4" i="5"/>
  <c r="AN4" i="5" s="1"/>
  <c r="AF4" i="5"/>
  <c r="AL4" i="5" s="1"/>
  <c r="AE4" i="5"/>
  <c r="AD4" i="5"/>
  <c r="AC4" i="5"/>
  <c r="F5" i="5"/>
  <c r="F4" i="5"/>
  <c r="F3" i="5" a="1"/>
  <c r="F3" i="5" s="1"/>
  <c r="AD253" i="4"/>
  <c r="AE253" i="4" s="1"/>
  <c r="AC253" i="4"/>
  <c r="AK253" i="4" s="1"/>
  <c r="AB253" i="4"/>
  <c r="AF253" i="4" s="1"/>
  <c r="AG253" i="4" s="1"/>
  <c r="AG252" i="4"/>
  <c r="AE252" i="4"/>
  <c r="AD252" i="4"/>
  <c r="AC252" i="4"/>
  <c r="AK252" i="4" s="1"/>
  <c r="AB252" i="4"/>
  <c r="AF252" i="4" s="1"/>
  <c r="AD251" i="4"/>
  <c r="AE251" i="4" s="1"/>
  <c r="AC251" i="4"/>
  <c r="AB251" i="4"/>
  <c r="AG250" i="4"/>
  <c r="AD250" i="4"/>
  <c r="AE250" i="4" s="1"/>
  <c r="AC250" i="4"/>
  <c r="AK250" i="4" s="1"/>
  <c r="AB250" i="4"/>
  <c r="AF250" i="4" s="1"/>
  <c r="AK249" i="4"/>
  <c r="AD249" i="4"/>
  <c r="AE249" i="4" s="1"/>
  <c r="AC249" i="4"/>
  <c r="AB249" i="4"/>
  <c r="AF249" i="4" s="1"/>
  <c r="AG249" i="4" s="1"/>
  <c r="AF248" i="4"/>
  <c r="AG248" i="4" s="1"/>
  <c r="AE248" i="4"/>
  <c r="AD248" i="4"/>
  <c r="AC248" i="4"/>
  <c r="AK248" i="4" s="1"/>
  <c r="AB248" i="4"/>
  <c r="AD247" i="4"/>
  <c r="AE247" i="4" s="1"/>
  <c r="AK247" i="4" s="1"/>
  <c r="AC247" i="4"/>
  <c r="AB247" i="4"/>
  <c r="AF247" i="4" s="1"/>
  <c r="AG247" i="4" s="1"/>
  <c r="AK246" i="4"/>
  <c r="AE246" i="4"/>
  <c r="AF246" i="4" s="1"/>
  <c r="AG246" i="4" s="1"/>
  <c r="AD246" i="4"/>
  <c r="AC246" i="4"/>
  <c r="AB246" i="4"/>
  <c r="AD245" i="4"/>
  <c r="AE245" i="4" s="1"/>
  <c r="AK245" i="4" s="1"/>
  <c r="AC245" i="4"/>
  <c r="AB245" i="4"/>
  <c r="AE244" i="4"/>
  <c r="AD244" i="4"/>
  <c r="AC244" i="4"/>
  <c r="AK244" i="4" s="1"/>
  <c r="AB244" i="4"/>
  <c r="AF244" i="4" s="1"/>
  <c r="AG244" i="4" s="1"/>
  <c r="AD243" i="4"/>
  <c r="AE243" i="4" s="1"/>
  <c r="AC243" i="4"/>
  <c r="AB243" i="4"/>
  <c r="AD242" i="4"/>
  <c r="AE242" i="4" s="1"/>
  <c r="AC242" i="4"/>
  <c r="AB242" i="4"/>
  <c r="AF242" i="4" s="1"/>
  <c r="AG242" i="4" s="1"/>
  <c r="AD241" i="4"/>
  <c r="AE241" i="4" s="1"/>
  <c r="AF241" i="4" s="1"/>
  <c r="AG241" i="4" s="1"/>
  <c r="AC241" i="4"/>
  <c r="AB241" i="4"/>
  <c r="AD240" i="4"/>
  <c r="AE240" i="4" s="1"/>
  <c r="AC240" i="4"/>
  <c r="AB240" i="4"/>
  <c r="AD239" i="4"/>
  <c r="AE239" i="4" s="1"/>
  <c r="AC239" i="4"/>
  <c r="AB239" i="4"/>
  <c r="AL238" i="4"/>
  <c r="AK238" i="4"/>
  <c r="AE238" i="4"/>
  <c r="AD238" i="4"/>
  <c r="AC238" i="4"/>
  <c r="AB238" i="4"/>
  <c r="AF238" i="4" s="1"/>
  <c r="AG238" i="4" s="1"/>
  <c r="AL237" i="4"/>
  <c r="AN237" i="4" s="1"/>
  <c r="AD237" i="4"/>
  <c r="AE237" i="4" s="1"/>
  <c r="AK237" i="4" s="1"/>
  <c r="AC237" i="4"/>
  <c r="AB237" i="4"/>
  <c r="AK236" i="4"/>
  <c r="AE236" i="4"/>
  <c r="AD236" i="4"/>
  <c r="AC236" i="4"/>
  <c r="AF236" i="4" s="1"/>
  <c r="AG236" i="4" s="1"/>
  <c r="AB236" i="4"/>
  <c r="AD235" i="4"/>
  <c r="AE235" i="4" s="1"/>
  <c r="AK235" i="4" s="1"/>
  <c r="AC235" i="4"/>
  <c r="AB235" i="4"/>
  <c r="AF235" i="4" s="1"/>
  <c r="AG235" i="4" s="1"/>
  <c r="AD234" i="4"/>
  <c r="AE234" i="4" s="1"/>
  <c r="AC234" i="4"/>
  <c r="AB234" i="4"/>
  <c r="AD233" i="4"/>
  <c r="AE233" i="4" s="1"/>
  <c r="AC233" i="4"/>
  <c r="AK233" i="4" s="1"/>
  <c r="AB233" i="4"/>
  <c r="AF233" i="4" s="1"/>
  <c r="AG233" i="4" s="1"/>
  <c r="AD232" i="4"/>
  <c r="AE232" i="4" s="1"/>
  <c r="AF232" i="4" s="1"/>
  <c r="AG232" i="4" s="1"/>
  <c r="AC232" i="4"/>
  <c r="AB232" i="4"/>
  <c r="AD231" i="4"/>
  <c r="AE231" i="4" s="1"/>
  <c r="AC231" i="4"/>
  <c r="AB231" i="4"/>
  <c r="AE230" i="4"/>
  <c r="AD230" i="4"/>
  <c r="AC230" i="4"/>
  <c r="AK230" i="4" s="1"/>
  <c r="AB230" i="4"/>
  <c r="AD229" i="4"/>
  <c r="AE229" i="4" s="1"/>
  <c r="AC229" i="4"/>
  <c r="AB229" i="4"/>
  <c r="AK228" i="4"/>
  <c r="AE228" i="4"/>
  <c r="AD228" i="4"/>
  <c r="AC228" i="4"/>
  <c r="AB228" i="4"/>
  <c r="AF228" i="4" s="1"/>
  <c r="AG228" i="4" s="1"/>
  <c r="AE227" i="4"/>
  <c r="AD227" i="4"/>
  <c r="AC227" i="4"/>
  <c r="AB227" i="4"/>
  <c r="AD226" i="4"/>
  <c r="AE226" i="4" s="1"/>
  <c r="AC226" i="4"/>
  <c r="AB226" i="4"/>
  <c r="AK225" i="4"/>
  <c r="AF225" i="4"/>
  <c r="AG225" i="4" s="1"/>
  <c r="AD225" i="4"/>
  <c r="AE225" i="4" s="1"/>
  <c r="AC225" i="4"/>
  <c r="AB225" i="4"/>
  <c r="AE224" i="4"/>
  <c r="AD224" i="4"/>
  <c r="AC224" i="4"/>
  <c r="AK224" i="4" s="1"/>
  <c r="AB224" i="4"/>
  <c r="AK223" i="4"/>
  <c r="AG223" i="4"/>
  <c r="AE223" i="4"/>
  <c r="AD223" i="4"/>
  <c r="AC223" i="4"/>
  <c r="AB223" i="4"/>
  <c r="AF223" i="4" s="1"/>
  <c r="AE222" i="4"/>
  <c r="AK222" i="4" s="1"/>
  <c r="AD222" i="4"/>
  <c r="AC222" i="4"/>
  <c r="AB222" i="4"/>
  <c r="AD221" i="4"/>
  <c r="AE221" i="4" s="1"/>
  <c r="AC221" i="4"/>
  <c r="AB221" i="4"/>
  <c r="AD220" i="4"/>
  <c r="AE220" i="4" s="1"/>
  <c r="AC220" i="4"/>
  <c r="AB220" i="4"/>
  <c r="AF220" i="4" s="1"/>
  <c r="AG220" i="4" s="1"/>
  <c r="AD219" i="4"/>
  <c r="AE219" i="4" s="1"/>
  <c r="AC219" i="4"/>
  <c r="AB219" i="4"/>
  <c r="AF219" i="4" s="1"/>
  <c r="AG219" i="4" s="1"/>
  <c r="AD218" i="4"/>
  <c r="AE218" i="4" s="1"/>
  <c r="AC218" i="4"/>
  <c r="AB218" i="4"/>
  <c r="AK217" i="4"/>
  <c r="AD217" i="4"/>
  <c r="AE217" i="4" s="1"/>
  <c r="AC217" i="4"/>
  <c r="AB217" i="4"/>
  <c r="AF217" i="4" s="1"/>
  <c r="AG217" i="4" s="1"/>
  <c r="AE216" i="4"/>
  <c r="AD216" i="4"/>
  <c r="AC216" i="4"/>
  <c r="AK216" i="4" s="1"/>
  <c r="AB216" i="4"/>
  <c r="AF216" i="4" s="1"/>
  <c r="AG216" i="4" s="1"/>
  <c r="AK215" i="4"/>
  <c r="AE215" i="4"/>
  <c r="AD215" i="4"/>
  <c r="AC215" i="4"/>
  <c r="AB215" i="4"/>
  <c r="AF215" i="4" s="1"/>
  <c r="AG215" i="4" s="1"/>
  <c r="AD214" i="4"/>
  <c r="AE214" i="4" s="1"/>
  <c r="AK214" i="4" s="1"/>
  <c r="AC214" i="4"/>
  <c r="AB214" i="4"/>
  <c r="AE213" i="4"/>
  <c r="AF213" i="4" s="1"/>
  <c r="AG213" i="4" s="1"/>
  <c r="AD213" i="4"/>
  <c r="AC213" i="4"/>
  <c r="AB213" i="4"/>
  <c r="AD212" i="4"/>
  <c r="AE212" i="4" s="1"/>
  <c r="AC212" i="4"/>
  <c r="AB212" i="4"/>
  <c r="AD211" i="4"/>
  <c r="AE211" i="4" s="1"/>
  <c r="AC211" i="4"/>
  <c r="AF211" i="4" s="1"/>
  <c r="AG211" i="4" s="1"/>
  <c r="AB211" i="4"/>
  <c r="AD210" i="4"/>
  <c r="AE210" i="4" s="1"/>
  <c r="AC210" i="4"/>
  <c r="AK210" i="4" s="1"/>
  <c r="AB210" i="4"/>
  <c r="AF210" i="4" s="1"/>
  <c r="AG210" i="4" s="1"/>
  <c r="AD209" i="4"/>
  <c r="AE209" i="4" s="1"/>
  <c r="AC209" i="4"/>
  <c r="AK209" i="4" s="1"/>
  <c r="AB209" i="4"/>
  <c r="AF209" i="4" s="1"/>
  <c r="AG209" i="4" s="1"/>
  <c r="AD208" i="4"/>
  <c r="AE208" i="4" s="1"/>
  <c r="AF208" i="4" s="1"/>
  <c r="AG208" i="4" s="1"/>
  <c r="AC208" i="4"/>
  <c r="AB208" i="4"/>
  <c r="AD207" i="4"/>
  <c r="AE207" i="4" s="1"/>
  <c r="AC207" i="4"/>
  <c r="AB207" i="4"/>
  <c r="AD206" i="4"/>
  <c r="AE206" i="4" s="1"/>
  <c r="AC206" i="4"/>
  <c r="AK206" i="4" s="1"/>
  <c r="AB206" i="4"/>
  <c r="AF206" i="4" s="1"/>
  <c r="AG206" i="4" s="1"/>
  <c r="AK205" i="4"/>
  <c r="AD205" i="4"/>
  <c r="AE205" i="4" s="1"/>
  <c r="AC205" i="4"/>
  <c r="AB205" i="4"/>
  <c r="AF205" i="4" s="1"/>
  <c r="AG205" i="4" s="1"/>
  <c r="AK204" i="4"/>
  <c r="AF204" i="4"/>
  <c r="AG204" i="4" s="1"/>
  <c r="AE204" i="4"/>
  <c r="AD204" i="4"/>
  <c r="AC204" i="4"/>
  <c r="AB204" i="4"/>
  <c r="AE203" i="4"/>
  <c r="AK203" i="4" s="1"/>
  <c r="AD203" i="4"/>
  <c r="AC203" i="4"/>
  <c r="AB203" i="4"/>
  <c r="AD202" i="4"/>
  <c r="AE202" i="4" s="1"/>
  <c r="AC202" i="4"/>
  <c r="AB202" i="4"/>
  <c r="AD201" i="4"/>
  <c r="AE201" i="4" s="1"/>
  <c r="AC201" i="4"/>
  <c r="AB201" i="4"/>
  <c r="AK200" i="4"/>
  <c r="AF200" i="4"/>
  <c r="AG200" i="4" s="1"/>
  <c r="AE200" i="4"/>
  <c r="AD200" i="4"/>
  <c r="AC200" i="4"/>
  <c r="AB200" i="4"/>
  <c r="AD199" i="4"/>
  <c r="AE199" i="4" s="1"/>
  <c r="AC199" i="4"/>
  <c r="AB199" i="4"/>
  <c r="AK198" i="4"/>
  <c r="AF198" i="4"/>
  <c r="AG198" i="4" s="1"/>
  <c r="AD198" i="4"/>
  <c r="AE198" i="4" s="1"/>
  <c r="AC198" i="4"/>
  <c r="AB198" i="4"/>
  <c r="AE197" i="4"/>
  <c r="AD197" i="4"/>
  <c r="AC197" i="4"/>
  <c r="AK197" i="4" s="1"/>
  <c r="AB197" i="4"/>
  <c r="AD196" i="4"/>
  <c r="AE196" i="4" s="1"/>
  <c r="AC196" i="4"/>
  <c r="AB196" i="4"/>
  <c r="AD195" i="4"/>
  <c r="AE195" i="4" s="1"/>
  <c r="AF195" i="4" s="1"/>
  <c r="AG195" i="4" s="1"/>
  <c r="AC195" i="4"/>
  <c r="AB195" i="4"/>
  <c r="AD194" i="4"/>
  <c r="AE194" i="4" s="1"/>
  <c r="AK194" i="4" s="1"/>
  <c r="AC194" i="4"/>
  <c r="AB194" i="4"/>
  <c r="AF194" i="4" s="1"/>
  <c r="AG194" i="4" s="1"/>
  <c r="AD193" i="4"/>
  <c r="AE193" i="4" s="1"/>
  <c r="AC193" i="4"/>
  <c r="AK193" i="4" s="1"/>
  <c r="AL193" i="4" s="1"/>
  <c r="AB193" i="4"/>
  <c r="AK192" i="4"/>
  <c r="AE192" i="4"/>
  <c r="AD192" i="4"/>
  <c r="AC192" i="4"/>
  <c r="AB192" i="4"/>
  <c r="AF192" i="4" s="1"/>
  <c r="AG192" i="4" s="1"/>
  <c r="AK191" i="4"/>
  <c r="AE191" i="4"/>
  <c r="AD191" i="4"/>
  <c r="AC191" i="4"/>
  <c r="AB191" i="4"/>
  <c r="AF191" i="4" s="1"/>
  <c r="AG191" i="4" s="1"/>
  <c r="AE190" i="4"/>
  <c r="AK190" i="4" s="1"/>
  <c r="AD190" i="4"/>
  <c r="AC190" i="4"/>
  <c r="AB190" i="4"/>
  <c r="AD189" i="4"/>
  <c r="AE189" i="4" s="1"/>
  <c r="AC189" i="4"/>
  <c r="AB189" i="4"/>
  <c r="AD188" i="4"/>
  <c r="AE188" i="4" s="1"/>
  <c r="AC188" i="4"/>
  <c r="AK188" i="4" s="1"/>
  <c r="AB188" i="4"/>
  <c r="AD187" i="4"/>
  <c r="AE187" i="4" s="1"/>
  <c r="AC187" i="4"/>
  <c r="AK187" i="4" s="1"/>
  <c r="AB187" i="4"/>
  <c r="AF187" i="4" s="1"/>
  <c r="AG187" i="4" s="1"/>
  <c r="AD186" i="4"/>
  <c r="AE186" i="4" s="1"/>
  <c r="AC186" i="4"/>
  <c r="AF186" i="4" s="1"/>
  <c r="AG186" i="4" s="1"/>
  <c r="AB186" i="4"/>
  <c r="AD185" i="4"/>
  <c r="AE185" i="4" s="1"/>
  <c r="AC185" i="4"/>
  <c r="AB185" i="4"/>
  <c r="AD184" i="4"/>
  <c r="AE184" i="4" s="1"/>
  <c r="AC184" i="4"/>
  <c r="AK184" i="4" s="1"/>
  <c r="AB184" i="4"/>
  <c r="AF184" i="4" s="1"/>
  <c r="AG184" i="4" s="1"/>
  <c r="AK183" i="4"/>
  <c r="AF183" i="4"/>
  <c r="AG183" i="4" s="1"/>
  <c r="AD183" i="4"/>
  <c r="AE183" i="4" s="1"/>
  <c r="AC183" i="4"/>
  <c r="AB183" i="4"/>
  <c r="AD182" i="4"/>
  <c r="AE182" i="4" s="1"/>
  <c r="AK182" i="4" s="1"/>
  <c r="AC182" i="4"/>
  <c r="AB182" i="4"/>
  <c r="AD181" i="4"/>
  <c r="AE181" i="4" s="1"/>
  <c r="AC181" i="4"/>
  <c r="AK181" i="4" s="1"/>
  <c r="AB181" i="4"/>
  <c r="AF181" i="4" s="1"/>
  <c r="AG181" i="4" s="1"/>
  <c r="AN180" i="4"/>
  <c r="AM180" i="4"/>
  <c r="AG180" i="4"/>
  <c r="AF180" i="4"/>
  <c r="AE180" i="4"/>
  <c r="AD180" i="4"/>
  <c r="AC180" i="4"/>
  <c r="AK180" i="4" s="1"/>
  <c r="AL180" i="4" s="1"/>
  <c r="AB180" i="4"/>
  <c r="AL179" i="4"/>
  <c r="AN179" i="4" s="1"/>
  <c r="AF179" i="4"/>
  <c r="AG179" i="4" s="1"/>
  <c r="AE179" i="4"/>
  <c r="AK179" i="4" s="1"/>
  <c r="AD179" i="4"/>
  <c r="AC179" i="4"/>
  <c r="AB179" i="4"/>
  <c r="AD178" i="4"/>
  <c r="AE178" i="4" s="1"/>
  <c r="AC178" i="4"/>
  <c r="AB178" i="4"/>
  <c r="AD177" i="4"/>
  <c r="AE177" i="4" s="1"/>
  <c r="AK177" i="4" s="1"/>
  <c r="AC177" i="4"/>
  <c r="AB177" i="4"/>
  <c r="AD176" i="4"/>
  <c r="AE176" i="4" s="1"/>
  <c r="AK176" i="4" s="1"/>
  <c r="AC176" i="4"/>
  <c r="AB176" i="4"/>
  <c r="AD175" i="4"/>
  <c r="AE175" i="4" s="1"/>
  <c r="AC175" i="4"/>
  <c r="AB175" i="4"/>
  <c r="AD174" i="4"/>
  <c r="AE174" i="4" s="1"/>
  <c r="AC174" i="4"/>
  <c r="AK174" i="4" s="1"/>
  <c r="AB174" i="4"/>
  <c r="AF174" i="4" s="1"/>
  <c r="AG174" i="4" s="1"/>
  <c r="AD173" i="4"/>
  <c r="AE173" i="4" s="1"/>
  <c r="AC173" i="4"/>
  <c r="AB173" i="4"/>
  <c r="AF173" i="4" s="1"/>
  <c r="AG173" i="4" s="1"/>
  <c r="AF172" i="4"/>
  <c r="AG172" i="4" s="1"/>
  <c r="AD172" i="4"/>
  <c r="AE172" i="4" s="1"/>
  <c r="AC172" i="4"/>
  <c r="AK172" i="4" s="1"/>
  <c r="AB172" i="4"/>
  <c r="AD171" i="4"/>
  <c r="AE171" i="4" s="1"/>
  <c r="AF171" i="4" s="1"/>
  <c r="AG171" i="4" s="1"/>
  <c r="AC171" i="4"/>
  <c r="AB171" i="4"/>
  <c r="AE170" i="4"/>
  <c r="AK170" i="4" s="1"/>
  <c r="AD170" i="4"/>
  <c r="AC170" i="4"/>
  <c r="AB170" i="4"/>
  <c r="AD169" i="4"/>
  <c r="AE169" i="4" s="1"/>
  <c r="AC169" i="4"/>
  <c r="AK169" i="4" s="1"/>
  <c r="AB169" i="4"/>
  <c r="AF169" i="4" s="1"/>
  <c r="AG169" i="4" s="1"/>
  <c r="AK168" i="4"/>
  <c r="AL168" i="4" s="1"/>
  <c r="AE168" i="4"/>
  <c r="AD168" i="4"/>
  <c r="AC168" i="4"/>
  <c r="AB168" i="4"/>
  <c r="AF168" i="4" s="1"/>
  <c r="AG168" i="4" s="1"/>
  <c r="AK167" i="4"/>
  <c r="AL167" i="4" s="1"/>
  <c r="AE167" i="4"/>
  <c r="AD167" i="4"/>
  <c r="AC167" i="4"/>
  <c r="AB167" i="4"/>
  <c r="AF167" i="4" s="1"/>
  <c r="AG167" i="4" s="1"/>
  <c r="AK166" i="4"/>
  <c r="AF166" i="4"/>
  <c r="AG166" i="4" s="1"/>
  <c r="AD166" i="4"/>
  <c r="AE166" i="4" s="1"/>
  <c r="AC166" i="4"/>
  <c r="AB166" i="4"/>
  <c r="AE165" i="4"/>
  <c r="AK165" i="4" s="1"/>
  <c r="AL165" i="4" s="1"/>
  <c r="AD165" i="4"/>
  <c r="AC165" i="4"/>
  <c r="AB165" i="4"/>
  <c r="AE164" i="4"/>
  <c r="AK164" i="4" s="1"/>
  <c r="AD164" i="4"/>
  <c r="AC164" i="4"/>
  <c r="AB164" i="4"/>
  <c r="AD163" i="4"/>
  <c r="AE163" i="4" s="1"/>
  <c r="AF163" i="4" s="1"/>
  <c r="AG163" i="4" s="1"/>
  <c r="AC163" i="4"/>
  <c r="AB163" i="4"/>
  <c r="AE162" i="4"/>
  <c r="AK162" i="4" s="1"/>
  <c r="AD162" i="4"/>
  <c r="AC162" i="4"/>
  <c r="AB162" i="4"/>
  <c r="AN161" i="4"/>
  <c r="AM161" i="4"/>
  <c r="AD161" i="4"/>
  <c r="AE161" i="4" s="1"/>
  <c r="AC161" i="4"/>
  <c r="AK161" i="4" s="1"/>
  <c r="AL161" i="4" s="1"/>
  <c r="AB161" i="4"/>
  <c r="AF161" i="4" s="1"/>
  <c r="AG161" i="4" s="1"/>
  <c r="AD160" i="4"/>
  <c r="AE160" i="4" s="1"/>
  <c r="AF160" i="4" s="1"/>
  <c r="AG160" i="4" s="1"/>
  <c r="AC160" i="4"/>
  <c r="AB160" i="4"/>
  <c r="AD159" i="4"/>
  <c r="AE159" i="4" s="1"/>
  <c r="AC159" i="4"/>
  <c r="AK159" i="4" s="1"/>
  <c r="AB159" i="4"/>
  <c r="AF159" i="4" s="1"/>
  <c r="AG159" i="4" s="1"/>
  <c r="AE158" i="4"/>
  <c r="AD158" i="4"/>
  <c r="AC158" i="4"/>
  <c r="AB158" i="4"/>
  <c r="AD157" i="4"/>
  <c r="AE157" i="4" s="1"/>
  <c r="AC157" i="4"/>
  <c r="AK157" i="4" s="1"/>
  <c r="AB157" i="4"/>
  <c r="AF157" i="4" s="1"/>
  <c r="AG157" i="4" s="1"/>
  <c r="AK156" i="4"/>
  <c r="AL156" i="4" s="1"/>
  <c r="AN156" i="4" s="1"/>
  <c r="AF156" i="4"/>
  <c r="AG156" i="4" s="1"/>
  <c r="AE156" i="4"/>
  <c r="AD156" i="4"/>
  <c r="AC156" i="4"/>
  <c r="AB156" i="4"/>
  <c r="AK155" i="4"/>
  <c r="AE155" i="4"/>
  <c r="AF155" i="4" s="1"/>
  <c r="AG155" i="4" s="1"/>
  <c r="AD155" i="4"/>
  <c r="AC155" i="4"/>
  <c r="AB155" i="4"/>
  <c r="AK154" i="4"/>
  <c r="AD154" i="4"/>
  <c r="AE154" i="4" s="1"/>
  <c r="AF154" i="4" s="1"/>
  <c r="AG154" i="4" s="1"/>
  <c r="AC154" i="4"/>
  <c r="AB154" i="4"/>
  <c r="AD153" i="4"/>
  <c r="AE153" i="4" s="1"/>
  <c r="AF153" i="4" s="1"/>
  <c r="AG153" i="4" s="1"/>
  <c r="AC153" i="4"/>
  <c r="AB153" i="4"/>
  <c r="AD152" i="4"/>
  <c r="AE152" i="4" s="1"/>
  <c r="AF152" i="4" s="1"/>
  <c r="AG152" i="4" s="1"/>
  <c r="AC152" i="4"/>
  <c r="AB152" i="4"/>
  <c r="AD151" i="4"/>
  <c r="AE151" i="4" s="1"/>
  <c r="AK151" i="4" s="1"/>
  <c r="AC151" i="4"/>
  <c r="AB151" i="4"/>
  <c r="AF151" i="4" s="1"/>
  <c r="AG151" i="4" s="1"/>
  <c r="AK150" i="4"/>
  <c r="AF150" i="4"/>
  <c r="AG150" i="4" s="1"/>
  <c r="AD150" i="4"/>
  <c r="AE150" i="4" s="1"/>
  <c r="AC150" i="4"/>
  <c r="AB150" i="4"/>
  <c r="AD149" i="4"/>
  <c r="AE149" i="4" s="1"/>
  <c r="AC149" i="4"/>
  <c r="AB149" i="4"/>
  <c r="AD148" i="4"/>
  <c r="AE148" i="4" s="1"/>
  <c r="AF148" i="4" s="1"/>
  <c r="AG148" i="4" s="1"/>
  <c r="AC148" i="4"/>
  <c r="AB148" i="4"/>
  <c r="AD147" i="4"/>
  <c r="AE147" i="4" s="1"/>
  <c r="AC147" i="4"/>
  <c r="AB147" i="4"/>
  <c r="AD146" i="4"/>
  <c r="AE146" i="4" s="1"/>
  <c r="AC146" i="4"/>
  <c r="AB146" i="4"/>
  <c r="AL145" i="4"/>
  <c r="AD145" i="4"/>
  <c r="AE145" i="4" s="1"/>
  <c r="AC145" i="4"/>
  <c r="AK145" i="4" s="1"/>
  <c r="AB145" i="4"/>
  <c r="AE144" i="4"/>
  <c r="AD144" i="4"/>
  <c r="AC144" i="4"/>
  <c r="AB144" i="4"/>
  <c r="AE143" i="4"/>
  <c r="AK143" i="4" s="1"/>
  <c r="AD143" i="4"/>
  <c r="AC143" i="4"/>
  <c r="AB143" i="4"/>
  <c r="AD142" i="4"/>
  <c r="AE142" i="4" s="1"/>
  <c r="AC142" i="4"/>
  <c r="AB142" i="4"/>
  <c r="AE141" i="4"/>
  <c r="AF141" i="4" s="1"/>
  <c r="AG141" i="4" s="1"/>
  <c r="AD141" i="4"/>
  <c r="AC141" i="4"/>
  <c r="AB141" i="4"/>
  <c r="AE140" i="4"/>
  <c r="AF140" i="4" s="1"/>
  <c r="AG140" i="4" s="1"/>
  <c r="AD140" i="4"/>
  <c r="AC140" i="4"/>
  <c r="AB140" i="4"/>
  <c r="AD139" i="4"/>
  <c r="AE139" i="4" s="1"/>
  <c r="AC139" i="4"/>
  <c r="AK139" i="4" s="1"/>
  <c r="AB139" i="4"/>
  <c r="AF139" i="4" s="1"/>
  <c r="AG139" i="4" s="1"/>
  <c r="AE138" i="4"/>
  <c r="AF138" i="4" s="1"/>
  <c r="AG138" i="4" s="1"/>
  <c r="AD138" i="4"/>
  <c r="AC138" i="4"/>
  <c r="AB138" i="4"/>
  <c r="AD137" i="4"/>
  <c r="AE137" i="4" s="1"/>
  <c r="AC137" i="4"/>
  <c r="AK137" i="4" s="1"/>
  <c r="AB137" i="4"/>
  <c r="AF137" i="4" s="1"/>
  <c r="AG137" i="4" s="1"/>
  <c r="AD136" i="4"/>
  <c r="AE136" i="4" s="1"/>
  <c r="AC136" i="4"/>
  <c r="AB136" i="4"/>
  <c r="AK135" i="4"/>
  <c r="AD135" i="4"/>
  <c r="AE135" i="4" s="1"/>
  <c r="AC135" i="4"/>
  <c r="AB135" i="4"/>
  <c r="AF135" i="4" s="1"/>
  <c r="AG135" i="4" s="1"/>
  <c r="AD134" i="4"/>
  <c r="AE134" i="4" s="1"/>
  <c r="AK134" i="4" s="1"/>
  <c r="AC134" i="4"/>
  <c r="AB134" i="4"/>
  <c r="AK133" i="4"/>
  <c r="AD133" i="4"/>
  <c r="AE133" i="4" s="1"/>
  <c r="AC133" i="4"/>
  <c r="AB133" i="4"/>
  <c r="AF133" i="4" s="1"/>
  <c r="AG133" i="4" s="1"/>
  <c r="AE132" i="4"/>
  <c r="AD132" i="4"/>
  <c r="AC132" i="4"/>
  <c r="AK132" i="4" s="1"/>
  <c r="AB132" i="4"/>
  <c r="AF132" i="4" s="1"/>
  <c r="AG132" i="4" s="1"/>
  <c r="AE131" i="4"/>
  <c r="AK131" i="4" s="1"/>
  <c r="AD131" i="4"/>
  <c r="AC131" i="4"/>
  <c r="AB131" i="4"/>
  <c r="AK130" i="4"/>
  <c r="AL130" i="4" s="1"/>
  <c r="AN130" i="4" s="1"/>
  <c r="AE130" i="4"/>
  <c r="AF130" i="4" s="1"/>
  <c r="AG130" i="4" s="1"/>
  <c r="AD130" i="4"/>
  <c r="AC130" i="4"/>
  <c r="AB130" i="4"/>
  <c r="AE129" i="4"/>
  <c r="AK129" i="4" s="1"/>
  <c r="AD129" i="4"/>
  <c r="AC129" i="4"/>
  <c r="AB129" i="4"/>
  <c r="AD128" i="4"/>
  <c r="AE128" i="4" s="1"/>
  <c r="AC128" i="4"/>
  <c r="AK128" i="4" s="1"/>
  <c r="AB128" i="4"/>
  <c r="AF128" i="4" s="1"/>
  <c r="AG128" i="4" s="1"/>
  <c r="AD127" i="4"/>
  <c r="AE127" i="4" s="1"/>
  <c r="AC127" i="4"/>
  <c r="AB127" i="4"/>
  <c r="AD126" i="4"/>
  <c r="AE126" i="4" s="1"/>
  <c r="AK126" i="4" s="1"/>
  <c r="AC126" i="4"/>
  <c r="AB126" i="4"/>
  <c r="AD125" i="4"/>
  <c r="AE125" i="4" s="1"/>
  <c r="AC125" i="4"/>
  <c r="AB125" i="4"/>
  <c r="AD124" i="4"/>
  <c r="AE124" i="4" s="1"/>
  <c r="AC124" i="4"/>
  <c r="AB124" i="4"/>
  <c r="AE123" i="4"/>
  <c r="AD123" i="4"/>
  <c r="AC123" i="4"/>
  <c r="AB123" i="4"/>
  <c r="AK122" i="4"/>
  <c r="AL122" i="4" s="1"/>
  <c r="AD122" i="4"/>
  <c r="AE122" i="4" s="1"/>
  <c r="AC122" i="4"/>
  <c r="AB122" i="4"/>
  <c r="AF122" i="4" s="1"/>
  <c r="AG122" i="4" s="1"/>
  <c r="AK121" i="4"/>
  <c r="AD121" i="4"/>
  <c r="AE121" i="4" s="1"/>
  <c r="AF121" i="4" s="1"/>
  <c r="AG121" i="4" s="1"/>
  <c r="AC121" i="4"/>
  <c r="AB121" i="4"/>
  <c r="AE120" i="4"/>
  <c r="AD120" i="4"/>
  <c r="AC120" i="4"/>
  <c r="AB120" i="4"/>
  <c r="AK119" i="4"/>
  <c r="AD119" i="4"/>
  <c r="AE119" i="4" s="1"/>
  <c r="AC119" i="4"/>
  <c r="AB119" i="4"/>
  <c r="AD118" i="4"/>
  <c r="AE118" i="4" s="1"/>
  <c r="AC118" i="4"/>
  <c r="AB118" i="4"/>
  <c r="AG117" i="4"/>
  <c r="AE117" i="4"/>
  <c r="AD117" i="4"/>
  <c r="AC117" i="4"/>
  <c r="AK117" i="4" s="1"/>
  <c r="AB117" i="4"/>
  <c r="AF117" i="4" s="1"/>
  <c r="AD116" i="4"/>
  <c r="AE116" i="4" s="1"/>
  <c r="AC116" i="4"/>
  <c r="AK116" i="4" s="1"/>
  <c r="AB116" i="4"/>
  <c r="AF116" i="4" s="1"/>
  <c r="AG116" i="4" s="1"/>
  <c r="AD115" i="4"/>
  <c r="AE115" i="4" s="1"/>
  <c r="AK115" i="4" s="1"/>
  <c r="AC115" i="4"/>
  <c r="AB115" i="4"/>
  <c r="AD114" i="4"/>
  <c r="AE114" i="4" s="1"/>
  <c r="AC114" i="4"/>
  <c r="AK114" i="4" s="1"/>
  <c r="AB114" i="4"/>
  <c r="AF114" i="4" s="1"/>
  <c r="AG114" i="4" s="1"/>
  <c r="AD113" i="4"/>
  <c r="AE113" i="4" s="1"/>
  <c r="AF113" i="4" s="1"/>
  <c r="AG113" i="4" s="1"/>
  <c r="AC113" i="4"/>
  <c r="AB113" i="4"/>
  <c r="AD112" i="4"/>
  <c r="AE112" i="4" s="1"/>
  <c r="AK112" i="4" s="1"/>
  <c r="AC112" i="4"/>
  <c r="AB112" i="4"/>
  <c r="AD111" i="4"/>
  <c r="AE111" i="4" s="1"/>
  <c r="AC111" i="4"/>
  <c r="AB111" i="4"/>
  <c r="AF111" i="4" s="1"/>
  <c r="AG111" i="4" s="1"/>
  <c r="AD110" i="4"/>
  <c r="AE110" i="4" s="1"/>
  <c r="AC110" i="4"/>
  <c r="AK110" i="4" s="1"/>
  <c r="AB110" i="4"/>
  <c r="AK109" i="4"/>
  <c r="AF109" i="4"/>
  <c r="AG109" i="4" s="1"/>
  <c r="AD109" i="4"/>
  <c r="AE109" i="4" s="1"/>
  <c r="AC109" i="4"/>
  <c r="AB109" i="4"/>
  <c r="AK108" i="4"/>
  <c r="AE108" i="4"/>
  <c r="AD108" i="4"/>
  <c r="AC108" i="4"/>
  <c r="AB108" i="4"/>
  <c r="AF108" i="4" s="1"/>
  <c r="AG108" i="4" s="1"/>
  <c r="AD107" i="4"/>
  <c r="AE107" i="4" s="1"/>
  <c r="AK107" i="4" s="1"/>
  <c r="AC107" i="4"/>
  <c r="AB107" i="4"/>
  <c r="AF107" i="4" s="1"/>
  <c r="AG107" i="4" s="1"/>
  <c r="AE106" i="4"/>
  <c r="AD106" i="4"/>
  <c r="AC106" i="4"/>
  <c r="AB106" i="4"/>
  <c r="AK105" i="4"/>
  <c r="AD105" i="4"/>
  <c r="AE105" i="4" s="1"/>
  <c r="AF105" i="4" s="1"/>
  <c r="AG105" i="4" s="1"/>
  <c r="AC105" i="4"/>
  <c r="AB105" i="4"/>
  <c r="AK104" i="4"/>
  <c r="AD104" i="4"/>
  <c r="AE104" i="4" s="1"/>
  <c r="AF104" i="4" s="1"/>
  <c r="AG104" i="4" s="1"/>
  <c r="AC104" i="4"/>
  <c r="AB104" i="4"/>
  <c r="AD103" i="4"/>
  <c r="AE103" i="4" s="1"/>
  <c r="AC103" i="4"/>
  <c r="AK103" i="4" s="1"/>
  <c r="AB103" i="4"/>
  <c r="AF103" i="4" s="1"/>
  <c r="AG103" i="4" s="1"/>
  <c r="AD102" i="4"/>
  <c r="AE102" i="4" s="1"/>
  <c r="AC102" i="4"/>
  <c r="AB102" i="4"/>
  <c r="AD101" i="4"/>
  <c r="AE101" i="4" s="1"/>
  <c r="AC101" i="4"/>
  <c r="AK101" i="4" s="1"/>
  <c r="AB101" i="4"/>
  <c r="AF101" i="4" s="1"/>
  <c r="AG101" i="4" s="1"/>
  <c r="AD100" i="4"/>
  <c r="AE100" i="4" s="1"/>
  <c r="AC100" i="4"/>
  <c r="AK100" i="4" s="1"/>
  <c r="AB100" i="4"/>
  <c r="AE99" i="4"/>
  <c r="AD99" i="4"/>
  <c r="AC99" i="4"/>
  <c r="AB99" i="4"/>
  <c r="AK98" i="4"/>
  <c r="AL98" i="4" s="1"/>
  <c r="AD98" i="4"/>
  <c r="AE98" i="4" s="1"/>
  <c r="AC98" i="4"/>
  <c r="AB98" i="4"/>
  <c r="AF98" i="4" s="1"/>
  <c r="AG98" i="4" s="1"/>
  <c r="AK97" i="4"/>
  <c r="AD97" i="4"/>
  <c r="AE97" i="4" s="1"/>
  <c r="AC97" i="4"/>
  <c r="AB97" i="4"/>
  <c r="AF97" i="4" s="1"/>
  <c r="AG97" i="4" s="1"/>
  <c r="AE96" i="4"/>
  <c r="AD96" i="4"/>
  <c r="AC96" i="4"/>
  <c r="AB96" i="4"/>
  <c r="AF96" i="4" s="1"/>
  <c r="AG96" i="4" s="1"/>
  <c r="AD95" i="4"/>
  <c r="AE95" i="4" s="1"/>
  <c r="AK95" i="4" s="1"/>
  <c r="AL95" i="4" s="1"/>
  <c r="AC95" i="4"/>
  <c r="AB95" i="4"/>
  <c r="AF95" i="4" s="1"/>
  <c r="AG95" i="4" s="1"/>
  <c r="AD94" i="4"/>
  <c r="AE94" i="4" s="1"/>
  <c r="AC94" i="4"/>
  <c r="AB94" i="4"/>
  <c r="AE93" i="4"/>
  <c r="AK93" i="4" s="1"/>
  <c r="AD93" i="4"/>
  <c r="AC93" i="4"/>
  <c r="AB93" i="4"/>
  <c r="AD92" i="4"/>
  <c r="AE92" i="4" s="1"/>
  <c r="AK92" i="4" s="1"/>
  <c r="AC92" i="4"/>
  <c r="AB92" i="4"/>
  <c r="AF92" i="4" s="1"/>
  <c r="AG92" i="4" s="1"/>
  <c r="AK91" i="4"/>
  <c r="AD91" i="4"/>
  <c r="AE91" i="4" s="1"/>
  <c r="AF91" i="4" s="1"/>
  <c r="AG91" i="4" s="1"/>
  <c r="AC91" i="4"/>
  <c r="AB91" i="4"/>
  <c r="AD90" i="4"/>
  <c r="AE90" i="4" s="1"/>
  <c r="AC90" i="4"/>
  <c r="AB90" i="4"/>
  <c r="AD89" i="4"/>
  <c r="AE89" i="4" s="1"/>
  <c r="AC89" i="4"/>
  <c r="AB89" i="4"/>
  <c r="AD88" i="4"/>
  <c r="AE88" i="4" s="1"/>
  <c r="AF88" i="4" s="1"/>
  <c r="AG88" i="4" s="1"/>
  <c r="AC88" i="4"/>
  <c r="AB88" i="4"/>
  <c r="AE87" i="4"/>
  <c r="AK87" i="4" s="1"/>
  <c r="AD87" i="4"/>
  <c r="AC87" i="4"/>
  <c r="AB87" i="4"/>
  <c r="AG86" i="4"/>
  <c r="AD86" i="4"/>
  <c r="AE86" i="4" s="1"/>
  <c r="AC86" i="4"/>
  <c r="AK86" i="4" s="1"/>
  <c r="AB86" i="4"/>
  <c r="AF86" i="4" s="1"/>
  <c r="AK85" i="4"/>
  <c r="AD85" i="4"/>
  <c r="AE85" i="4" s="1"/>
  <c r="AF85" i="4" s="1"/>
  <c r="AG85" i="4" s="1"/>
  <c r="AC85" i="4"/>
  <c r="AB85" i="4"/>
  <c r="AK84" i="4"/>
  <c r="AL84" i="4" s="1"/>
  <c r="AN84" i="4" s="1"/>
  <c r="AF84" i="4"/>
  <c r="AG84" i="4" s="1"/>
  <c r="AE84" i="4"/>
  <c r="AD84" i="4"/>
  <c r="AC84" i="4"/>
  <c r="AB84" i="4"/>
  <c r="AD83" i="4"/>
  <c r="AE83" i="4" s="1"/>
  <c r="AF83" i="4" s="1"/>
  <c r="AG83" i="4" s="1"/>
  <c r="AC83" i="4"/>
  <c r="AB83" i="4"/>
  <c r="AE82" i="4"/>
  <c r="AK82" i="4" s="1"/>
  <c r="AD82" i="4"/>
  <c r="AC82" i="4"/>
  <c r="AB82" i="4"/>
  <c r="AD81" i="4"/>
  <c r="AE81" i="4" s="1"/>
  <c r="AC81" i="4"/>
  <c r="AB81" i="4"/>
  <c r="AF80" i="4"/>
  <c r="AG80" i="4" s="1"/>
  <c r="AD80" i="4"/>
  <c r="AE80" i="4" s="1"/>
  <c r="AC80" i="4"/>
  <c r="AB80" i="4"/>
  <c r="AD79" i="4"/>
  <c r="AE79" i="4" s="1"/>
  <c r="AK79" i="4" s="1"/>
  <c r="AC79" i="4"/>
  <c r="AB79" i="4"/>
  <c r="AK78" i="4"/>
  <c r="AD78" i="4"/>
  <c r="AE78" i="4" s="1"/>
  <c r="AC78" i="4"/>
  <c r="AB78" i="4"/>
  <c r="AF78" i="4" s="1"/>
  <c r="AG78" i="4" s="1"/>
  <c r="AE77" i="4"/>
  <c r="AF77" i="4" s="1"/>
  <c r="AG77" i="4" s="1"/>
  <c r="AD77" i="4"/>
  <c r="AC77" i="4"/>
  <c r="AB77" i="4"/>
  <c r="AD76" i="4"/>
  <c r="AE76" i="4" s="1"/>
  <c r="AC76" i="4"/>
  <c r="AB76" i="4"/>
  <c r="AD75" i="4"/>
  <c r="AE75" i="4" s="1"/>
  <c r="AF75" i="4" s="1"/>
  <c r="AG75" i="4" s="1"/>
  <c r="AC75" i="4"/>
  <c r="AB75" i="4"/>
  <c r="AD74" i="4"/>
  <c r="AE74" i="4" s="1"/>
  <c r="AC74" i="4"/>
  <c r="AB74" i="4"/>
  <c r="AF74" i="4" s="1"/>
  <c r="AG74" i="4" s="1"/>
  <c r="AL73" i="4"/>
  <c r="AM73" i="4" s="1"/>
  <c r="AD73" i="4"/>
  <c r="AE73" i="4" s="1"/>
  <c r="AC73" i="4"/>
  <c r="AK73" i="4" s="1"/>
  <c r="AB73" i="4"/>
  <c r="AF73" i="4" s="1"/>
  <c r="AG73" i="4" s="1"/>
  <c r="AE72" i="4"/>
  <c r="AD72" i="4"/>
  <c r="AC72" i="4"/>
  <c r="AK72" i="4" s="1"/>
  <c r="AB72" i="4"/>
  <c r="AF72" i="4" s="1"/>
  <c r="AG72" i="4" s="1"/>
  <c r="AD71" i="4"/>
  <c r="AE71" i="4" s="1"/>
  <c r="AK71" i="4" s="1"/>
  <c r="AC71" i="4"/>
  <c r="AB71" i="4"/>
  <c r="AK70" i="4"/>
  <c r="AE70" i="4"/>
  <c r="AF70" i="4" s="1"/>
  <c r="AG70" i="4" s="1"/>
  <c r="AD70" i="4"/>
  <c r="AC70" i="4"/>
  <c r="AB70" i="4"/>
  <c r="AD69" i="4"/>
  <c r="AE69" i="4" s="1"/>
  <c r="AK69" i="4" s="1"/>
  <c r="AC69" i="4"/>
  <c r="AB69" i="4"/>
  <c r="AD68" i="4"/>
  <c r="AE68" i="4" s="1"/>
  <c r="AC68" i="4"/>
  <c r="AF68" i="4" s="1"/>
  <c r="AG68" i="4" s="1"/>
  <c r="AB68" i="4"/>
  <c r="AD67" i="4"/>
  <c r="AE67" i="4" s="1"/>
  <c r="AC67" i="4"/>
  <c r="AB67" i="4"/>
  <c r="AD66" i="4"/>
  <c r="AE66" i="4" s="1"/>
  <c r="AF66" i="4" s="1"/>
  <c r="AG66" i="4" s="1"/>
  <c r="AC66" i="4"/>
  <c r="AB66" i="4"/>
  <c r="AD65" i="4"/>
  <c r="AE65" i="4" s="1"/>
  <c r="AC65" i="4"/>
  <c r="AB65" i="4"/>
  <c r="AF65" i="4" s="1"/>
  <c r="AG65" i="4" s="1"/>
  <c r="AD64" i="4"/>
  <c r="AE64" i="4" s="1"/>
  <c r="AC64" i="4"/>
  <c r="AK64" i="4" s="1"/>
  <c r="AB64" i="4"/>
  <c r="AF64" i="4" s="1"/>
  <c r="AG64" i="4" s="1"/>
  <c r="AK63" i="4"/>
  <c r="AL63" i="4" s="1"/>
  <c r="AN63" i="4" s="1"/>
  <c r="AD63" i="4"/>
  <c r="AE63" i="4" s="1"/>
  <c r="AF63" i="4" s="1"/>
  <c r="AG63" i="4" s="1"/>
  <c r="AC63" i="4"/>
  <c r="AB63" i="4"/>
  <c r="AE62" i="4"/>
  <c r="AK62" i="4" s="1"/>
  <c r="AD62" i="4"/>
  <c r="AC62" i="4"/>
  <c r="AB62" i="4"/>
  <c r="AD61" i="4"/>
  <c r="AE61" i="4" s="1"/>
  <c r="AC61" i="4"/>
  <c r="AK61" i="4" s="1"/>
  <c r="AB61" i="4"/>
  <c r="AF61" i="4" s="1"/>
  <c r="AG61" i="4" s="1"/>
  <c r="AE60" i="4"/>
  <c r="AD60" i="4"/>
  <c r="AC60" i="4"/>
  <c r="AK60" i="4" s="1"/>
  <c r="AB60" i="4"/>
  <c r="AF60" i="4" s="1"/>
  <c r="AG60" i="4" s="1"/>
  <c r="AL59" i="4"/>
  <c r="AM59" i="4" s="1"/>
  <c r="AF59" i="4"/>
  <c r="AG59" i="4" s="1"/>
  <c r="AD59" i="4"/>
  <c r="AE59" i="4" s="1"/>
  <c r="AK59" i="4" s="1"/>
  <c r="AC59" i="4"/>
  <c r="AB59" i="4"/>
  <c r="AD58" i="4"/>
  <c r="AE58" i="4" s="1"/>
  <c r="AF58" i="4" s="1"/>
  <c r="AG58" i="4" s="1"/>
  <c r="AC58" i="4"/>
  <c r="AB58" i="4"/>
  <c r="AE57" i="4"/>
  <c r="AK57" i="4" s="1"/>
  <c r="AD57" i="4"/>
  <c r="AC57" i="4"/>
  <c r="AB57" i="4"/>
  <c r="AD56" i="4"/>
  <c r="AE56" i="4" s="1"/>
  <c r="AC56" i="4"/>
  <c r="AK56" i="4" s="1"/>
  <c r="AB56" i="4"/>
  <c r="AD55" i="4"/>
  <c r="AE55" i="4" s="1"/>
  <c r="AF55" i="4" s="1"/>
  <c r="AG55" i="4" s="1"/>
  <c r="AC55" i="4"/>
  <c r="AB55" i="4"/>
  <c r="AK54" i="4"/>
  <c r="AF54" i="4"/>
  <c r="AG54" i="4" s="1"/>
  <c r="AE54" i="4"/>
  <c r="AD54" i="4"/>
  <c r="AC54" i="4"/>
  <c r="AB54" i="4"/>
  <c r="AD53" i="4"/>
  <c r="AE53" i="4" s="1"/>
  <c r="AC53" i="4"/>
  <c r="AB53" i="4"/>
  <c r="AE52" i="4"/>
  <c r="AF52" i="4" s="1"/>
  <c r="AG52" i="4" s="1"/>
  <c r="AD52" i="4"/>
  <c r="AC52" i="4"/>
  <c r="AB52" i="4"/>
  <c r="AE51" i="4"/>
  <c r="AD51" i="4"/>
  <c r="AC51" i="4"/>
  <c r="AK51" i="4" s="1"/>
  <c r="AB51" i="4"/>
  <c r="AF51" i="4" s="1"/>
  <c r="AG51" i="4" s="1"/>
  <c r="AD50" i="4"/>
  <c r="AE50" i="4" s="1"/>
  <c r="AC50" i="4"/>
  <c r="AK50" i="4" s="1"/>
  <c r="AB50" i="4"/>
  <c r="AF50" i="4" s="1"/>
  <c r="AG50" i="4" s="1"/>
  <c r="AK49" i="4"/>
  <c r="AL49" i="4" s="1"/>
  <c r="AD49" i="4"/>
  <c r="AE49" i="4" s="1"/>
  <c r="AF49" i="4" s="1"/>
  <c r="AG49" i="4" s="1"/>
  <c r="AC49" i="4"/>
  <c r="AB49" i="4"/>
  <c r="AE48" i="4"/>
  <c r="AK48" i="4" s="1"/>
  <c r="AD48" i="4"/>
  <c r="AC48" i="4"/>
  <c r="AB48" i="4"/>
  <c r="AD47" i="4"/>
  <c r="AE47" i="4" s="1"/>
  <c r="AK47" i="4" s="1"/>
  <c r="AC47" i="4"/>
  <c r="AB47" i="4"/>
  <c r="AF47" i="4" s="1"/>
  <c r="AG47" i="4" s="1"/>
  <c r="AD46" i="4"/>
  <c r="AE46" i="4" s="1"/>
  <c r="AC46" i="4"/>
  <c r="AK46" i="4" s="1"/>
  <c r="AB46" i="4"/>
  <c r="AD45" i="4"/>
  <c r="AE45" i="4" s="1"/>
  <c r="AC45" i="4"/>
  <c r="AB45" i="4"/>
  <c r="AE44" i="4"/>
  <c r="AF44" i="4" s="1"/>
  <c r="AG44" i="4" s="1"/>
  <c r="AD44" i="4"/>
  <c r="AC44" i="4"/>
  <c r="AB44" i="4"/>
  <c r="AD43" i="4"/>
  <c r="AE43" i="4" s="1"/>
  <c r="AC43" i="4"/>
  <c r="AB43" i="4"/>
  <c r="AK42" i="4"/>
  <c r="AL42" i="4" s="1"/>
  <c r="AD42" i="4"/>
  <c r="AE42" i="4" s="1"/>
  <c r="AC42" i="4"/>
  <c r="AB42" i="4"/>
  <c r="AF42" i="4" s="1"/>
  <c r="AG42" i="4" s="1"/>
  <c r="AE41" i="4"/>
  <c r="AF41" i="4" s="1"/>
  <c r="AG41" i="4" s="1"/>
  <c r="AD41" i="4"/>
  <c r="AC41" i="4"/>
  <c r="AB41" i="4"/>
  <c r="AD40" i="4"/>
  <c r="AE40" i="4" s="1"/>
  <c r="AF40" i="4" s="1"/>
  <c r="AG40" i="4" s="1"/>
  <c r="AC40" i="4"/>
  <c r="AB40" i="4"/>
  <c r="AD39" i="4"/>
  <c r="AE39" i="4" s="1"/>
  <c r="AC39" i="4"/>
  <c r="AB39" i="4"/>
  <c r="AN38" i="4"/>
  <c r="AM38" i="4"/>
  <c r="AF38" i="4"/>
  <c r="AG38" i="4" s="1"/>
  <c r="AE38" i="4"/>
  <c r="AD38" i="4"/>
  <c r="AC38" i="4"/>
  <c r="AK38" i="4" s="1"/>
  <c r="AL38" i="4" s="1"/>
  <c r="AB38" i="4"/>
  <c r="AD37" i="4"/>
  <c r="AE37" i="4" s="1"/>
  <c r="AC37" i="4"/>
  <c r="AB37" i="4"/>
  <c r="AD36" i="4"/>
  <c r="AE36" i="4" s="1"/>
  <c r="AC36" i="4"/>
  <c r="AB36" i="4"/>
  <c r="AD35" i="4"/>
  <c r="AE35" i="4" s="1"/>
  <c r="AC35" i="4"/>
  <c r="AK35" i="4" s="1"/>
  <c r="AB35" i="4"/>
  <c r="AF35" i="4" s="1"/>
  <c r="AG35" i="4" s="1"/>
  <c r="AK34" i="4"/>
  <c r="AD34" i="4"/>
  <c r="AE34" i="4" s="1"/>
  <c r="AC34" i="4"/>
  <c r="AB34" i="4"/>
  <c r="AD33" i="4"/>
  <c r="AE33" i="4" s="1"/>
  <c r="AK33" i="4" s="1"/>
  <c r="AC33" i="4"/>
  <c r="AB33" i="4"/>
  <c r="AF32" i="4"/>
  <c r="AG32" i="4" s="1"/>
  <c r="AE32" i="4"/>
  <c r="AK32" i="4" s="1"/>
  <c r="AD32" i="4"/>
  <c r="AC32" i="4"/>
  <c r="AB32" i="4"/>
  <c r="AD31" i="4"/>
  <c r="AE31" i="4" s="1"/>
  <c r="AC31" i="4"/>
  <c r="AB31" i="4"/>
  <c r="AD30" i="4"/>
  <c r="AE30" i="4" s="1"/>
  <c r="AK30" i="4" s="1"/>
  <c r="AC30" i="4"/>
  <c r="AB30" i="4"/>
  <c r="AL29" i="4"/>
  <c r="AM29" i="4" s="1"/>
  <c r="AE29" i="4"/>
  <c r="AD29" i="4"/>
  <c r="AC29" i="4"/>
  <c r="AK29" i="4" s="1"/>
  <c r="AB29" i="4"/>
  <c r="AF29" i="4" s="1"/>
  <c r="AG29" i="4" s="1"/>
  <c r="AK28" i="4"/>
  <c r="AD28" i="4"/>
  <c r="AE28" i="4" s="1"/>
  <c r="AC28" i="4"/>
  <c r="AB28" i="4"/>
  <c r="AF28" i="4" s="1"/>
  <c r="AG28" i="4" s="1"/>
  <c r="AD27" i="4"/>
  <c r="AE27" i="4" s="1"/>
  <c r="AK27" i="4" s="1"/>
  <c r="AC27" i="4"/>
  <c r="AB27" i="4"/>
  <c r="AF27" i="4" s="1"/>
  <c r="AG27" i="4" s="1"/>
  <c r="AN26" i="4"/>
  <c r="AD26" i="4"/>
  <c r="AE26" i="4" s="1"/>
  <c r="AC26" i="4"/>
  <c r="AK26" i="4" s="1"/>
  <c r="AL26" i="4" s="1"/>
  <c r="AB26" i="4"/>
  <c r="AF26" i="4" s="1"/>
  <c r="AG26" i="4" s="1"/>
  <c r="AD25" i="4"/>
  <c r="AE25" i="4" s="1"/>
  <c r="AF25" i="4" s="1"/>
  <c r="AG25" i="4" s="1"/>
  <c r="AC25" i="4"/>
  <c r="AB25" i="4"/>
  <c r="AD24" i="4"/>
  <c r="AE24" i="4" s="1"/>
  <c r="AC24" i="4"/>
  <c r="AB24" i="4"/>
  <c r="AD23" i="4"/>
  <c r="AE23" i="4" s="1"/>
  <c r="AK23" i="4" s="1"/>
  <c r="AC23" i="4"/>
  <c r="AB23" i="4"/>
  <c r="AK22" i="4"/>
  <c r="AD22" i="4"/>
  <c r="AE22" i="4" s="1"/>
  <c r="AC22" i="4"/>
  <c r="AB22" i="4"/>
  <c r="AF22" i="4" s="1"/>
  <c r="AG22" i="4" s="1"/>
  <c r="AD21" i="4"/>
  <c r="AE21" i="4" s="1"/>
  <c r="AC21" i="4"/>
  <c r="AB21" i="4"/>
  <c r="O21" i="4"/>
  <c r="AK20" i="4"/>
  <c r="AG20" i="4"/>
  <c r="AD20" i="4"/>
  <c r="AE20" i="4" s="1"/>
  <c r="AC20" i="4"/>
  <c r="AB20" i="4"/>
  <c r="AF20" i="4" s="1"/>
  <c r="AE19" i="4"/>
  <c r="AK19" i="4" s="1"/>
  <c r="AD19" i="4"/>
  <c r="AC19" i="4"/>
  <c r="AB19" i="4"/>
  <c r="AF19" i="4" s="1"/>
  <c r="AG19" i="4" s="1"/>
  <c r="AD18" i="4"/>
  <c r="AE18" i="4" s="1"/>
  <c r="AC18" i="4"/>
  <c r="AB18" i="4"/>
  <c r="AD17" i="4"/>
  <c r="AE17" i="4" s="1"/>
  <c r="AF17" i="4" s="1"/>
  <c r="AG17" i="4" s="1"/>
  <c r="AC17" i="4"/>
  <c r="AB17" i="4"/>
  <c r="AD16" i="4"/>
  <c r="AE16" i="4" s="1"/>
  <c r="AF16" i="4" s="1"/>
  <c r="AG16" i="4" s="1"/>
  <c r="AC16" i="4"/>
  <c r="AB16" i="4"/>
  <c r="AE15" i="4"/>
  <c r="AD15" i="4"/>
  <c r="AC15" i="4"/>
  <c r="AB15" i="4"/>
  <c r="AE14" i="4"/>
  <c r="AD14" i="4"/>
  <c r="AC14" i="4"/>
  <c r="AB14" i="4"/>
  <c r="AK13" i="4"/>
  <c r="AG13" i="4"/>
  <c r="AD13" i="4"/>
  <c r="AE13" i="4" s="1"/>
  <c r="AC13" i="4"/>
  <c r="AB13" i="4"/>
  <c r="AF13" i="4" s="1"/>
  <c r="AD12" i="4"/>
  <c r="AE12" i="4" s="1"/>
  <c r="AC12" i="4"/>
  <c r="AB12" i="4"/>
  <c r="AF12" i="4" s="1"/>
  <c r="AG12" i="4" s="1"/>
  <c r="AD11" i="4"/>
  <c r="AE11" i="4" s="1"/>
  <c r="AC11" i="4"/>
  <c r="AK11" i="4" s="1"/>
  <c r="AB11" i="4"/>
  <c r="AF11" i="4" s="1"/>
  <c r="AG11" i="4" s="1"/>
  <c r="AK10" i="4"/>
  <c r="AL10" i="4" s="1"/>
  <c r="AG10" i="4"/>
  <c r="AF10" i="4"/>
  <c r="AE10" i="4"/>
  <c r="AD10" i="4"/>
  <c r="AC10" i="4"/>
  <c r="AB10" i="4"/>
  <c r="AK9" i="4"/>
  <c r="AG9" i="4"/>
  <c r="AF9" i="4"/>
  <c r="AE9" i="4"/>
  <c r="AD9" i="4"/>
  <c r="AC9" i="4"/>
  <c r="AB9" i="4"/>
  <c r="O9" i="4"/>
  <c r="AK8" i="4"/>
  <c r="AG8" i="4"/>
  <c r="AF8" i="4"/>
  <c r="AE8" i="4"/>
  <c r="AD8" i="4"/>
  <c r="AC8" i="4"/>
  <c r="AB8" i="4"/>
  <c r="O8" i="4"/>
  <c r="AK7" i="4"/>
  <c r="AD7" i="4"/>
  <c r="AE7" i="4" s="1"/>
  <c r="AC7" i="4"/>
  <c r="AF7" i="4" s="1"/>
  <c r="AG7" i="4" s="1"/>
  <c r="AB7" i="4"/>
  <c r="O7" i="4"/>
  <c r="AI254" i="4" s="1"/>
  <c r="AK6" i="4"/>
  <c r="AD6" i="4"/>
  <c r="AE6" i="4" s="1"/>
  <c r="AC6" i="4"/>
  <c r="AB6" i="4"/>
  <c r="AF6" i="4" s="1"/>
  <c r="AG6" i="4" s="1"/>
  <c r="AD5" i="4"/>
  <c r="AE5" i="4" s="1"/>
  <c r="AK5" i="4" s="1"/>
  <c r="AC5" i="4"/>
  <c r="AB5" i="4"/>
  <c r="F5" i="4" a="1"/>
  <c r="AD4" i="4"/>
  <c r="AE4" i="4" s="1"/>
  <c r="AC4" i="4"/>
  <c r="AB4" i="4"/>
  <c r="AM253" i="3"/>
  <c r="AL253" i="3"/>
  <c r="AK253" i="3"/>
  <c r="AF253" i="3"/>
  <c r="AG253" i="3" s="1"/>
  <c r="AD253" i="3"/>
  <c r="AE253" i="3" s="1"/>
  <c r="AC253" i="3"/>
  <c r="AB253" i="3"/>
  <c r="AL252" i="3"/>
  <c r="AN252" i="3" s="1"/>
  <c r="AF252" i="3"/>
  <c r="AG252" i="3" s="1"/>
  <c r="AD252" i="3"/>
  <c r="AE252" i="3" s="1"/>
  <c r="AK252" i="3" s="1"/>
  <c r="AC252" i="3"/>
  <c r="AB252" i="3"/>
  <c r="AD251" i="3"/>
  <c r="AE251" i="3" s="1"/>
  <c r="AC251" i="3"/>
  <c r="AK251" i="3" s="1"/>
  <c r="AB251" i="3"/>
  <c r="AF251" i="3" s="1"/>
  <c r="AG251" i="3" s="1"/>
  <c r="AK250" i="3"/>
  <c r="AD250" i="3"/>
  <c r="AE250" i="3" s="1"/>
  <c r="AF250" i="3" s="1"/>
  <c r="AG250" i="3" s="1"/>
  <c r="AC250" i="3"/>
  <c r="AB250" i="3"/>
  <c r="AD249" i="3"/>
  <c r="AE249" i="3" s="1"/>
  <c r="AC249" i="3"/>
  <c r="AK249" i="3" s="1"/>
  <c r="AB249" i="3"/>
  <c r="AD248" i="3"/>
  <c r="AE248" i="3" s="1"/>
  <c r="AC248" i="3"/>
  <c r="AK248" i="3" s="1"/>
  <c r="AB248" i="3"/>
  <c r="AF248" i="3" s="1"/>
  <c r="AG248" i="3" s="1"/>
  <c r="AN247" i="3"/>
  <c r="AL247" i="3"/>
  <c r="AM247" i="3" s="1"/>
  <c r="AG247" i="3"/>
  <c r="AD247" i="3"/>
  <c r="AE247" i="3" s="1"/>
  <c r="AC247" i="3"/>
  <c r="AK247" i="3" s="1"/>
  <c r="AB247" i="3"/>
  <c r="AF247" i="3" s="1"/>
  <c r="AD246" i="3"/>
  <c r="AE246" i="3" s="1"/>
  <c r="AF246" i="3" s="1"/>
  <c r="AG246" i="3" s="1"/>
  <c r="AC246" i="3"/>
  <c r="AB246" i="3"/>
  <c r="AD245" i="3"/>
  <c r="AE245" i="3" s="1"/>
  <c r="AC245" i="3"/>
  <c r="AK245" i="3" s="1"/>
  <c r="AB245" i="3"/>
  <c r="AF245" i="3" s="1"/>
  <c r="AG245" i="3" s="1"/>
  <c r="AD244" i="3"/>
  <c r="AE244" i="3" s="1"/>
  <c r="AC244" i="3"/>
  <c r="AK244" i="3" s="1"/>
  <c r="AB244" i="3"/>
  <c r="AK243" i="3"/>
  <c r="AD243" i="3"/>
  <c r="AE243" i="3" s="1"/>
  <c r="AC243" i="3"/>
  <c r="AB243" i="3"/>
  <c r="AL242" i="3"/>
  <c r="AM242" i="3" s="1"/>
  <c r="AK242" i="3"/>
  <c r="AF242" i="3"/>
  <c r="AG242" i="3" s="1"/>
  <c r="AD242" i="3"/>
  <c r="AE242" i="3" s="1"/>
  <c r="AC242" i="3"/>
  <c r="AB242" i="3"/>
  <c r="AK241" i="3"/>
  <c r="AD241" i="3"/>
  <c r="AE241" i="3" s="1"/>
  <c r="AF241" i="3" s="1"/>
  <c r="AG241" i="3" s="1"/>
  <c r="AC241" i="3"/>
  <c r="AB241" i="3"/>
  <c r="AD240" i="3"/>
  <c r="AE240" i="3" s="1"/>
  <c r="AC240" i="3"/>
  <c r="AB240" i="3"/>
  <c r="AD239" i="3"/>
  <c r="AE239" i="3" s="1"/>
  <c r="AC239" i="3"/>
  <c r="AB239" i="3"/>
  <c r="AD238" i="3"/>
  <c r="AE238" i="3" s="1"/>
  <c r="AC238" i="3"/>
  <c r="AB238" i="3"/>
  <c r="AD237" i="3"/>
  <c r="AE237" i="3" s="1"/>
  <c r="AC237" i="3"/>
  <c r="AB237" i="3"/>
  <c r="AD236" i="3"/>
  <c r="AE236" i="3" s="1"/>
  <c r="AC236" i="3"/>
  <c r="AB236" i="3"/>
  <c r="AK235" i="3"/>
  <c r="AD235" i="3"/>
  <c r="AE235" i="3" s="1"/>
  <c r="AF235" i="3" s="1"/>
  <c r="AG235" i="3" s="1"/>
  <c r="AC235" i="3"/>
  <c r="AB235" i="3"/>
  <c r="AD234" i="3"/>
  <c r="AE234" i="3" s="1"/>
  <c r="AF234" i="3" s="1"/>
  <c r="AG234" i="3" s="1"/>
  <c r="AC234" i="3"/>
  <c r="AB234" i="3"/>
  <c r="AK233" i="3"/>
  <c r="AF233" i="3"/>
  <c r="AG233" i="3" s="1"/>
  <c r="AE233" i="3"/>
  <c r="AD233" i="3"/>
  <c r="AC233" i="3"/>
  <c r="AB233" i="3"/>
  <c r="AE232" i="3"/>
  <c r="AK232" i="3" s="1"/>
  <c r="AD232" i="3"/>
  <c r="AC232" i="3"/>
  <c r="AB232" i="3"/>
  <c r="AD231" i="3"/>
  <c r="AE231" i="3" s="1"/>
  <c r="AC231" i="3"/>
  <c r="AB231" i="3"/>
  <c r="AD230" i="3"/>
  <c r="AE230" i="3" s="1"/>
  <c r="AC230" i="3"/>
  <c r="AB230" i="3"/>
  <c r="AD229" i="3"/>
  <c r="AE229" i="3" s="1"/>
  <c r="AF229" i="3" s="1"/>
  <c r="AG229" i="3" s="1"/>
  <c r="AC229" i="3"/>
  <c r="AB229" i="3"/>
  <c r="AD228" i="3"/>
  <c r="AE228" i="3" s="1"/>
  <c r="AC228" i="3"/>
  <c r="AB228" i="3"/>
  <c r="AD227" i="3"/>
  <c r="AE227" i="3" s="1"/>
  <c r="AC227" i="3"/>
  <c r="AB227" i="3"/>
  <c r="AD226" i="3"/>
  <c r="AE226" i="3" s="1"/>
  <c r="AC226" i="3"/>
  <c r="AB226" i="3"/>
  <c r="AD225" i="3"/>
  <c r="AE225" i="3" s="1"/>
  <c r="AC225" i="3"/>
  <c r="AB225" i="3"/>
  <c r="AD224" i="3"/>
  <c r="AE224" i="3" s="1"/>
  <c r="AC224" i="3"/>
  <c r="AB224" i="3"/>
  <c r="AD223" i="3"/>
  <c r="AE223" i="3" s="1"/>
  <c r="AF223" i="3" s="1"/>
  <c r="AG223" i="3" s="1"/>
  <c r="AC223" i="3"/>
  <c r="AB223" i="3"/>
  <c r="AK222" i="3"/>
  <c r="AG222" i="3"/>
  <c r="AD222" i="3"/>
  <c r="AE222" i="3" s="1"/>
  <c r="AF222" i="3" s="1"/>
  <c r="AC222" i="3"/>
  <c r="AB222" i="3"/>
  <c r="AK221" i="3"/>
  <c r="AF221" i="3"/>
  <c r="AG221" i="3" s="1"/>
  <c r="AE221" i="3"/>
  <c r="AD221" i="3"/>
  <c r="AC221" i="3"/>
  <c r="AB221" i="3"/>
  <c r="AK220" i="3"/>
  <c r="AF220" i="3"/>
  <c r="AG220" i="3" s="1"/>
  <c r="AE220" i="3"/>
  <c r="AD220" i="3"/>
  <c r="AC220" i="3"/>
  <c r="AB220" i="3"/>
  <c r="AD219" i="3"/>
  <c r="AE219" i="3" s="1"/>
  <c r="AC219" i="3"/>
  <c r="AB219" i="3"/>
  <c r="AD218" i="3"/>
  <c r="AE218" i="3" s="1"/>
  <c r="AC218" i="3"/>
  <c r="AB218" i="3"/>
  <c r="AD217" i="3"/>
  <c r="AE217" i="3" s="1"/>
  <c r="AF217" i="3" s="1"/>
  <c r="AG217" i="3" s="1"/>
  <c r="AC217" i="3"/>
  <c r="AB217" i="3"/>
  <c r="AE216" i="3"/>
  <c r="AK216" i="3" s="1"/>
  <c r="AD216" i="3"/>
  <c r="AC216" i="3"/>
  <c r="AB216" i="3"/>
  <c r="AD215" i="3"/>
  <c r="AE215" i="3" s="1"/>
  <c r="AC215" i="3"/>
  <c r="AB215" i="3"/>
  <c r="AD214" i="3"/>
  <c r="AE214" i="3" s="1"/>
  <c r="AC214" i="3"/>
  <c r="AB214" i="3"/>
  <c r="AE213" i="3"/>
  <c r="AF213" i="3" s="1"/>
  <c r="AG213" i="3" s="1"/>
  <c r="AD213" i="3"/>
  <c r="AC213" i="3"/>
  <c r="AB213" i="3"/>
  <c r="AD212" i="3"/>
  <c r="AE212" i="3" s="1"/>
  <c r="AC212" i="3"/>
  <c r="AB212" i="3"/>
  <c r="AD211" i="3"/>
  <c r="AE211" i="3" s="1"/>
  <c r="AC211" i="3"/>
  <c r="AB211" i="3"/>
  <c r="AK210" i="3"/>
  <c r="AD210" i="3"/>
  <c r="AE210" i="3" s="1"/>
  <c r="AF210" i="3" s="1"/>
  <c r="AG210" i="3" s="1"/>
  <c r="AC210" i="3"/>
  <c r="AB210" i="3"/>
  <c r="AK209" i="3"/>
  <c r="AF209" i="3"/>
  <c r="AG209" i="3" s="1"/>
  <c r="AE209" i="3"/>
  <c r="AD209" i="3"/>
  <c r="AC209" i="3"/>
  <c r="AB209" i="3"/>
  <c r="AK208" i="3"/>
  <c r="AL208" i="3" s="1"/>
  <c r="AE208" i="3"/>
  <c r="AF208" i="3" s="1"/>
  <c r="AG208" i="3" s="1"/>
  <c r="AD208" i="3"/>
  <c r="AC208" i="3"/>
  <c r="AB208" i="3"/>
  <c r="AE207" i="3"/>
  <c r="AK207" i="3" s="1"/>
  <c r="AD207" i="3"/>
  <c r="AC207" i="3"/>
  <c r="AB207" i="3"/>
  <c r="AD206" i="3"/>
  <c r="AE206" i="3" s="1"/>
  <c r="AC206" i="3"/>
  <c r="AB206" i="3"/>
  <c r="AE205" i="3"/>
  <c r="AF205" i="3" s="1"/>
  <c r="AG205" i="3" s="1"/>
  <c r="AD205" i="3"/>
  <c r="AC205" i="3"/>
  <c r="AB205" i="3"/>
  <c r="AD204" i="3"/>
  <c r="AE204" i="3" s="1"/>
  <c r="AK204" i="3" s="1"/>
  <c r="AC204" i="3"/>
  <c r="AB204" i="3"/>
  <c r="AD203" i="3"/>
  <c r="AE203" i="3" s="1"/>
  <c r="AC203" i="3"/>
  <c r="AB203" i="3"/>
  <c r="AD202" i="3"/>
  <c r="AE202" i="3" s="1"/>
  <c r="AC202" i="3"/>
  <c r="AB202" i="3"/>
  <c r="AD201" i="3"/>
  <c r="AE201" i="3" s="1"/>
  <c r="AK201" i="3" s="1"/>
  <c r="AC201" i="3"/>
  <c r="AB201" i="3"/>
  <c r="AD200" i="3"/>
  <c r="AE200" i="3" s="1"/>
  <c r="AC200" i="3"/>
  <c r="AB200" i="3"/>
  <c r="AD199" i="3"/>
  <c r="AE199" i="3" s="1"/>
  <c r="AC199" i="3"/>
  <c r="AB199" i="3"/>
  <c r="AK198" i="3"/>
  <c r="AD198" i="3"/>
  <c r="AE198" i="3" s="1"/>
  <c r="AF198" i="3" s="1"/>
  <c r="AG198" i="3" s="1"/>
  <c r="AC198" i="3"/>
  <c r="AB198" i="3"/>
  <c r="AK197" i="3"/>
  <c r="AL197" i="3" s="1"/>
  <c r="AF197" i="3"/>
  <c r="AG197" i="3" s="1"/>
  <c r="AE197" i="3"/>
  <c r="AD197" i="3"/>
  <c r="AC197" i="3"/>
  <c r="AB197" i="3"/>
  <c r="AE196" i="3"/>
  <c r="AK196" i="3" s="1"/>
  <c r="AD196" i="3"/>
  <c r="AC196" i="3"/>
  <c r="AB196" i="3"/>
  <c r="AD195" i="3"/>
  <c r="AE195" i="3" s="1"/>
  <c r="AC195" i="3"/>
  <c r="AB195" i="3"/>
  <c r="AD194" i="3"/>
  <c r="AE194" i="3" s="1"/>
  <c r="AC194" i="3"/>
  <c r="AB194" i="3"/>
  <c r="AD193" i="3"/>
  <c r="AE193" i="3" s="1"/>
  <c r="AC193" i="3"/>
  <c r="AB193" i="3"/>
  <c r="AD192" i="3"/>
  <c r="AE192" i="3" s="1"/>
  <c r="AC192" i="3"/>
  <c r="AB192" i="3"/>
  <c r="AD191" i="3"/>
  <c r="AE191" i="3" s="1"/>
  <c r="AC191" i="3"/>
  <c r="AB191" i="3"/>
  <c r="AD190" i="3"/>
  <c r="AE190" i="3" s="1"/>
  <c r="AC190" i="3"/>
  <c r="AB190" i="3"/>
  <c r="AD189" i="3"/>
  <c r="AE189" i="3" s="1"/>
  <c r="AF189" i="3" s="1"/>
  <c r="AG189" i="3" s="1"/>
  <c r="AC189" i="3"/>
  <c r="AB189" i="3"/>
  <c r="AD188" i="3"/>
  <c r="AE188" i="3" s="1"/>
  <c r="AC188" i="3"/>
  <c r="AB188" i="3"/>
  <c r="AD187" i="3"/>
  <c r="AE187" i="3" s="1"/>
  <c r="AC187" i="3"/>
  <c r="AB187" i="3"/>
  <c r="AK186" i="3"/>
  <c r="AD186" i="3"/>
  <c r="AE186" i="3" s="1"/>
  <c r="AF186" i="3" s="1"/>
  <c r="AG186" i="3" s="1"/>
  <c r="AC186" i="3"/>
  <c r="AB186" i="3"/>
  <c r="AK185" i="3"/>
  <c r="AG185" i="3"/>
  <c r="AF185" i="3"/>
  <c r="AE185" i="3"/>
  <c r="AD185" i="3"/>
  <c r="AC185" i="3"/>
  <c r="AB185" i="3"/>
  <c r="AK184" i="3"/>
  <c r="AF184" i="3"/>
  <c r="AG184" i="3" s="1"/>
  <c r="AE184" i="3"/>
  <c r="AD184" i="3"/>
  <c r="AC184" i="3"/>
  <c r="AB184" i="3"/>
  <c r="AE183" i="3"/>
  <c r="AK183" i="3" s="1"/>
  <c r="AD183" i="3"/>
  <c r="AC183" i="3"/>
  <c r="AB183" i="3"/>
  <c r="AD182" i="3"/>
  <c r="AE182" i="3" s="1"/>
  <c r="AC182" i="3"/>
  <c r="AB182" i="3"/>
  <c r="AD181" i="3"/>
  <c r="AE181" i="3" s="1"/>
  <c r="AC181" i="3"/>
  <c r="AB181" i="3"/>
  <c r="AD180" i="3"/>
  <c r="AE180" i="3" s="1"/>
  <c r="AC180" i="3"/>
  <c r="AB180" i="3"/>
  <c r="AD179" i="3"/>
  <c r="AE179" i="3" s="1"/>
  <c r="AC179" i="3"/>
  <c r="AB179" i="3"/>
  <c r="AD178" i="3"/>
  <c r="AE178" i="3" s="1"/>
  <c r="AC178" i="3"/>
  <c r="AB178" i="3"/>
  <c r="AD177" i="3"/>
  <c r="AE177" i="3" s="1"/>
  <c r="AC177" i="3"/>
  <c r="AB177" i="3"/>
  <c r="AD176" i="3"/>
  <c r="AE176" i="3" s="1"/>
  <c r="AC176" i="3"/>
  <c r="AB176" i="3"/>
  <c r="AD175" i="3"/>
  <c r="AE175" i="3" s="1"/>
  <c r="AF175" i="3" s="1"/>
  <c r="AG175" i="3" s="1"/>
  <c r="AC175" i="3"/>
  <c r="AB175" i="3"/>
  <c r="AD174" i="3"/>
  <c r="AE174" i="3" s="1"/>
  <c r="AC174" i="3"/>
  <c r="AB174" i="3"/>
  <c r="AK173" i="3"/>
  <c r="AL173" i="3" s="1"/>
  <c r="AF173" i="3"/>
  <c r="AG173" i="3" s="1"/>
  <c r="AE173" i="3"/>
  <c r="AD173" i="3"/>
  <c r="AC173" i="3"/>
  <c r="AB173" i="3"/>
  <c r="AL172" i="3"/>
  <c r="AN172" i="3" s="1"/>
  <c r="AK172" i="3"/>
  <c r="AE172" i="3"/>
  <c r="AF172" i="3" s="1"/>
  <c r="AG172" i="3" s="1"/>
  <c r="AD172" i="3"/>
  <c r="AC172" i="3"/>
  <c r="AB172" i="3"/>
  <c r="AK171" i="3"/>
  <c r="AD171" i="3"/>
  <c r="AE171" i="3" s="1"/>
  <c r="AF171" i="3" s="1"/>
  <c r="AG171" i="3" s="1"/>
  <c r="AC171" i="3"/>
  <c r="AB171" i="3"/>
  <c r="AD170" i="3"/>
  <c r="AE170" i="3" s="1"/>
  <c r="AC170" i="3"/>
  <c r="AB170" i="3"/>
  <c r="AD169" i="3"/>
  <c r="AE169" i="3" s="1"/>
  <c r="AC169" i="3"/>
  <c r="AB169" i="3"/>
  <c r="AD168" i="3"/>
  <c r="AE168" i="3" s="1"/>
  <c r="AC168" i="3"/>
  <c r="AB168" i="3"/>
  <c r="AE167" i="3"/>
  <c r="AK167" i="3" s="1"/>
  <c r="AD167" i="3"/>
  <c r="AC167" i="3"/>
  <c r="AB167" i="3"/>
  <c r="AD166" i="3"/>
  <c r="AE166" i="3" s="1"/>
  <c r="AC166" i="3"/>
  <c r="AB166" i="3"/>
  <c r="AD165" i="3"/>
  <c r="AE165" i="3" s="1"/>
  <c r="AC165" i="3"/>
  <c r="AB165" i="3"/>
  <c r="AE164" i="3"/>
  <c r="AF164" i="3" s="1"/>
  <c r="AG164" i="3" s="1"/>
  <c r="AD164" i="3"/>
  <c r="AC164" i="3"/>
  <c r="AB164" i="3"/>
  <c r="AD163" i="3"/>
  <c r="AE163" i="3" s="1"/>
  <c r="AF163" i="3" s="1"/>
  <c r="AG163" i="3" s="1"/>
  <c r="AC163" i="3"/>
  <c r="AB163" i="3"/>
  <c r="AD162" i="3"/>
  <c r="AE162" i="3" s="1"/>
  <c r="AC162" i="3"/>
  <c r="AB162" i="3"/>
  <c r="AK161" i="3"/>
  <c r="AF161" i="3"/>
  <c r="AG161" i="3" s="1"/>
  <c r="AE161" i="3"/>
  <c r="AD161" i="3"/>
  <c r="AC161" i="3"/>
  <c r="AB161" i="3"/>
  <c r="AK160" i="3"/>
  <c r="AE160" i="3"/>
  <c r="AF160" i="3" s="1"/>
  <c r="AG160" i="3" s="1"/>
  <c r="AD160" i="3"/>
  <c r="AC160" i="3"/>
  <c r="AB160" i="3"/>
  <c r="AD159" i="3"/>
  <c r="AE159" i="3" s="1"/>
  <c r="AF159" i="3" s="1"/>
  <c r="AG159" i="3" s="1"/>
  <c r="AC159" i="3"/>
  <c r="AB159" i="3"/>
  <c r="AK158" i="3"/>
  <c r="AL158" i="3" s="1"/>
  <c r="AE158" i="3"/>
  <c r="AF158" i="3" s="1"/>
  <c r="AG158" i="3" s="1"/>
  <c r="AD158" i="3"/>
  <c r="AC158" i="3"/>
  <c r="AB158" i="3"/>
  <c r="AE157" i="3"/>
  <c r="AK157" i="3" s="1"/>
  <c r="AD157" i="3"/>
  <c r="AC157" i="3"/>
  <c r="AB157" i="3"/>
  <c r="AD156" i="3"/>
  <c r="AE156" i="3" s="1"/>
  <c r="AC156" i="3"/>
  <c r="AB156" i="3"/>
  <c r="AD155" i="3"/>
  <c r="AE155" i="3" s="1"/>
  <c r="AK155" i="3" s="1"/>
  <c r="AC155" i="3"/>
  <c r="AB155" i="3"/>
  <c r="AD154" i="3"/>
  <c r="AE154" i="3" s="1"/>
  <c r="AC154" i="3"/>
  <c r="AB154" i="3"/>
  <c r="AD153" i="3"/>
  <c r="AE153" i="3" s="1"/>
  <c r="AC153" i="3"/>
  <c r="AB153" i="3"/>
  <c r="AD152" i="3"/>
  <c r="AE152" i="3" s="1"/>
  <c r="AF152" i="3" s="1"/>
  <c r="AG152" i="3" s="1"/>
  <c r="AC152" i="3"/>
  <c r="AB152" i="3"/>
  <c r="AK151" i="3"/>
  <c r="AD151" i="3"/>
  <c r="AE151" i="3" s="1"/>
  <c r="AF151" i="3" s="1"/>
  <c r="AG151" i="3" s="1"/>
  <c r="AC151" i="3"/>
  <c r="AB151" i="3"/>
  <c r="AD150" i="3"/>
  <c r="AE150" i="3" s="1"/>
  <c r="AC150" i="3"/>
  <c r="AB150" i="3"/>
  <c r="AL149" i="3"/>
  <c r="AN149" i="3" s="1"/>
  <c r="AK149" i="3"/>
  <c r="AF149" i="3"/>
  <c r="AG149" i="3" s="1"/>
  <c r="AE149" i="3"/>
  <c r="AD149" i="3"/>
  <c r="AC149" i="3"/>
  <c r="AB149" i="3"/>
  <c r="AK148" i="3"/>
  <c r="AE148" i="3"/>
  <c r="AF148" i="3" s="1"/>
  <c r="AG148" i="3" s="1"/>
  <c r="AD148" i="3"/>
  <c r="AC148" i="3"/>
  <c r="AB148" i="3"/>
  <c r="AD147" i="3"/>
  <c r="AE147" i="3" s="1"/>
  <c r="AF147" i="3" s="1"/>
  <c r="AG147" i="3" s="1"/>
  <c r="AC147" i="3"/>
  <c r="AB147" i="3"/>
  <c r="AK146" i="3"/>
  <c r="AL146" i="3" s="1"/>
  <c r="AD146" i="3"/>
  <c r="AE146" i="3" s="1"/>
  <c r="AF146" i="3" s="1"/>
  <c r="AG146" i="3" s="1"/>
  <c r="AC146" i="3"/>
  <c r="AB146" i="3"/>
  <c r="AD145" i="3"/>
  <c r="AE145" i="3" s="1"/>
  <c r="AC145" i="3"/>
  <c r="AB145" i="3"/>
  <c r="AD144" i="3"/>
  <c r="AE144" i="3" s="1"/>
  <c r="AC144" i="3"/>
  <c r="AB144" i="3"/>
  <c r="AD143" i="3"/>
  <c r="AE143" i="3" s="1"/>
  <c r="AC143" i="3"/>
  <c r="AB143" i="3"/>
  <c r="AD142" i="3"/>
  <c r="AE142" i="3" s="1"/>
  <c r="AC142" i="3"/>
  <c r="AB142" i="3"/>
  <c r="AD141" i="3"/>
  <c r="AE141" i="3" s="1"/>
  <c r="AC141" i="3"/>
  <c r="AB141" i="3"/>
  <c r="AD140" i="3"/>
  <c r="AE140" i="3" s="1"/>
  <c r="AF140" i="3" s="1"/>
  <c r="AG140" i="3" s="1"/>
  <c r="AC140" i="3"/>
  <c r="AB140" i="3"/>
  <c r="AD139" i="3"/>
  <c r="AE139" i="3" s="1"/>
  <c r="AF139" i="3" s="1"/>
  <c r="AG139" i="3" s="1"/>
  <c r="AC139" i="3"/>
  <c r="AB139" i="3"/>
  <c r="AD138" i="3"/>
  <c r="AE138" i="3" s="1"/>
  <c r="AC138" i="3"/>
  <c r="AB138" i="3"/>
  <c r="AL137" i="3"/>
  <c r="AN137" i="3" s="1"/>
  <c r="AK137" i="3"/>
  <c r="AF137" i="3"/>
  <c r="AG137" i="3" s="1"/>
  <c r="AE137" i="3"/>
  <c r="AD137" i="3"/>
  <c r="AC137" i="3"/>
  <c r="AB137" i="3"/>
  <c r="AE136" i="3"/>
  <c r="AF136" i="3" s="1"/>
  <c r="AG136" i="3" s="1"/>
  <c r="AD136" i="3"/>
  <c r="AC136" i="3"/>
  <c r="AB136" i="3"/>
  <c r="AD135" i="3"/>
  <c r="AE135" i="3" s="1"/>
  <c r="AF135" i="3" s="1"/>
  <c r="AG135" i="3" s="1"/>
  <c r="AC135" i="3"/>
  <c r="AB135" i="3"/>
  <c r="AK134" i="3"/>
  <c r="AD134" i="3"/>
  <c r="AE134" i="3" s="1"/>
  <c r="AF134" i="3" s="1"/>
  <c r="AG134" i="3" s="1"/>
  <c r="AC134" i="3"/>
  <c r="AB134" i="3"/>
  <c r="AE133" i="3"/>
  <c r="AK133" i="3" s="1"/>
  <c r="AD133" i="3"/>
  <c r="AC133" i="3"/>
  <c r="AB133" i="3"/>
  <c r="AD132" i="3"/>
  <c r="AE132" i="3" s="1"/>
  <c r="AC132" i="3"/>
  <c r="AB132" i="3"/>
  <c r="AD131" i="3"/>
  <c r="AE131" i="3" s="1"/>
  <c r="AC131" i="3"/>
  <c r="AB131" i="3"/>
  <c r="AD130" i="3"/>
  <c r="AE130" i="3" s="1"/>
  <c r="AC130" i="3"/>
  <c r="AB130" i="3"/>
  <c r="AD129" i="3"/>
  <c r="AE129" i="3" s="1"/>
  <c r="AC129" i="3"/>
  <c r="AB129" i="3"/>
  <c r="AD128" i="3"/>
  <c r="AE128" i="3" s="1"/>
  <c r="AC128" i="3"/>
  <c r="AB128" i="3"/>
  <c r="AK127" i="3"/>
  <c r="AD127" i="3"/>
  <c r="AE127" i="3" s="1"/>
  <c r="AF127" i="3" s="1"/>
  <c r="AG127" i="3" s="1"/>
  <c r="AC127" i="3"/>
  <c r="AB127" i="3"/>
  <c r="AD126" i="3"/>
  <c r="AE126" i="3" s="1"/>
  <c r="AF126" i="3" s="1"/>
  <c r="AG126" i="3" s="1"/>
  <c r="AC126" i="3"/>
  <c r="AB126" i="3"/>
  <c r="AK125" i="3"/>
  <c r="AF125" i="3"/>
  <c r="AG125" i="3" s="1"/>
  <c r="AE125" i="3"/>
  <c r="AD125" i="3"/>
  <c r="AC125" i="3"/>
  <c r="AB125" i="3"/>
  <c r="AE124" i="3"/>
  <c r="AK124" i="3" s="1"/>
  <c r="AD124" i="3"/>
  <c r="AC124" i="3"/>
  <c r="AB124" i="3"/>
  <c r="AD123" i="3"/>
  <c r="AE123" i="3" s="1"/>
  <c r="AC123" i="3"/>
  <c r="AB123" i="3"/>
  <c r="AK122" i="3"/>
  <c r="AD122" i="3"/>
  <c r="AE122" i="3" s="1"/>
  <c r="AF122" i="3" s="1"/>
  <c r="AG122" i="3" s="1"/>
  <c r="AC122" i="3"/>
  <c r="AB122" i="3"/>
  <c r="AE121" i="3"/>
  <c r="AK121" i="3" s="1"/>
  <c r="AD121" i="3"/>
  <c r="AC121" i="3"/>
  <c r="AB121" i="3"/>
  <c r="AD120" i="3"/>
  <c r="AE120" i="3" s="1"/>
  <c r="AC120" i="3"/>
  <c r="AB120" i="3"/>
  <c r="AD119" i="3"/>
  <c r="AE119" i="3" s="1"/>
  <c r="AC119" i="3"/>
  <c r="AB119" i="3"/>
  <c r="AE118" i="3"/>
  <c r="AK118" i="3" s="1"/>
  <c r="AD118" i="3"/>
  <c r="AC118" i="3"/>
  <c r="AB118" i="3"/>
  <c r="AD117" i="3"/>
  <c r="AE117" i="3" s="1"/>
  <c r="AC117" i="3"/>
  <c r="AB117" i="3"/>
  <c r="AD116" i="3"/>
  <c r="AE116" i="3" s="1"/>
  <c r="AC116" i="3"/>
  <c r="AB116" i="3"/>
  <c r="AK115" i="3"/>
  <c r="AD115" i="3"/>
  <c r="AE115" i="3" s="1"/>
  <c r="AF115" i="3" s="1"/>
  <c r="AG115" i="3" s="1"/>
  <c r="AC115" i="3"/>
  <c r="AB115" i="3"/>
  <c r="AD114" i="3"/>
  <c r="AE114" i="3" s="1"/>
  <c r="AF114" i="3" s="1"/>
  <c r="AG114" i="3" s="1"/>
  <c r="AC114" i="3"/>
  <c r="AB114" i="3"/>
  <c r="AK113" i="3"/>
  <c r="AF113" i="3"/>
  <c r="AG113" i="3" s="1"/>
  <c r="AE113" i="3"/>
  <c r="AD113" i="3"/>
  <c r="AC113" i="3"/>
  <c r="AB113" i="3"/>
  <c r="AE112" i="3"/>
  <c r="AK112" i="3" s="1"/>
  <c r="AD112" i="3"/>
  <c r="AC112" i="3"/>
  <c r="AB112" i="3"/>
  <c r="AD111" i="3"/>
  <c r="AE111" i="3" s="1"/>
  <c r="AC111" i="3"/>
  <c r="AB111" i="3"/>
  <c r="AK110" i="3"/>
  <c r="AD110" i="3"/>
  <c r="AE110" i="3" s="1"/>
  <c r="AF110" i="3" s="1"/>
  <c r="AG110" i="3" s="1"/>
  <c r="AC110" i="3"/>
  <c r="AB110" i="3"/>
  <c r="AD109" i="3"/>
  <c r="AE109" i="3" s="1"/>
  <c r="AK109" i="3" s="1"/>
  <c r="AC109" i="3"/>
  <c r="AB109" i="3"/>
  <c r="AD108" i="3"/>
  <c r="AE108" i="3" s="1"/>
  <c r="AC108" i="3"/>
  <c r="AB108" i="3"/>
  <c r="AD107" i="3"/>
  <c r="AE107" i="3" s="1"/>
  <c r="AC107" i="3"/>
  <c r="AB107" i="3"/>
  <c r="AD106" i="3"/>
  <c r="AE106" i="3" s="1"/>
  <c r="AK106" i="3" s="1"/>
  <c r="AL106" i="3" s="1"/>
  <c r="AC106" i="3"/>
  <c r="AB106" i="3"/>
  <c r="AE105" i="3"/>
  <c r="AF105" i="3" s="1"/>
  <c r="AG105" i="3" s="1"/>
  <c r="AD105" i="3"/>
  <c r="AC105" i="3"/>
  <c r="AB105" i="3"/>
  <c r="AD104" i="3"/>
  <c r="AE104" i="3" s="1"/>
  <c r="AC104" i="3"/>
  <c r="AB104" i="3"/>
  <c r="AK103" i="3"/>
  <c r="AD103" i="3"/>
  <c r="AE103" i="3" s="1"/>
  <c r="AF103" i="3" s="1"/>
  <c r="AG103" i="3" s="1"/>
  <c r="AC103" i="3"/>
  <c r="AB103" i="3"/>
  <c r="AD102" i="3"/>
  <c r="AE102" i="3" s="1"/>
  <c r="AF102" i="3" s="1"/>
  <c r="AG102" i="3" s="1"/>
  <c r="AC102" i="3"/>
  <c r="AB102" i="3"/>
  <c r="AK101" i="3"/>
  <c r="AF101" i="3"/>
  <c r="AG101" i="3" s="1"/>
  <c r="AE101" i="3"/>
  <c r="AD101" i="3"/>
  <c r="AC101" i="3"/>
  <c r="AB101" i="3"/>
  <c r="AE100" i="3"/>
  <c r="AK100" i="3" s="1"/>
  <c r="AD100" i="3"/>
  <c r="AC100" i="3"/>
  <c r="AB100" i="3"/>
  <c r="AD99" i="3"/>
  <c r="AE99" i="3" s="1"/>
  <c r="AC99" i="3"/>
  <c r="AB99" i="3"/>
  <c r="AD98" i="3"/>
  <c r="AE98" i="3" s="1"/>
  <c r="AC98" i="3"/>
  <c r="AB98" i="3"/>
  <c r="AD97" i="3"/>
  <c r="AE97" i="3" s="1"/>
  <c r="AF97" i="3" s="1"/>
  <c r="AG97" i="3" s="1"/>
  <c r="AC97" i="3"/>
  <c r="AB97" i="3"/>
  <c r="AD96" i="3"/>
  <c r="AE96" i="3" s="1"/>
  <c r="AC96" i="3"/>
  <c r="AB96" i="3"/>
  <c r="AD95" i="3"/>
  <c r="AE95" i="3" s="1"/>
  <c r="AC95" i="3"/>
  <c r="AB95" i="3"/>
  <c r="AD94" i="3"/>
  <c r="AE94" i="3" s="1"/>
  <c r="AC94" i="3"/>
  <c r="AB94" i="3"/>
  <c r="AD93" i="3"/>
  <c r="AE93" i="3" s="1"/>
  <c r="AC93" i="3"/>
  <c r="AB93" i="3"/>
  <c r="AD92" i="3"/>
  <c r="AE92" i="3" s="1"/>
  <c r="AC92" i="3"/>
  <c r="AB92" i="3"/>
  <c r="AK91" i="3"/>
  <c r="AL91" i="3" s="1"/>
  <c r="AD91" i="3"/>
  <c r="AE91" i="3" s="1"/>
  <c r="AF91" i="3" s="1"/>
  <c r="AG91" i="3" s="1"/>
  <c r="AC91" i="3"/>
  <c r="AB91" i="3"/>
  <c r="AD90" i="3"/>
  <c r="AE90" i="3" s="1"/>
  <c r="AF90" i="3" s="1"/>
  <c r="AG90" i="3" s="1"/>
  <c r="AC90" i="3"/>
  <c r="AB90" i="3"/>
  <c r="AK89" i="3"/>
  <c r="AF89" i="3"/>
  <c r="AG89" i="3" s="1"/>
  <c r="AE89" i="3"/>
  <c r="AD89" i="3"/>
  <c r="AC89" i="3"/>
  <c r="AB89" i="3"/>
  <c r="AE88" i="3"/>
  <c r="AK88" i="3" s="1"/>
  <c r="AD88" i="3"/>
  <c r="AC88" i="3"/>
  <c r="AB88" i="3"/>
  <c r="AD87" i="3"/>
  <c r="AE87" i="3" s="1"/>
  <c r="AC87" i="3"/>
  <c r="AB87" i="3"/>
  <c r="AD86" i="3"/>
  <c r="AE86" i="3" s="1"/>
  <c r="AC86" i="3"/>
  <c r="AB86" i="3"/>
  <c r="AD85" i="3"/>
  <c r="AE85" i="3" s="1"/>
  <c r="AF85" i="3" s="1"/>
  <c r="AG85" i="3" s="1"/>
  <c r="AC85" i="3"/>
  <c r="AB85" i="3"/>
  <c r="AD84" i="3"/>
  <c r="AE84" i="3" s="1"/>
  <c r="AC84" i="3"/>
  <c r="AB84" i="3"/>
  <c r="AD83" i="3"/>
  <c r="AE83" i="3" s="1"/>
  <c r="AC83" i="3"/>
  <c r="AB83" i="3"/>
  <c r="AD82" i="3"/>
  <c r="AE82" i="3" s="1"/>
  <c r="AC82" i="3"/>
  <c r="AB82" i="3"/>
  <c r="AD81" i="3"/>
  <c r="AE81" i="3" s="1"/>
  <c r="AC81" i="3"/>
  <c r="AB81" i="3"/>
  <c r="AD80" i="3"/>
  <c r="AE80" i="3" s="1"/>
  <c r="AC80" i="3"/>
  <c r="AB80" i="3"/>
  <c r="AD79" i="3"/>
  <c r="AE79" i="3" s="1"/>
  <c r="AF79" i="3" s="1"/>
  <c r="AG79" i="3" s="1"/>
  <c r="AC79" i="3"/>
  <c r="AB79" i="3"/>
  <c r="AK78" i="3"/>
  <c r="AL78" i="3" s="1"/>
  <c r="AG78" i="3"/>
  <c r="AD78" i="3"/>
  <c r="AE78" i="3" s="1"/>
  <c r="AF78" i="3" s="1"/>
  <c r="AC78" i="3"/>
  <c r="AB78" i="3"/>
  <c r="AK77" i="3"/>
  <c r="AF77" i="3"/>
  <c r="AG77" i="3" s="1"/>
  <c r="AE77" i="3"/>
  <c r="AD77" i="3"/>
  <c r="AC77" i="3"/>
  <c r="AB77" i="3"/>
  <c r="AK76" i="3"/>
  <c r="AF76" i="3"/>
  <c r="AG76" i="3" s="1"/>
  <c r="AE76" i="3"/>
  <c r="AD76" i="3"/>
  <c r="AC76" i="3"/>
  <c r="AB76" i="3"/>
  <c r="AD75" i="3"/>
  <c r="AE75" i="3" s="1"/>
  <c r="AC75" i="3"/>
  <c r="AB75" i="3"/>
  <c r="AD74" i="3"/>
  <c r="AE74" i="3" s="1"/>
  <c r="AC74" i="3"/>
  <c r="AB74" i="3"/>
  <c r="AD73" i="3"/>
  <c r="AE73" i="3" s="1"/>
  <c r="AF73" i="3" s="1"/>
  <c r="AG73" i="3" s="1"/>
  <c r="AC73" i="3"/>
  <c r="AB73" i="3"/>
  <c r="AE72" i="3"/>
  <c r="AK72" i="3" s="1"/>
  <c r="AD72" i="3"/>
  <c r="AC72" i="3"/>
  <c r="AB72" i="3"/>
  <c r="AD71" i="3"/>
  <c r="AE71" i="3" s="1"/>
  <c r="AC71" i="3"/>
  <c r="AB71" i="3"/>
  <c r="AD70" i="3"/>
  <c r="AE70" i="3" s="1"/>
  <c r="AC70" i="3"/>
  <c r="AB70" i="3"/>
  <c r="AE69" i="3"/>
  <c r="AK69" i="3" s="1"/>
  <c r="AD69" i="3"/>
  <c r="AC69" i="3"/>
  <c r="AB69" i="3"/>
  <c r="AD68" i="3"/>
  <c r="AE68" i="3" s="1"/>
  <c r="AC68" i="3"/>
  <c r="AB68" i="3"/>
  <c r="AD67" i="3"/>
  <c r="AE67" i="3" s="1"/>
  <c r="AC67" i="3"/>
  <c r="AB67" i="3"/>
  <c r="AK66" i="3"/>
  <c r="AD66" i="3"/>
  <c r="AE66" i="3" s="1"/>
  <c r="AF66" i="3" s="1"/>
  <c r="AG66" i="3" s="1"/>
  <c r="AC66" i="3"/>
  <c r="AB66" i="3"/>
  <c r="AK65" i="3"/>
  <c r="AF65" i="3"/>
  <c r="AG65" i="3" s="1"/>
  <c r="AE65" i="3"/>
  <c r="AD65" i="3"/>
  <c r="AC65" i="3"/>
  <c r="AB65" i="3"/>
  <c r="AK64" i="3"/>
  <c r="AE64" i="3"/>
  <c r="AF64" i="3" s="1"/>
  <c r="AG64" i="3" s="1"/>
  <c r="AD64" i="3"/>
  <c r="AC64" i="3"/>
  <c r="AB64" i="3"/>
  <c r="AE63" i="3"/>
  <c r="AK63" i="3" s="1"/>
  <c r="AD63" i="3"/>
  <c r="AC63" i="3"/>
  <c r="AB63" i="3"/>
  <c r="AD62" i="3"/>
  <c r="AE62" i="3" s="1"/>
  <c r="AC62" i="3"/>
  <c r="AB62" i="3"/>
  <c r="AE61" i="3"/>
  <c r="AF61" i="3" s="1"/>
  <c r="AG61" i="3" s="1"/>
  <c r="AD61" i="3"/>
  <c r="AC61" i="3"/>
  <c r="AB61" i="3"/>
  <c r="AD60" i="3"/>
  <c r="AE60" i="3" s="1"/>
  <c r="AK60" i="3" s="1"/>
  <c r="AC60" i="3"/>
  <c r="AB60" i="3"/>
  <c r="AD59" i="3"/>
  <c r="AE59" i="3" s="1"/>
  <c r="AC59" i="3"/>
  <c r="AB59" i="3"/>
  <c r="AD58" i="3"/>
  <c r="AE58" i="3" s="1"/>
  <c r="AC58" i="3"/>
  <c r="AB58" i="3"/>
  <c r="AD57" i="3"/>
  <c r="AE57" i="3" s="1"/>
  <c r="AK57" i="3" s="1"/>
  <c r="AC57" i="3"/>
  <c r="AB57" i="3"/>
  <c r="AD56" i="3"/>
  <c r="AE56" i="3" s="1"/>
  <c r="AC56" i="3"/>
  <c r="AB56" i="3"/>
  <c r="AD55" i="3"/>
  <c r="AE55" i="3" s="1"/>
  <c r="AC55" i="3"/>
  <c r="AB55" i="3"/>
  <c r="AK54" i="3"/>
  <c r="AD54" i="3"/>
  <c r="AE54" i="3" s="1"/>
  <c r="AF54" i="3" s="1"/>
  <c r="AG54" i="3" s="1"/>
  <c r="AC54" i="3"/>
  <c r="AB54" i="3"/>
  <c r="AK53" i="3"/>
  <c r="AL53" i="3" s="1"/>
  <c r="AF53" i="3"/>
  <c r="AG53" i="3" s="1"/>
  <c r="AE53" i="3"/>
  <c r="AD53" i="3"/>
  <c r="AC53" i="3"/>
  <c r="AB53" i="3"/>
  <c r="AE52" i="3"/>
  <c r="AK52" i="3" s="1"/>
  <c r="AD52" i="3"/>
  <c r="AC52" i="3"/>
  <c r="AB52" i="3"/>
  <c r="AD51" i="3"/>
  <c r="AE51" i="3" s="1"/>
  <c r="AC51" i="3"/>
  <c r="AB51" i="3"/>
  <c r="AD50" i="3"/>
  <c r="AE50" i="3" s="1"/>
  <c r="AC50" i="3"/>
  <c r="AB50" i="3"/>
  <c r="AD49" i="3"/>
  <c r="AE49" i="3" s="1"/>
  <c r="AC49" i="3"/>
  <c r="AB49" i="3"/>
  <c r="AD48" i="3"/>
  <c r="AE48" i="3" s="1"/>
  <c r="AC48" i="3"/>
  <c r="AB48" i="3"/>
  <c r="AD47" i="3"/>
  <c r="AE47" i="3" s="1"/>
  <c r="AC47" i="3"/>
  <c r="AB47" i="3"/>
  <c r="AD46" i="3"/>
  <c r="AE46" i="3" s="1"/>
  <c r="AC46" i="3"/>
  <c r="AB46" i="3"/>
  <c r="AD45" i="3"/>
  <c r="AE45" i="3" s="1"/>
  <c r="AF45" i="3" s="1"/>
  <c r="AG45" i="3" s="1"/>
  <c r="AC45" i="3"/>
  <c r="AB45" i="3"/>
  <c r="AD44" i="3"/>
  <c r="AE44" i="3" s="1"/>
  <c r="AC44" i="3"/>
  <c r="AB44" i="3"/>
  <c r="AD43" i="3"/>
  <c r="AE43" i="3" s="1"/>
  <c r="AC43" i="3"/>
  <c r="AB43" i="3"/>
  <c r="AK42" i="3"/>
  <c r="AD42" i="3"/>
  <c r="AE42" i="3" s="1"/>
  <c r="AF42" i="3" s="1"/>
  <c r="AG42" i="3" s="1"/>
  <c r="AC42" i="3"/>
  <c r="AB42" i="3"/>
  <c r="AK41" i="3"/>
  <c r="AG41" i="3"/>
  <c r="AF41" i="3"/>
  <c r="AE41" i="3"/>
  <c r="AD41" i="3"/>
  <c r="AC41" i="3"/>
  <c r="AB41" i="3"/>
  <c r="AK40" i="3"/>
  <c r="AF40" i="3"/>
  <c r="AG40" i="3" s="1"/>
  <c r="AE40" i="3"/>
  <c r="AD40" i="3"/>
  <c r="AC40" i="3"/>
  <c r="AB40" i="3"/>
  <c r="AE39" i="3"/>
  <c r="AF39" i="3" s="1"/>
  <c r="AG39" i="3" s="1"/>
  <c r="AD39" i="3"/>
  <c r="AC39" i="3"/>
  <c r="AB39" i="3"/>
  <c r="AD38" i="3"/>
  <c r="AE38" i="3" s="1"/>
  <c r="AC38" i="3"/>
  <c r="AB38" i="3"/>
  <c r="AD37" i="3"/>
  <c r="AE37" i="3" s="1"/>
  <c r="AC37" i="3"/>
  <c r="AB37" i="3"/>
  <c r="AD36" i="3"/>
  <c r="AE36" i="3" s="1"/>
  <c r="AC36" i="3"/>
  <c r="AB36" i="3"/>
  <c r="AD35" i="3"/>
  <c r="AE35" i="3" s="1"/>
  <c r="AC35" i="3"/>
  <c r="AB35" i="3"/>
  <c r="AD34" i="3"/>
  <c r="AE34" i="3" s="1"/>
  <c r="AC34" i="3"/>
  <c r="AB34" i="3"/>
  <c r="AD33" i="3"/>
  <c r="AE33" i="3" s="1"/>
  <c r="AC33" i="3"/>
  <c r="AB33" i="3"/>
  <c r="AD32" i="3"/>
  <c r="AE32" i="3" s="1"/>
  <c r="AC32" i="3"/>
  <c r="AB32" i="3"/>
  <c r="AD31" i="3"/>
  <c r="AE31" i="3" s="1"/>
  <c r="AF31" i="3" s="1"/>
  <c r="AG31" i="3" s="1"/>
  <c r="AC31" i="3"/>
  <c r="AB31" i="3"/>
  <c r="AD30" i="3"/>
  <c r="AE30" i="3" s="1"/>
  <c r="AC30" i="3"/>
  <c r="AB30" i="3"/>
  <c r="AK29" i="3"/>
  <c r="AF29" i="3"/>
  <c r="AG29" i="3" s="1"/>
  <c r="AE29" i="3"/>
  <c r="AD29" i="3"/>
  <c r="AC29" i="3"/>
  <c r="AB29" i="3"/>
  <c r="AL28" i="3"/>
  <c r="AN28" i="3" s="1"/>
  <c r="AK28" i="3"/>
  <c r="AE28" i="3"/>
  <c r="AF28" i="3" s="1"/>
  <c r="AG28" i="3" s="1"/>
  <c r="AD28" i="3"/>
  <c r="AC28" i="3"/>
  <c r="AB28" i="3"/>
  <c r="AK27" i="3"/>
  <c r="AL27" i="3" s="1"/>
  <c r="AD27" i="3"/>
  <c r="AE27" i="3" s="1"/>
  <c r="AF27" i="3" s="1"/>
  <c r="AG27" i="3" s="1"/>
  <c r="AC27" i="3"/>
  <c r="AB27" i="3"/>
  <c r="AD26" i="3"/>
  <c r="AE26" i="3" s="1"/>
  <c r="AC26" i="3"/>
  <c r="AB26" i="3"/>
  <c r="AD25" i="3"/>
  <c r="AE25" i="3" s="1"/>
  <c r="AC25" i="3"/>
  <c r="AB25" i="3"/>
  <c r="AD24" i="3"/>
  <c r="AE24" i="3" s="1"/>
  <c r="AC24" i="3"/>
  <c r="AB24" i="3"/>
  <c r="AE23" i="3"/>
  <c r="AK23" i="3" s="1"/>
  <c r="AD23" i="3"/>
  <c r="AC23" i="3"/>
  <c r="AB23" i="3"/>
  <c r="AD22" i="3"/>
  <c r="AE22" i="3" s="1"/>
  <c r="AC22" i="3"/>
  <c r="AB22" i="3"/>
  <c r="AD21" i="3"/>
  <c r="AE21" i="3" s="1"/>
  <c r="AC21" i="3"/>
  <c r="AB21" i="3"/>
  <c r="O21" i="3"/>
  <c r="AN253" i="3" s="1"/>
  <c r="AK20" i="3"/>
  <c r="AF20" i="3"/>
  <c r="AG20" i="3" s="1"/>
  <c r="AE20" i="3"/>
  <c r="AD20" i="3"/>
  <c r="AC20" i="3"/>
  <c r="AB20" i="3"/>
  <c r="AE19" i="3"/>
  <c r="AK19" i="3" s="1"/>
  <c r="AD19" i="3"/>
  <c r="AC19" i="3"/>
  <c r="AB19" i="3"/>
  <c r="AK18" i="3"/>
  <c r="AL18" i="3" s="1"/>
  <c r="AE18" i="3"/>
  <c r="AD18" i="3"/>
  <c r="AC18" i="3"/>
  <c r="AB18" i="3"/>
  <c r="AF18" i="3" s="1"/>
  <c r="AG18" i="3" s="1"/>
  <c r="AL17" i="3"/>
  <c r="AN17" i="3" s="1"/>
  <c r="AD17" i="3"/>
  <c r="AE17" i="3" s="1"/>
  <c r="AC17" i="3"/>
  <c r="AK17" i="3" s="1"/>
  <c r="AB17" i="3"/>
  <c r="AF17" i="3" s="1"/>
  <c r="AG17" i="3" s="1"/>
  <c r="AK16" i="3"/>
  <c r="AG16" i="3"/>
  <c r="AD16" i="3"/>
  <c r="AE16" i="3" s="1"/>
  <c r="AC16" i="3"/>
  <c r="AB16" i="3"/>
  <c r="AF16" i="3" s="1"/>
  <c r="AD15" i="3"/>
  <c r="AE15" i="3" s="1"/>
  <c r="AK15" i="3" s="1"/>
  <c r="AC15" i="3"/>
  <c r="AB15" i="3"/>
  <c r="AD14" i="3"/>
  <c r="AE14" i="3" s="1"/>
  <c r="AC14" i="3"/>
  <c r="AB14" i="3"/>
  <c r="AD13" i="3"/>
  <c r="AE13" i="3" s="1"/>
  <c r="AF13" i="3" s="1"/>
  <c r="AG13" i="3" s="1"/>
  <c r="AC13" i="3"/>
  <c r="AB13" i="3"/>
  <c r="AD12" i="3"/>
  <c r="AE12" i="3" s="1"/>
  <c r="AC12" i="3"/>
  <c r="AK12" i="3" s="1"/>
  <c r="AB12" i="3"/>
  <c r="AF12" i="3" s="1"/>
  <c r="AG12" i="3" s="1"/>
  <c r="AK11" i="3"/>
  <c r="AF11" i="3"/>
  <c r="AG11" i="3" s="1"/>
  <c r="AD11" i="3"/>
  <c r="AE11" i="3" s="1"/>
  <c r="AC11" i="3"/>
  <c r="AB11" i="3"/>
  <c r="AD10" i="3"/>
  <c r="AE10" i="3" s="1"/>
  <c r="AC10" i="3"/>
  <c r="AB10" i="3"/>
  <c r="AD9" i="3"/>
  <c r="AE9" i="3" s="1"/>
  <c r="AC9" i="3"/>
  <c r="AB9" i="3"/>
  <c r="AD8" i="3"/>
  <c r="AE8" i="3" s="1"/>
  <c r="AC8" i="3"/>
  <c r="AB8" i="3"/>
  <c r="O8" i="3"/>
  <c r="AD7" i="3"/>
  <c r="AE7" i="3" s="1"/>
  <c r="AC7" i="3"/>
  <c r="AK7" i="3" s="1"/>
  <c r="AB7" i="3"/>
  <c r="AF7" i="3" s="1"/>
  <c r="AG7" i="3" s="1"/>
  <c r="O7" i="3"/>
  <c r="O9" i="3" s="1"/>
  <c r="AF6" i="3"/>
  <c r="AG6" i="3" s="1"/>
  <c r="AE6" i="3"/>
  <c r="AK6" i="3" s="1"/>
  <c r="AD6" i="3"/>
  <c r="AC6" i="3"/>
  <c r="AB6" i="3"/>
  <c r="AD5" i="3"/>
  <c r="AE5" i="3" s="1"/>
  <c r="AC5" i="3"/>
  <c r="AK5" i="3" s="1"/>
  <c r="AB5" i="3"/>
  <c r="AF5" i="3" s="1"/>
  <c r="AG5" i="3" s="1"/>
  <c r="F5" i="3"/>
  <c r="F5" i="3" a="1"/>
  <c r="AK4" i="3"/>
  <c r="AE4" i="3"/>
  <c r="AF4" i="3" s="1"/>
  <c r="AD4" i="3"/>
  <c r="AC4" i="3"/>
  <c r="AB4" i="3"/>
  <c r="AE253" i="2"/>
  <c r="AF253" i="2" s="1"/>
  <c r="AD253" i="2"/>
  <c r="AC253" i="2"/>
  <c r="AE252" i="2"/>
  <c r="AF252" i="2" s="1"/>
  <c r="AG252" i="2" s="1"/>
  <c r="AH252" i="2" s="1"/>
  <c r="AD252" i="2"/>
  <c r="AC252" i="2"/>
  <c r="AE251" i="2"/>
  <c r="AF251" i="2" s="1"/>
  <c r="AD251" i="2"/>
  <c r="AC251" i="2"/>
  <c r="AE250" i="2"/>
  <c r="AF250" i="2" s="1"/>
  <c r="AD250" i="2"/>
  <c r="AC250" i="2"/>
  <c r="AE249" i="2"/>
  <c r="AF249" i="2" s="1"/>
  <c r="AD249" i="2"/>
  <c r="AC249" i="2"/>
  <c r="AE248" i="2"/>
  <c r="AF248" i="2" s="1"/>
  <c r="AG248" i="2" s="1"/>
  <c r="AH248" i="2" s="1"/>
  <c r="AD248" i="2"/>
  <c r="AC248" i="2"/>
  <c r="AE247" i="2"/>
  <c r="AF247" i="2" s="1"/>
  <c r="AD247" i="2"/>
  <c r="AC247" i="2"/>
  <c r="AE246" i="2"/>
  <c r="AF246" i="2" s="1"/>
  <c r="AD246" i="2"/>
  <c r="AC246" i="2"/>
  <c r="AE245" i="2"/>
  <c r="AF245" i="2" s="1"/>
  <c r="AD245" i="2"/>
  <c r="AC245" i="2"/>
  <c r="AE244" i="2"/>
  <c r="AF244" i="2" s="1"/>
  <c r="AG244" i="2" s="1"/>
  <c r="AH244" i="2" s="1"/>
  <c r="AD244" i="2"/>
  <c r="AC244" i="2"/>
  <c r="AE243" i="2"/>
  <c r="AF243" i="2" s="1"/>
  <c r="AD243" i="2"/>
  <c r="AC243" i="2"/>
  <c r="AE242" i="2"/>
  <c r="AF242" i="2" s="1"/>
  <c r="AD242" i="2"/>
  <c r="AC242" i="2"/>
  <c r="AE241" i="2"/>
  <c r="AF241" i="2" s="1"/>
  <c r="AD241" i="2"/>
  <c r="AC241" i="2"/>
  <c r="AE240" i="2"/>
  <c r="AF240" i="2" s="1"/>
  <c r="AG240" i="2" s="1"/>
  <c r="AH240" i="2" s="1"/>
  <c r="AD240" i="2"/>
  <c r="AC240" i="2"/>
  <c r="AE239" i="2"/>
  <c r="AF239" i="2" s="1"/>
  <c r="AD239" i="2"/>
  <c r="AC239" i="2"/>
  <c r="AE238" i="2"/>
  <c r="AF238" i="2" s="1"/>
  <c r="AD238" i="2"/>
  <c r="AC238" i="2"/>
  <c r="AE237" i="2"/>
  <c r="AF237" i="2" s="1"/>
  <c r="AD237" i="2"/>
  <c r="AC237" i="2"/>
  <c r="AE236" i="2"/>
  <c r="AF236" i="2" s="1"/>
  <c r="AG236" i="2" s="1"/>
  <c r="AH236" i="2" s="1"/>
  <c r="AD236" i="2"/>
  <c r="AC236" i="2"/>
  <c r="AE235" i="2"/>
  <c r="AF235" i="2" s="1"/>
  <c r="AD235" i="2"/>
  <c r="AC235" i="2"/>
  <c r="AE234" i="2"/>
  <c r="AF234" i="2" s="1"/>
  <c r="AD234" i="2"/>
  <c r="AC234" i="2"/>
  <c r="AE233" i="2"/>
  <c r="AF233" i="2" s="1"/>
  <c r="AD233" i="2"/>
  <c r="AC233" i="2"/>
  <c r="AE232" i="2"/>
  <c r="AF232" i="2" s="1"/>
  <c r="AG232" i="2" s="1"/>
  <c r="AH232" i="2" s="1"/>
  <c r="AD232" i="2"/>
  <c r="AC232" i="2"/>
  <c r="AE231" i="2"/>
  <c r="AF231" i="2" s="1"/>
  <c r="AD231" i="2"/>
  <c r="AC231" i="2"/>
  <c r="AE230" i="2"/>
  <c r="AF230" i="2" s="1"/>
  <c r="AD230" i="2"/>
  <c r="AC230" i="2"/>
  <c r="AE229" i="2"/>
  <c r="AF229" i="2" s="1"/>
  <c r="AD229" i="2"/>
  <c r="AC229" i="2"/>
  <c r="AE228" i="2"/>
  <c r="AF228" i="2" s="1"/>
  <c r="AG228" i="2" s="1"/>
  <c r="AH228" i="2" s="1"/>
  <c r="AD228" i="2"/>
  <c r="AC228" i="2"/>
  <c r="AE227" i="2"/>
  <c r="AF227" i="2" s="1"/>
  <c r="AD227" i="2"/>
  <c r="AC227" i="2"/>
  <c r="AE226" i="2"/>
  <c r="AF226" i="2" s="1"/>
  <c r="AD226" i="2"/>
  <c r="AC226" i="2"/>
  <c r="AE225" i="2"/>
  <c r="AF225" i="2" s="1"/>
  <c r="AD225" i="2"/>
  <c r="AC225" i="2"/>
  <c r="AE224" i="2"/>
  <c r="AF224" i="2" s="1"/>
  <c r="AG224" i="2" s="1"/>
  <c r="AH224" i="2" s="1"/>
  <c r="AD224" i="2"/>
  <c r="AC224" i="2"/>
  <c r="AE223" i="2"/>
  <c r="AF223" i="2" s="1"/>
  <c r="AD223" i="2"/>
  <c r="AC223" i="2"/>
  <c r="AE222" i="2"/>
  <c r="AF222" i="2" s="1"/>
  <c r="AD222" i="2"/>
  <c r="AC222" i="2"/>
  <c r="AE221" i="2"/>
  <c r="AF221" i="2" s="1"/>
  <c r="AD221" i="2"/>
  <c r="AC221" i="2"/>
  <c r="AE220" i="2"/>
  <c r="AF220" i="2" s="1"/>
  <c r="AG220" i="2" s="1"/>
  <c r="AH220" i="2" s="1"/>
  <c r="AD220" i="2"/>
  <c r="AC220" i="2"/>
  <c r="AE219" i="2"/>
  <c r="AF219" i="2" s="1"/>
  <c r="AD219" i="2"/>
  <c r="AC219" i="2"/>
  <c r="AE218" i="2"/>
  <c r="AF218" i="2" s="1"/>
  <c r="AD218" i="2"/>
  <c r="AC218" i="2"/>
  <c r="AE217" i="2"/>
  <c r="AF217" i="2" s="1"/>
  <c r="AD217" i="2"/>
  <c r="AC217" i="2"/>
  <c r="AE216" i="2"/>
  <c r="AF216" i="2" s="1"/>
  <c r="AG216" i="2" s="1"/>
  <c r="AH216" i="2" s="1"/>
  <c r="AD216" i="2"/>
  <c r="AC216" i="2"/>
  <c r="AE215" i="2"/>
  <c r="AF215" i="2" s="1"/>
  <c r="AD215" i="2"/>
  <c r="AC215" i="2"/>
  <c r="AE214" i="2"/>
  <c r="AF214" i="2" s="1"/>
  <c r="AD214" i="2"/>
  <c r="AC214" i="2"/>
  <c r="AE213" i="2"/>
  <c r="AF213" i="2" s="1"/>
  <c r="AD213" i="2"/>
  <c r="AC213" i="2"/>
  <c r="AE212" i="2"/>
  <c r="AF212" i="2" s="1"/>
  <c r="AG212" i="2" s="1"/>
  <c r="AH212" i="2" s="1"/>
  <c r="AD212" i="2"/>
  <c r="AC212" i="2"/>
  <c r="AE211" i="2"/>
  <c r="AF211" i="2" s="1"/>
  <c r="AD211" i="2"/>
  <c r="AC211" i="2"/>
  <c r="AE210" i="2"/>
  <c r="AF210" i="2" s="1"/>
  <c r="AD210" i="2"/>
  <c r="AC210" i="2"/>
  <c r="AE209" i="2"/>
  <c r="AF209" i="2" s="1"/>
  <c r="AD209" i="2"/>
  <c r="AC209" i="2"/>
  <c r="AE208" i="2"/>
  <c r="AF208" i="2" s="1"/>
  <c r="AG208" i="2" s="1"/>
  <c r="AH208" i="2" s="1"/>
  <c r="AD208" i="2"/>
  <c r="AC208" i="2"/>
  <c r="AE207" i="2"/>
  <c r="AF207" i="2" s="1"/>
  <c r="AD207" i="2"/>
  <c r="AC207" i="2"/>
  <c r="AE206" i="2"/>
  <c r="AF206" i="2" s="1"/>
  <c r="AD206" i="2"/>
  <c r="AC206" i="2"/>
  <c r="AE205" i="2"/>
  <c r="AF205" i="2" s="1"/>
  <c r="AD205" i="2"/>
  <c r="AC205" i="2"/>
  <c r="AE204" i="2"/>
  <c r="AF204" i="2" s="1"/>
  <c r="AG204" i="2" s="1"/>
  <c r="AH204" i="2" s="1"/>
  <c r="AD204" i="2"/>
  <c r="AC204" i="2"/>
  <c r="AE203" i="2"/>
  <c r="AF203" i="2" s="1"/>
  <c r="AD203" i="2"/>
  <c r="AC203" i="2"/>
  <c r="AE202" i="2"/>
  <c r="AF202" i="2" s="1"/>
  <c r="AD202" i="2"/>
  <c r="AC202" i="2"/>
  <c r="AE201" i="2"/>
  <c r="AF201" i="2" s="1"/>
  <c r="AD201" i="2"/>
  <c r="AC201" i="2"/>
  <c r="AE200" i="2"/>
  <c r="AF200" i="2" s="1"/>
  <c r="AG200" i="2" s="1"/>
  <c r="AH200" i="2" s="1"/>
  <c r="AD200" i="2"/>
  <c r="AC200" i="2"/>
  <c r="AE199" i="2"/>
  <c r="AF199" i="2" s="1"/>
  <c r="AD199" i="2"/>
  <c r="AC199" i="2"/>
  <c r="AE198" i="2"/>
  <c r="AF198" i="2" s="1"/>
  <c r="AD198" i="2"/>
  <c r="AC198" i="2"/>
  <c r="AE197" i="2"/>
  <c r="AF197" i="2" s="1"/>
  <c r="AD197" i="2"/>
  <c r="AC197" i="2"/>
  <c r="AE196" i="2"/>
  <c r="AF196" i="2" s="1"/>
  <c r="AG196" i="2" s="1"/>
  <c r="AH196" i="2" s="1"/>
  <c r="AD196" i="2"/>
  <c r="AC196" i="2"/>
  <c r="AE195" i="2"/>
  <c r="AF195" i="2" s="1"/>
  <c r="AD195" i="2"/>
  <c r="AC195" i="2"/>
  <c r="AE194" i="2"/>
  <c r="AF194" i="2" s="1"/>
  <c r="AD194" i="2"/>
  <c r="AC194" i="2"/>
  <c r="AE193" i="2"/>
  <c r="AF193" i="2" s="1"/>
  <c r="AD193" i="2"/>
  <c r="AC193" i="2"/>
  <c r="AE192" i="2"/>
  <c r="AF192" i="2" s="1"/>
  <c r="AG192" i="2" s="1"/>
  <c r="AH192" i="2" s="1"/>
  <c r="AD192" i="2"/>
  <c r="AC192" i="2"/>
  <c r="AE191" i="2"/>
  <c r="AF191" i="2" s="1"/>
  <c r="AD191" i="2"/>
  <c r="AC191" i="2"/>
  <c r="AE190" i="2"/>
  <c r="AF190" i="2" s="1"/>
  <c r="AD190" i="2"/>
  <c r="AC190" i="2"/>
  <c r="AE189" i="2"/>
  <c r="AF189" i="2" s="1"/>
  <c r="AD189" i="2"/>
  <c r="AC189" i="2"/>
  <c r="AE188" i="2"/>
  <c r="AF188" i="2" s="1"/>
  <c r="AG188" i="2" s="1"/>
  <c r="AH188" i="2" s="1"/>
  <c r="AD188" i="2"/>
  <c r="AC188" i="2"/>
  <c r="AE187" i="2"/>
  <c r="AF187" i="2" s="1"/>
  <c r="AD187" i="2"/>
  <c r="AC187" i="2"/>
  <c r="AE186" i="2"/>
  <c r="AF186" i="2" s="1"/>
  <c r="AD186" i="2"/>
  <c r="AC186" i="2"/>
  <c r="AE185" i="2"/>
  <c r="AF185" i="2" s="1"/>
  <c r="AD185" i="2"/>
  <c r="AC185" i="2"/>
  <c r="AE184" i="2"/>
  <c r="AF184" i="2" s="1"/>
  <c r="AG184" i="2" s="1"/>
  <c r="AH184" i="2" s="1"/>
  <c r="AD184" i="2"/>
  <c r="AC184" i="2"/>
  <c r="AE183" i="2"/>
  <c r="AF183" i="2" s="1"/>
  <c r="AD183" i="2"/>
  <c r="AC183" i="2"/>
  <c r="AE182" i="2"/>
  <c r="AF182" i="2" s="1"/>
  <c r="AD182" i="2"/>
  <c r="AC182" i="2"/>
  <c r="AE181" i="2"/>
  <c r="AF181" i="2" s="1"/>
  <c r="AD181" i="2"/>
  <c r="AC181" i="2"/>
  <c r="AE180" i="2"/>
  <c r="AF180" i="2" s="1"/>
  <c r="AG180" i="2" s="1"/>
  <c r="AH180" i="2" s="1"/>
  <c r="AD180" i="2"/>
  <c r="AC180" i="2"/>
  <c r="AE179" i="2"/>
  <c r="AF179" i="2" s="1"/>
  <c r="AD179" i="2"/>
  <c r="AC179" i="2"/>
  <c r="AE178" i="2"/>
  <c r="AF178" i="2" s="1"/>
  <c r="AD178" i="2"/>
  <c r="AC178" i="2"/>
  <c r="AE177" i="2"/>
  <c r="AF177" i="2" s="1"/>
  <c r="AD177" i="2"/>
  <c r="AC177" i="2"/>
  <c r="AE176" i="2"/>
  <c r="AF176" i="2" s="1"/>
  <c r="AG176" i="2" s="1"/>
  <c r="AH176" i="2" s="1"/>
  <c r="AD176" i="2"/>
  <c r="AC176" i="2"/>
  <c r="AE175" i="2"/>
  <c r="AF175" i="2" s="1"/>
  <c r="AD175" i="2"/>
  <c r="AC175" i="2"/>
  <c r="AE174" i="2"/>
  <c r="AF174" i="2" s="1"/>
  <c r="AD174" i="2"/>
  <c r="AC174" i="2"/>
  <c r="AE173" i="2"/>
  <c r="AF173" i="2" s="1"/>
  <c r="AD173" i="2"/>
  <c r="AC173" i="2"/>
  <c r="AE172" i="2"/>
  <c r="AF172" i="2" s="1"/>
  <c r="AG172" i="2" s="1"/>
  <c r="AH172" i="2" s="1"/>
  <c r="AD172" i="2"/>
  <c r="AC172" i="2"/>
  <c r="AE171" i="2"/>
  <c r="AF171" i="2" s="1"/>
  <c r="AD171" i="2"/>
  <c r="AC171" i="2"/>
  <c r="AE170" i="2"/>
  <c r="AF170" i="2" s="1"/>
  <c r="AD170" i="2"/>
  <c r="AC170" i="2"/>
  <c r="AE169" i="2"/>
  <c r="AF169" i="2" s="1"/>
  <c r="AD169" i="2"/>
  <c r="AC169" i="2"/>
  <c r="AE168" i="2"/>
  <c r="AF168" i="2" s="1"/>
  <c r="AG168" i="2" s="1"/>
  <c r="AH168" i="2" s="1"/>
  <c r="AD168" i="2"/>
  <c r="AC168" i="2"/>
  <c r="AE167" i="2"/>
  <c r="AF167" i="2" s="1"/>
  <c r="AD167" i="2"/>
  <c r="AC167" i="2"/>
  <c r="AE166" i="2"/>
  <c r="AF166" i="2" s="1"/>
  <c r="AD166" i="2"/>
  <c r="AC166" i="2"/>
  <c r="AE165" i="2"/>
  <c r="AF165" i="2" s="1"/>
  <c r="AD165" i="2"/>
  <c r="AC165" i="2"/>
  <c r="AE164" i="2"/>
  <c r="AF164" i="2" s="1"/>
  <c r="AG164" i="2" s="1"/>
  <c r="AH164" i="2" s="1"/>
  <c r="AD164" i="2"/>
  <c r="AC164" i="2"/>
  <c r="AE163" i="2"/>
  <c r="AF163" i="2" s="1"/>
  <c r="AD163" i="2"/>
  <c r="AC163" i="2"/>
  <c r="AE162" i="2"/>
  <c r="AF162" i="2" s="1"/>
  <c r="AD162" i="2"/>
  <c r="AC162" i="2"/>
  <c r="AE161" i="2"/>
  <c r="AF161" i="2" s="1"/>
  <c r="AD161" i="2"/>
  <c r="AC161" i="2"/>
  <c r="AE160" i="2"/>
  <c r="AF160" i="2" s="1"/>
  <c r="AG160" i="2" s="1"/>
  <c r="AH160" i="2" s="1"/>
  <c r="AD160" i="2"/>
  <c r="AC160" i="2"/>
  <c r="AE159" i="2"/>
  <c r="AF159" i="2" s="1"/>
  <c r="AD159" i="2"/>
  <c r="AC159" i="2"/>
  <c r="AE158" i="2"/>
  <c r="AF158" i="2" s="1"/>
  <c r="AD158" i="2"/>
  <c r="AC158" i="2"/>
  <c r="AE157" i="2"/>
  <c r="AF157" i="2" s="1"/>
  <c r="AD157" i="2"/>
  <c r="AC157" i="2"/>
  <c r="AE156" i="2"/>
  <c r="AF156" i="2" s="1"/>
  <c r="AG156" i="2" s="1"/>
  <c r="AH156" i="2" s="1"/>
  <c r="AD156" i="2"/>
  <c r="AC156" i="2"/>
  <c r="AE155" i="2"/>
  <c r="AF155" i="2" s="1"/>
  <c r="AD155" i="2"/>
  <c r="AC155" i="2"/>
  <c r="AE154" i="2"/>
  <c r="AF154" i="2" s="1"/>
  <c r="AD154" i="2"/>
  <c r="AC154" i="2"/>
  <c r="AE153" i="2"/>
  <c r="AF153" i="2" s="1"/>
  <c r="AD153" i="2"/>
  <c r="AC153" i="2"/>
  <c r="AE152" i="2"/>
  <c r="AF152" i="2" s="1"/>
  <c r="AG152" i="2" s="1"/>
  <c r="AH152" i="2" s="1"/>
  <c r="AD152" i="2"/>
  <c r="AC152" i="2"/>
  <c r="AE151" i="2"/>
  <c r="AF151" i="2" s="1"/>
  <c r="AD151" i="2"/>
  <c r="AC151" i="2"/>
  <c r="AE150" i="2"/>
  <c r="AF150" i="2" s="1"/>
  <c r="AD150" i="2"/>
  <c r="AC150" i="2"/>
  <c r="AE149" i="2"/>
  <c r="AF149" i="2" s="1"/>
  <c r="AD149" i="2"/>
  <c r="AC149" i="2"/>
  <c r="AE148" i="2"/>
  <c r="AF148" i="2" s="1"/>
  <c r="AG148" i="2" s="1"/>
  <c r="AH148" i="2" s="1"/>
  <c r="AD148" i="2"/>
  <c r="AC148" i="2"/>
  <c r="AE147" i="2"/>
  <c r="AF147" i="2" s="1"/>
  <c r="AD147" i="2"/>
  <c r="AC147" i="2"/>
  <c r="AE146" i="2"/>
  <c r="AF146" i="2" s="1"/>
  <c r="AD146" i="2"/>
  <c r="AC146" i="2"/>
  <c r="AE145" i="2"/>
  <c r="AF145" i="2" s="1"/>
  <c r="AD145" i="2"/>
  <c r="AC145" i="2"/>
  <c r="AE144" i="2"/>
  <c r="AF144" i="2" s="1"/>
  <c r="AG144" i="2" s="1"/>
  <c r="AH144" i="2" s="1"/>
  <c r="AD144" i="2"/>
  <c r="AC144" i="2"/>
  <c r="AE143" i="2"/>
  <c r="AF143" i="2" s="1"/>
  <c r="AD143" i="2"/>
  <c r="AC143" i="2"/>
  <c r="AE142" i="2"/>
  <c r="AF142" i="2" s="1"/>
  <c r="AD142" i="2"/>
  <c r="AC142" i="2"/>
  <c r="AE141" i="2"/>
  <c r="AF141" i="2" s="1"/>
  <c r="AD141" i="2"/>
  <c r="AC141" i="2"/>
  <c r="AE140" i="2"/>
  <c r="AF140" i="2" s="1"/>
  <c r="AG140" i="2" s="1"/>
  <c r="AH140" i="2" s="1"/>
  <c r="AD140" i="2"/>
  <c r="AC140" i="2"/>
  <c r="AE139" i="2"/>
  <c r="AF139" i="2" s="1"/>
  <c r="AD139" i="2"/>
  <c r="AC139" i="2"/>
  <c r="AE138" i="2"/>
  <c r="AF138" i="2" s="1"/>
  <c r="AD138" i="2"/>
  <c r="AC138" i="2"/>
  <c r="AE137" i="2"/>
  <c r="AF137" i="2" s="1"/>
  <c r="AD137" i="2"/>
  <c r="AC137" i="2"/>
  <c r="AE136" i="2"/>
  <c r="AF136" i="2" s="1"/>
  <c r="AG136" i="2" s="1"/>
  <c r="AH136" i="2" s="1"/>
  <c r="AD136" i="2"/>
  <c r="AC136" i="2"/>
  <c r="AE135" i="2"/>
  <c r="AF135" i="2" s="1"/>
  <c r="AD135" i="2"/>
  <c r="AC135" i="2"/>
  <c r="AE134" i="2"/>
  <c r="AF134" i="2" s="1"/>
  <c r="AD134" i="2"/>
  <c r="AC134" i="2"/>
  <c r="AE133" i="2"/>
  <c r="AF133" i="2" s="1"/>
  <c r="AD133" i="2"/>
  <c r="AC133" i="2"/>
  <c r="AE132" i="2"/>
  <c r="AF132" i="2" s="1"/>
  <c r="AG132" i="2" s="1"/>
  <c r="AH132" i="2" s="1"/>
  <c r="AD132" i="2"/>
  <c r="AC132" i="2"/>
  <c r="AE131" i="2"/>
  <c r="AF131" i="2" s="1"/>
  <c r="AD131" i="2"/>
  <c r="AC131" i="2"/>
  <c r="AE130" i="2"/>
  <c r="AF130" i="2" s="1"/>
  <c r="AD130" i="2"/>
  <c r="AC130" i="2"/>
  <c r="AE129" i="2"/>
  <c r="AF129" i="2" s="1"/>
  <c r="AD129" i="2"/>
  <c r="AC129" i="2"/>
  <c r="AE128" i="2"/>
  <c r="AF128" i="2" s="1"/>
  <c r="AG128" i="2" s="1"/>
  <c r="AH128" i="2" s="1"/>
  <c r="AD128" i="2"/>
  <c r="AC128" i="2"/>
  <c r="AE127" i="2"/>
  <c r="AF127" i="2" s="1"/>
  <c r="AD127" i="2"/>
  <c r="AC127" i="2"/>
  <c r="AE126" i="2"/>
  <c r="AF126" i="2" s="1"/>
  <c r="AD126" i="2"/>
  <c r="AC126" i="2"/>
  <c r="AE125" i="2"/>
  <c r="AF125" i="2" s="1"/>
  <c r="AD125" i="2"/>
  <c r="AC125" i="2"/>
  <c r="AE124" i="2"/>
  <c r="AF124" i="2" s="1"/>
  <c r="AG124" i="2" s="1"/>
  <c r="AH124" i="2" s="1"/>
  <c r="AD124" i="2"/>
  <c r="AC124" i="2"/>
  <c r="AE123" i="2"/>
  <c r="AF123" i="2" s="1"/>
  <c r="AD123" i="2"/>
  <c r="AC123" i="2"/>
  <c r="AE122" i="2"/>
  <c r="AF122" i="2" s="1"/>
  <c r="AD122" i="2"/>
  <c r="AC122" i="2"/>
  <c r="AE121" i="2"/>
  <c r="AF121" i="2" s="1"/>
  <c r="AD121" i="2"/>
  <c r="AC121" i="2"/>
  <c r="AE120" i="2"/>
  <c r="AF120" i="2" s="1"/>
  <c r="AG120" i="2" s="1"/>
  <c r="AH120" i="2" s="1"/>
  <c r="AD120" i="2"/>
  <c r="AC120" i="2"/>
  <c r="AE119" i="2"/>
  <c r="AF119" i="2" s="1"/>
  <c r="AD119" i="2"/>
  <c r="AC119" i="2"/>
  <c r="AE118" i="2"/>
  <c r="AF118" i="2" s="1"/>
  <c r="AD118" i="2"/>
  <c r="AC118" i="2"/>
  <c r="AE117" i="2"/>
  <c r="AF117" i="2" s="1"/>
  <c r="AD117" i="2"/>
  <c r="AC117" i="2"/>
  <c r="AE116" i="2"/>
  <c r="AF116" i="2" s="1"/>
  <c r="AG116" i="2" s="1"/>
  <c r="AH116" i="2" s="1"/>
  <c r="AD116" i="2"/>
  <c r="AC116" i="2"/>
  <c r="AE115" i="2"/>
  <c r="AF115" i="2" s="1"/>
  <c r="AD115" i="2"/>
  <c r="AC115" i="2"/>
  <c r="AE114" i="2"/>
  <c r="AF114" i="2" s="1"/>
  <c r="AD114" i="2"/>
  <c r="AC114" i="2"/>
  <c r="AE113" i="2"/>
  <c r="AF113" i="2" s="1"/>
  <c r="AD113" i="2"/>
  <c r="AC113" i="2"/>
  <c r="AE112" i="2"/>
  <c r="AF112" i="2" s="1"/>
  <c r="AG112" i="2" s="1"/>
  <c r="AH112" i="2" s="1"/>
  <c r="AD112" i="2"/>
  <c r="AC112" i="2"/>
  <c r="AE111" i="2"/>
  <c r="AF111" i="2" s="1"/>
  <c r="AD111" i="2"/>
  <c r="AC111" i="2"/>
  <c r="AE110" i="2"/>
  <c r="AF110" i="2" s="1"/>
  <c r="AD110" i="2"/>
  <c r="AC110" i="2"/>
  <c r="AE109" i="2"/>
  <c r="AF109" i="2" s="1"/>
  <c r="AD109" i="2"/>
  <c r="AC109" i="2"/>
  <c r="AE108" i="2"/>
  <c r="AF108" i="2" s="1"/>
  <c r="AG108" i="2" s="1"/>
  <c r="AH108" i="2" s="1"/>
  <c r="AD108" i="2"/>
  <c r="AC108" i="2"/>
  <c r="AE107" i="2"/>
  <c r="AF107" i="2" s="1"/>
  <c r="AD107" i="2"/>
  <c r="AC107" i="2"/>
  <c r="AE106" i="2"/>
  <c r="AF106" i="2" s="1"/>
  <c r="AD106" i="2"/>
  <c r="AC106" i="2"/>
  <c r="AE105" i="2"/>
  <c r="AF105" i="2" s="1"/>
  <c r="AD105" i="2"/>
  <c r="AC105" i="2"/>
  <c r="AE104" i="2"/>
  <c r="AF104" i="2" s="1"/>
  <c r="AG104" i="2" s="1"/>
  <c r="AH104" i="2" s="1"/>
  <c r="AD104" i="2"/>
  <c r="AC104" i="2"/>
  <c r="AE103" i="2"/>
  <c r="AF103" i="2" s="1"/>
  <c r="AD103" i="2"/>
  <c r="AC103" i="2"/>
  <c r="AE102" i="2"/>
  <c r="AF102" i="2" s="1"/>
  <c r="AD102" i="2"/>
  <c r="AC102" i="2"/>
  <c r="AE101" i="2"/>
  <c r="AF101" i="2" s="1"/>
  <c r="AD101" i="2"/>
  <c r="AC101" i="2"/>
  <c r="AE100" i="2"/>
  <c r="AF100" i="2" s="1"/>
  <c r="AG100" i="2" s="1"/>
  <c r="AH100" i="2" s="1"/>
  <c r="AD100" i="2"/>
  <c r="AC100" i="2"/>
  <c r="AE99" i="2"/>
  <c r="AF99" i="2" s="1"/>
  <c r="AD99" i="2"/>
  <c r="AC99" i="2"/>
  <c r="AE98" i="2"/>
  <c r="AF98" i="2" s="1"/>
  <c r="AD98" i="2"/>
  <c r="AC98" i="2"/>
  <c r="AE97" i="2"/>
  <c r="AF97" i="2" s="1"/>
  <c r="AD97" i="2"/>
  <c r="AC97" i="2"/>
  <c r="AE96" i="2"/>
  <c r="AF96" i="2" s="1"/>
  <c r="AG96" i="2" s="1"/>
  <c r="AH96" i="2" s="1"/>
  <c r="AD96" i="2"/>
  <c r="AC96" i="2"/>
  <c r="AE95" i="2"/>
  <c r="AF95" i="2" s="1"/>
  <c r="AD95" i="2"/>
  <c r="AC95" i="2"/>
  <c r="AE94" i="2"/>
  <c r="AF94" i="2" s="1"/>
  <c r="AD94" i="2"/>
  <c r="AC94" i="2"/>
  <c r="AE93" i="2"/>
  <c r="AF93" i="2" s="1"/>
  <c r="AD93" i="2"/>
  <c r="AC93" i="2"/>
  <c r="AE92" i="2"/>
  <c r="AF92" i="2" s="1"/>
  <c r="AG92" i="2" s="1"/>
  <c r="AH92" i="2" s="1"/>
  <c r="AD92" i="2"/>
  <c r="AC92" i="2"/>
  <c r="AE91" i="2"/>
  <c r="AF91" i="2" s="1"/>
  <c r="AD91" i="2"/>
  <c r="AC91" i="2"/>
  <c r="AE90" i="2"/>
  <c r="AF90" i="2" s="1"/>
  <c r="AD90" i="2"/>
  <c r="AC90" i="2"/>
  <c r="AE89" i="2"/>
  <c r="AF89" i="2" s="1"/>
  <c r="AD89" i="2"/>
  <c r="AC89" i="2"/>
  <c r="AE88" i="2"/>
  <c r="AF88" i="2" s="1"/>
  <c r="AG88" i="2" s="1"/>
  <c r="AH88" i="2" s="1"/>
  <c r="AD88" i="2"/>
  <c r="AC88" i="2"/>
  <c r="AE87" i="2"/>
  <c r="AF87" i="2" s="1"/>
  <c r="AD87" i="2"/>
  <c r="AC87" i="2"/>
  <c r="AE86" i="2"/>
  <c r="AF86" i="2" s="1"/>
  <c r="AD86" i="2"/>
  <c r="AC86" i="2"/>
  <c r="AE85" i="2"/>
  <c r="AF85" i="2" s="1"/>
  <c r="AD85" i="2"/>
  <c r="AC85" i="2"/>
  <c r="AE84" i="2"/>
  <c r="AF84" i="2" s="1"/>
  <c r="AG84" i="2" s="1"/>
  <c r="AH84" i="2" s="1"/>
  <c r="AD84" i="2"/>
  <c r="AC84" i="2"/>
  <c r="AE83" i="2"/>
  <c r="AF83" i="2" s="1"/>
  <c r="AD83" i="2"/>
  <c r="AC83" i="2"/>
  <c r="AE82" i="2"/>
  <c r="AF82" i="2" s="1"/>
  <c r="AD82" i="2"/>
  <c r="AC82" i="2"/>
  <c r="AE81" i="2"/>
  <c r="AF81" i="2" s="1"/>
  <c r="AD81" i="2"/>
  <c r="AC81" i="2"/>
  <c r="AE80" i="2"/>
  <c r="AF80" i="2" s="1"/>
  <c r="AG80" i="2" s="1"/>
  <c r="AH80" i="2" s="1"/>
  <c r="AD80" i="2"/>
  <c r="AC80" i="2"/>
  <c r="AE79" i="2"/>
  <c r="AF79" i="2" s="1"/>
  <c r="AD79" i="2"/>
  <c r="AC79" i="2"/>
  <c r="AE78" i="2"/>
  <c r="AF78" i="2" s="1"/>
  <c r="AD78" i="2"/>
  <c r="AC78" i="2"/>
  <c r="AE77" i="2"/>
  <c r="AF77" i="2" s="1"/>
  <c r="AD77" i="2"/>
  <c r="AC77" i="2"/>
  <c r="AE76" i="2"/>
  <c r="AF76" i="2" s="1"/>
  <c r="AG76" i="2" s="1"/>
  <c r="AH76" i="2" s="1"/>
  <c r="AD76" i="2"/>
  <c r="AC76" i="2"/>
  <c r="AE75" i="2"/>
  <c r="AF75" i="2" s="1"/>
  <c r="AD75" i="2"/>
  <c r="AC75" i="2"/>
  <c r="AE74" i="2"/>
  <c r="AF74" i="2" s="1"/>
  <c r="AD74" i="2"/>
  <c r="AC74" i="2"/>
  <c r="AE73" i="2"/>
  <c r="AF73" i="2" s="1"/>
  <c r="AD73" i="2"/>
  <c r="AC73" i="2"/>
  <c r="AE72" i="2"/>
  <c r="AF72" i="2" s="1"/>
  <c r="AG72" i="2" s="1"/>
  <c r="AH72" i="2" s="1"/>
  <c r="AD72" i="2"/>
  <c r="AC72" i="2"/>
  <c r="AE71" i="2"/>
  <c r="AF71" i="2" s="1"/>
  <c r="AD71" i="2"/>
  <c r="AC71" i="2"/>
  <c r="AE70" i="2"/>
  <c r="AF70" i="2" s="1"/>
  <c r="AD70" i="2"/>
  <c r="AC70" i="2"/>
  <c r="AE69" i="2"/>
  <c r="AF69" i="2" s="1"/>
  <c r="AD69" i="2"/>
  <c r="AC69" i="2"/>
  <c r="AE68" i="2"/>
  <c r="AF68" i="2" s="1"/>
  <c r="AG68" i="2" s="1"/>
  <c r="AH68" i="2" s="1"/>
  <c r="AD68" i="2"/>
  <c r="AC68" i="2"/>
  <c r="AE67" i="2"/>
  <c r="AF67" i="2" s="1"/>
  <c r="AD67" i="2"/>
  <c r="AC67" i="2"/>
  <c r="AE66" i="2"/>
  <c r="AF66" i="2" s="1"/>
  <c r="AD66" i="2"/>
  <c r="AC66" i="2"/>
  <c r="AE65" i="2"/>
  <c r="AF65" i="2" s="1"/>
  <c r="AD65" i="2"/>
  <c r="AC65" i="2"/>
  <c r="AE64" i="2"/>
  <c r="AF64" i="2" s="1"/>
  <c r="AG64" i="2" s="1"/>
  <c r="AH64" i="2" s="1"/>
  <c r="AD64" i="2"/>
  <c r="AC64" i="2"/>
  <c r="AE63" i="2"/>
  <c r="AF63" i="2" s="1"/>
  <c r="AD63" i="2"/>
  <c r="AC63" i="2"/>
  <c r="AE62" i="2"/>
  <c r="AF62" i="2" s="1"/>
  <c r="AD62" i="2"/>
  <c r="AC62" i="2"/>
  <c r="AE61" i="2"/>
  <c r="AF61" i="2" s="1"/>
  <c r="AD61" i="2"/>
  <c r="AC61" i="2"/>
  <c r="AE60" i="2"/>
  <c r="AF60" i="2" s="1"/>
  <c r="AG60" i="2" s="1"/>
  <c r="AH60" i="2" s="1"/>
  <c r="AD60" i="2"/>
  <c r="AC60" i="2"/>
  <c r="AE59" i="2"/>
  <c r="AF59" i="2" s="1"/>
  <c r="AD59" i="2"/>
  <c r="AC59" i="2"/>
  <c r="AE58" i="2"/>
  <c r="AF58" i="2" s="1"/>
  <c r="AD58" i="2"/>
  <c r="AC58" i="2"/>
  <c r="AE57" i="2"/>
  <c r="AF57" i="2" s="1"/>
  <c r="AD57" i="2"/>
  <c r="AC57" i="2"/>
  <c r="AE56" i="2"/>
  <c r="AF56" i="2" s="1"/>
  <c r="AG56" i="2" s="1"/>
  <c r="AH56" i="2" s="1"/>
  <c r="AD56" i="2"/>
  <c r="AC56" i="2"/>
  <c r="AE55" i="2"/>
  <c r="AF55" i="2" s="1"/>
  <c r="AD55" i="2"/>
  <c r="AC55" i="2"/>
  <c r="AE54" i="2"/>
  <c r="AF54" i="2" s="1"/>
  <c r="AD54" i="2"/>
  <c r="AC54" i="2"/>
  <c r="AE53" i="2"/>
  <c r="AF53" i="2" s="1"/>
  <c r="AD53" i="2"/>
  <c r="AC53" i="2"/>
  <c r="AE52" i="2"/>
  <c r="AF52" i="2" s="1"/>
  <c r="AG52" i="2" s="1"/>
  <c r="AH52" i="2" s="1"/>
  <c r="AD52" i="2"/>
  <c r="AC52" i="2"/>
  <c r="AE51" i="2"/>
  <c r="AF51" i="2" s="1"/>
  <c r="AD51" i="2"/>
  <c r="AC51" i="2"/>
  <c r="AE50" i="2"/>
  <c r="AF50" i="2" s="1"/>
  <c r="AD50" i="2"/>
  <c r="AC50" i="2"/>
  <c r="AE49" i="2"/>
  <c r="AF49" i="2" s="1"/>
  <c r="AD49" i="2"/>
  <c r="AC49" i="2"/>
  <c r="AE48" i="2"/>
  <c r="AF48" i="2" s="1"/>
  <c r="AG48" i="2" s="1"/>
  <c r="AH48" i="2" s="1"/>
  <c r="AD48" i="2"/>
  <c r="AC48" i="2"/>
  <c r="AE47" i="2"/>
  <c r="AF47" i="2" s="1"/>
  <c r="AD47" i="2"/>
  <c r="AC47" i="2"/>
  <c r="AE46" i="2"/>
  <c r="AF46" i="2" s="1"/>
  <c r="AD46" i="2"/>
  <c r="AC46" i="2"/>
  <c r="AE45" i="2"/>
  <c r="AF45" i="2" s="1"/>
  <c r="AD45" i="2"/>
  <c r="AC45" i="2"/>
  <c r="AE44" i="2"/>
  <c r="AF44" i="2" s="1"/>
  <c r="AG44" i="2" s="1"/>
  <c r="AH44" i="2" s="1"/>
  <c r="AD44" i="2"/>
  <c r="AC44" i="2"/>
  <c r="AE43" i="2"/>
  <c r="AF43" i="2" s="1"/>
  <c r="AD43" i="2"/>
  <c r="AC43" i="2"/>
  <c r="AE42" i="2"/>
  <c r="AF42" i="2" s="1"/>
  <c r="AD42" i="2"/>
  <c r="AC42" i="2"/>
  <c r="AE41" i="2"/>
  <c r="AF41" i="2" s="1"/>
  <c r="AD41" i="2"/>
  <c r="AC41" i="2"/>
  <c r="AE40" i="2"/>
  <c r="AF40" i="2" s="1"/>
  <c r="AG40" i="2" s="1"/>
  <c r="AH40" i="2" s="1"/>
  <c r="AD40" i="2"/>
  <c r="AC40" i="2"/>
  <c r="AE39" i="2"/>
  <c r="AF39" i="2" s="1"/>
  <c r="AD39" i="2"/>
  <c r="AC39" i="2"/>
  <c r="AE38" i="2"/>
  <c r="AF38" i="2" s="1"/>
  <c r="AD38" i="2"/>
  <c r="AC38" i="2"/>
  <c r="AE37" i="2"/>
  <c r="AF37" i="2" s="1"/>
  <c r="AD37" i="2"/>
  <c r="AC37" i="2"/>
  <c r="AE36" i="2"/>
  <c r="AF36" i="2" s="1"/>
  <c r="AG36" i="2" s="1"/>
  <c r="AH36" i="2" s="1"/>
  <c r="AD36" i="2"/>
  <c r="AC36" i="2"/>
  <c r="AE35" i="2"/>
  <c r="AF35" i="2" s="1"/>
  <c r="AD35" i="2"/>
  <c r="AC35" i="2"/>
  <c r="AE34" i="2"/>
  <c r="AF34" i="2" s="1"/>
  <c r="AD34" i="2"/>
  <c r="AC34" i="2"/>
  <c r="AE33" i="2"/>
  <c r="AF33" i="2" s="1"/>
  <c r="AD33" i="2"/>
  <c r="AC33" i="2"/>
  <c r="AE32" i="2"/>
  <c r="AF32" i="2" s="1"/>
  <c r="AG32" i="2" s="1"/>
  <c r="AH32" i="2" s="1"/>
  <c r="AD32" i="2"/>
  <c r="AC32" i="2"/>
  <c r="AE31" i="2"/>
  <c r="AF31" i="2" s="1"/>
  <c r="AD31" i="2"/>
  <c r="AC31" i="2"/>
  <c r="AE30" i="2"/>
  <c r="AF30" i="2" s="1"/>
  <c r="AD30" i="2"/>
  <c r="AC30" i="2"/>
  <c r="AE29" i="2"/>
  <c r="AF29" i="2" s="1"/>
  <c r="AD29" i="2"/>
  <c r="AC29" i="2"/>
  <c r="AE28" i="2"/>
  <c r="AF28" i="2" s="1"/>
  <c r="AG28" i="2" s="1"/>
  <c r="AH28" i="2" s="1"/>
  <c r="AD28" i="2"/>
  <c r="AC28" i="2"/>
  <c r="AE27" i="2"/>
  <c r="AF27" i="2" s="1"/>
  <c r="AD27" i="2"/>
  <c r="AC27" i="2"/>
  <c r="AE26" i="2"/>
  <c r="AF26" i="2" s="1"/>
  <c r="AD26" i="2"/>
  <c r="AC26" i="2"/>
  <c r="AE25" i="2"/>
  <c r="AF25" i="2" s="1"/>
  <c r="AD25" i="2"/>
  <c r="AC25" i="2"/>
  <c r="AE24" i="2"/>
  <c r="AF24" i="2" s="1"/>
  <c r="AG24" i="2" s="1"/>
  <c r="AH24" i="2" s="1"/>
  <c r="AD24" i="2"/>
  <c r="AC24" i="2"/>
  <c r="AE23" i="2"/>
  <c r="AF23" i="2" s="1"/>
  <c r="AD23" i="2"/>
  <c r="AC23" i="2"/>
  <c r="AE22" i="2"/>
  <c r="AF22" i="2" s="1"/>
  <c r="AD22" i="2"/>
  <c r="AC22" i="2"/>
  <c r="AE21" i="2"/>
  <c r="AF21" i="2" s="1"/>
  <c r="AD21" i="2"/>
  <c r="AC21" i="2"/>
  <c r="S21" i="2"/>
  <c r="AO16" i="2" s="1"/>
  <c r="AL20" i="2"/>
  <c r="AM20" i="2" s="1"/>
  <c r="AF20" i="2"/>
  <c r="AE20" i="2"/>
  <c r="AD20" i="2"/>
  <c r="AC20" i="2"/>
  <c r="AG20" i="2" s="1"/>
  <c r="AH20" i="2" s="1"/>
  <c r="AF19" i="2"/>
  <c r="AG19" i="2" s="1"/>
  <c r="AH19" i="2" s="1"/>
  <c r="AE19" i="2"/>
  <c r="AD19" i="2"/>
  <c r="AC19" i="2"/>
  <c r="AF18" i="2"/>
  <c r="AL18" i="2" s="1"/>
  <c r="AE18" i="2"/>
  <c r="AD18" i="2"/>
  <c r="AC18" i="2"/>
  <c r="AG18" i="2" s="1"/>
  <c r="AH18" i="2" s="1"/>
  <c r="AG17" i="2"/>
  <c r="AH17" i="2" s="1"/>
  <c r="AF17" i="2"/>
  <c r="AE17" i="2"/>
  <c r="AD17" i="2"/>
  <c r="AL17" i="2" s="1"/>
  <c r="AC17" i="2"/>
  <c r="AE16" i="2"/>
  <c r="AF16" i="2" s="1"/>
  <c r="AD16" i="2"/>
  <c r="AL16" i="2" s="1"/>
  <c r="AM16" i="2" s="1"/>
  <c r="AC16" i="2"/>
  <c r="AG16" i="2" s="1"/>
  <c r="AH16" i="2" s="1"/>
  <c r="AE15" i="2"/>
  <c r="AF15" i="2" s="1"/>
  <c r="AD15" i="2"/>
  <c r="AL15" i="2" s="1"/>
  <c r="AC15" i="2"/>
  <c r="AF14" i="2"/>
  <c r="AE14" i="2"/>
  <c r="AD14" i="2"/>
  <c r="AL14" i="2" s="1"/>
  <c r="AC14" i="2"/>
  <c r="AG14" i="2" s="1"/>
  <c r="AH14" i="2" s="1"/>
  <c r="AF13" i="2"/>
  <c r="AE13" i="2"/>
  <c r="AD13" i="2"/>
  <c r="AL13" i="2" s="1"/>
  <c r="AC13" i="2"/>
  <c r="AG13" i="2" s="1"/>
  <c r="AH13" i="2" s="1"/>
  <c r="AM12" i="2"/>
  <c r="AO12" i="2" s="1"/>
  <c r="AF12" i="2"/>
  <c r="AE12" i="2"/>
  <c r="AD12" i="2"/>
  <c r="AL12" i="2" s="1"/>
  <c r="AC12" i="2"/>
  <c r="AG12" i="2" s="1"/>
  <c r="AH12" i="2" s="1"/>
  <c r="AL11" i="2"/>
  <c r="AH11" i="2"/>
  <c r="AE11" i="2"/>
  <c r="AF11" i="2" s="1"/>
  <c r="AD11" i="2"/>
  <c r="AC11" i="2"/>
  <c r="AG11" i="2" s="1"/>
  <c r="AE10" i="2"/>
  <c r="AF10" i="2" s="1"/>
  <c r="AD10" i="2"/>
  <c r="AL10" i="2" s="1"/>
  <c r="AC10" i="2"/>
  <c r="AE9" i="2"/>
  <c r="AF9" i="2" s="1"/>
  <c r="AG9" i="2" s="1"/>
  <c r="AH9" i="2" s="1"/>
  <c r="AD9" i="2"/>
  <c r="AC9" i="2"/>
  <c r="AE8" i="2"/>
  <c r="AF8" i="2" s="1"/>
  <c r="AG8" i="2" s="1"/>
  <c r="AH8" i="2" s="1"/>
  <c r="AD8" i="2"/>
  <c r="AC8" i="2"/>
  <c r="S8" i="2"/>
  <c r="AE7" i="2"/>
  <c r="AF7" i="2" s="1"/>
  <c r="AD7" i="2"/>
  <c r="AC7" i="2"/>
  <c r="S7" i="2"/>
  <c r="AF6" i="2"/>
  <c r="AL6" i="2" s="1"/>
  <c r="AE6" i="2"/>
  <c r="AD6" i="2"/>
  <c r="AC6" i="2"/>
  <c r="AE5" i="2"/>
  <c r="AF5" i="2" s="1"/>
  <c r="AL5" i="2" s="1"/>
  <c r="AD5" i="2"/>
  <c r="AC5" i="2"/>
  <c r="AG5" i="2" s="1"/>
  <c r="AH5" i="2" s="1"/>
  <c r="J5" i="2" a="1"/>
  <c r="AE4" i="2"/>
  <c r="AF4" i="2" s="1"/>
  <c r="AD4" i="2"/>
  <c r="AL4" i="2" s="1"/>
  <c r="AC4" i="2"/>
  <c r="F5" i="2"/>
  <c r="F4" i="2"/>
  <c r="F3" i="2"/>
  <c r="F3" i="2" a="1"/>
  <c r="AL253" i="1"/>
  <c r="AE253" i="1"/>
  <c r="AF253" i="1" s="1"/>
  <c r="AD253" i="1"/>
  <c r="AC253" i="1"/>
  <c r="AG253" i="1" s="1"/>
  <c r="AH253" i="1" s="1"/>
  <c r="AF252" i="1"/>
  <c r="AL252" i="1" s="1"/>
  <c r="AM252" i="1" s="1"/>
  <c r="AE252" i="1"/>
  <c r="AD252" i="1"/>
  <c r="AC252" i="1"/>
  <c r="AE251" i="1"/>
  <c r="AF251" i="1" s="1"/>
  <c r="AL251" i="1" s="1"/>
  <c r="AD251" i="1"/>
  <c r="AC251" i="1"/>
  <c r="AE250" i="1"/>
  <c r="AF250" i="1" s="1"/>
  <c r="AD250" i="1"/>
  <c r="AL250" i="1" s="1"/>
  <c r="AC250" i="1"/>
  <c r="AF249" i="1"/>
  <c r="AL249" i="1" s="1"/>
  <c r="AE249" i="1"/>
  <c r="AD249" i="1"/>
  <c r="AC249" i="1"/>
  <c r="AE248" i="1"/>
  <c r="AF248" i="1" s="1"/>
  <c r="AD248" i="1"/>
  <c r="AC248" i="1"/>
  <c r="AE247" i="1"/>
  <c r="AF247" i="1" s="1"/>
  <c r="AD247" i="1"/>
  <c r="AC247" i="1"/>
  <c r="AG247" i="1" s="1"/>
  <c r="AH247" i="1" s="1"/>
  <c r="AL246" i="1"/>
  <c r="AM246" i="1" s="1"/>
  <c r="AE246" i="1"/>
  <c r="AF246" i="1" s="1"/>
  <c r="AD246" i="1"/>
  <c r="AC246" i="1"/>
  <c r="AG246" i="1" s="1"/>
  <c r="AH246" i="1" s="1"/>
  <c r="AM245" i="1"/>
  <c r="AO245" i="1" s="1"/>
  <c r="AF245" i="1"/>
  <c r="AE245" i="1"/>
  <c r="AD245" i="1"/>
  <c r="AL245" i="1" s="1"/>
  <c r="AC245" i="1"/>
  <c r="AG245" i="1" s="1"/>
  <c r="AH245" i="1" s="1"/>
  <c r="AE244" i="1"/>
  <c r="AF244" i="1" s="1"/>
  <c r="AL244" i="1" s="1"/>
  <c r="AD244" i="1"/>
  <c r="AC244" i="1"/>
  <c r="AE243" i="1"/>
  <c r="AF243" i="1" s="1"/>
  <c r="AL243" i="1" s="1"/>
  <c r="AD243" i="1"/>
  <c r="AC243" i="1"/>
  <c r="AG243" i="1" s="1"/>
  <c r="AH243" i="1" s="1"/>
  <c r="AE242" i="1"/>
  <c r="AF242" i="1" s="1"/>
  <c r="AD242" i="1"/>
  <c r="AL242" i="1" s="1"/>
  <c r="AC242" i="1"/>
  <c r="AE241" i="1"/>
  <c r="AF241" i="1" s="1"/>
  <c r="AD241" i="1"/>
  <c r="AL241" i="1" s="1"/>
  <c r="AC241" i="1"/>
  <c r="AG241" i="1" s="1"/>
  <c r="AH241" i="1" s="1"/>
  <c r="AF240" i="1"/>
  <c r="AL240" i="1" s="1"/>
  <c r="AE240" i="1"/>
  <c r="AD240" i="1"/>
  <c r="AC240" i="1"/>
  <c r="AE239" i="1"/>
  <c r="AF239" i="1" s="1"/>
  <c r="AL239" i="1" s="1"/>
  <c r="AD239" i="1"/>
  <c r="AC239" i="1"/>
  <c r="AE238" i="1"/>
  <c r="AF238" i="1" s="1"/>
  <c r="AD238" i="1"/>
  <c r="AL238" i="1" s="1"/>
  <c r="AC238" i="1"/>
  <c r="AL237" i="1"/>
  <c r="AF237" i="1"/>
  <c r="AE237" i="1"/>
  <c r="AD237" i="1"/>
  <c r="AC237" i="1"/>
  <c r="AG237" i="1" s="1"/>
  <c r="AH237" i="1" s="1"/>
  <c r="AE236" i="1"/>
  <c r="AF236" i="1" s="1"/>
  <c r="AL236" i="1" s="1"/>
  <c r="AD236" i="1"/>
  <c r="AC236" i="1"/>
  <c r="AE235" i="1"/>
  <c r="AF235" i="1" s="1"/>
  <c r="AL235" i="1" s="1"/>
  <c r="AD235" i="1"/>
  <c r="AC235" i="1"/>
  <c r="AE234" i="1"/>
  <c r="AF234" i="1" s="1"/>
  <c r="AD234" i="1"/>
  <c r="AC234" i="1"/>
  <c r="AE233" i="1"/>
  <c r="AF233" i="1" s="1"/>
  <c r="AD233" i="1"/>
  <c r="AC233" i="1"/>
  <c r="AE232" i="1"/>
  <c r="AF232" i="1" s="1"/>
  <c r="AD232" i="1"/>
  <c r="AL232" i="1" s="1"/>
  <c r="AC232" i="1"/>
  <c r="AL231" i="1"/>
  <c r="AF231" i="1"/>
  <c r="AE231" i="1"/>
  <c r="AD231" i="1"/>
  <c r="AC231" i="1"/>
  <c r="AG231" i="1" s="1"/>
  <c r="AH231" i="1" s="1"/>
  <c r="AE230" i="1"/>
  <c r="AF230" i="1" s="1"/>
  <c r="AL230" i="1" s="1"/>
  <c r="AD230" i="1"/>
  <c r="AC230" i="1"/>
  <c r="AL229" i="1"/>
  <c r="AE229" i="1"/>
  <c r="AF229" i="1" s="1"/>
  <c r="AD229" i="1"/>
  <c r="AC229" i="1"/>
  <c r="AG229" i="1" s="1"/>
  <c r="AH229" i="1" s="1"/>
  <c r="AL228" i="1"/>
  <c r="AF228" i="1"/>
  <c r="AE228" i="1"/>
  <c r="AD228" i="1"/>
  <c r="AC228" i="1"/>
  <c r="AG228" i="1" s="1"/>
  <c r="AH228" i="1" s="1"/>
  <c r="AE227" i="1"/>
  <c r="AF227" i="1" s="1"/>
  <c r="AL227" i="1" s="1"/>
  <c r="AD227" i="1"/>
  <c r="AC227" i="1"/>
  <c r="AE226" i="1"/>
  <c r="AF226" i="1" s="1"/>
  <c r="AD226" i="1"/>
  <c r="AC226" i="1"/>
  <c r="AE225" i="1"/>
  <c r="AF225" i="1" s="1"/>
  <c r="AD225" i="1"/>
  <c r="AC225" i="1"/>
  <c r="AE224" i="1"/>
  <c r="AF224" i="1" s="1"/>
  <c r="AD224" i="1"/>
  <c r="AL224" i="1" s="1"/>
  <c r="AC224" i="1"/>
  <c r="AG224" i="1" s="1"/>
  <c r="AH224" i="1" s="1"/>
  <c r="AL223" i="1"/>
  <c r="AF223" i="1"/>
  <c r="AE223" i="1"/>
  <c r="AD223" i="1"/>
  <c r="AC223" i="1"/>
  <c r="AG223" i="1" s="1"/>
  <c r="AH223" i="1" s="1"/>
  <c r="AF222" i="1"/>
  <c r="AL222" i="1" s="1"/>
  <c r="AE222" i="1"/>
  <c r="AD222" i="1"/>
  <c r="AC222" i="1"/>
  <c r="AE221" i="1"/>
  <c r="AF221" i="1" s="1"/>
  <c r="AD221" i="1"/>
  <c r="AC221" i="1"/>
  <c r="AE220" i="1"/>
  <c r="AF220" i="1" s="1"/>
  <c r="AD220" i="1"/>
  <c r="AL220" i="1" s="1"/>
  <c r="AC220" i="1"/>
  <c r="AG220" i="1" s="1"/>
  <c r="AH220" i="1" s="1"/>
  <c r="AE219" i="1"/>
  <c r="AF219" i="1" s="1"/>
  <c r="AD219" i="1"/>
  <c r="AC219" i="1"/>
  <c r="AE218" i="1"/>
  <c r="AF218" i="1" s="1"/>
  <c r="AD218" i="1"/>
  <c r="AL218" i="1" s="1"/>
  <c r="AC218" i="1"/>
  <c r="AG218" i="1" s="1"/>
  <c r="AH218" i="1" s="1"/>
  <c r="AO217" i="1"/>
  <c r="AN217" i="1"/>
  <c r="AM217" i="1"/>
  <c r="AL217" i="1"/>
  <c r="AE217" i="1"/>
  <c r="AF217" i="1" s="1"/>
  <c r="AD217" i="1"/>
  <c r="AC217" i="1"/>
  <c r="AG217" i="1" s="1"/>
  <c r="AH217" i="1" s="1"/>
  <c r="AL216" i="1"/>
  <c r="AF216" i="1"/>
  <c r="AE216" i="1"/>
  <c r="AD216" i="1"/>
  <c r="AC216" i="1"/>
  <c r="AE215" i="1"/>
  <c r="AF215" i="1" s="1"/>
  <c r="AL215" i="1" s="1"/>
  <c r="AD215" i="1"/>
  <c r="AC215" i="1"/>
  <c r="AE214" i="1"/>
  <c r="AF214" i="1" s="1"/>
  <c r="AL214" i="1" s="1"/>
  <c r="AD214" i="1"/>
  <c r="AC214" i="1"/>
  <c r="AE213" i="1"/>
  <c r="AF213" i="1" s="1"/>
  <c r="AD213" i="1"/>
  <c r="AC213" i="1"/>
  <c r="AE212" i="1"/>
  <c r="AF212" i="1" s="1"/>
  <c r="AD212" i="1"/>
  <c r="AL212" i="1" s="1"/>
  <c r="AC212" i="1"/>
  <c r="AG212" i="1" s="1"/>
  <c r="AH212" i="1" s="1"/>
  <c r="AE211" i="1"/>
  <c r="AF211" i="1" s="1"/>
  <c r="AD211" i="1"/>
  <c r="AC211" i="1"/>
  <c r="AE210" i="1"/>
  <c r="AF210" i="1" s="1"/>
  <c r="AD210" i="1"/>
  <c r="AL210" i="1" s="1"/>
  <c r="AC210" i="1"/>
  <c r="AG210" i="1" s="1"/>
  <c r="AH210" i="1" s="1"/>
  <c r="AM209" i="1"/>
  <c r="AN209" i="1" s="1"/>
  <c r="AF209" i="1"/>
  <c r="AE209" i="1"/>
  <c r="AD209" i="1"/>
  <c r="AL209" i="1" s="1"/>
  <c r="AC209" i="1"/>
  <c r="AG209" i="1" s="1"/>
  <c r="AH209" i="1" s="1"/>
  <c r="AE208" i="1"/>
  <c r="AF208" i="1" s="1"/>
  <c r="AL208" i="1" s="1"/>
  <c r="AD208" i="1"/>
  <c r="AC208" i="1"/>
  <c r="AE207" i="1"/>
  <c r="AF207" i="1" s="1"/>
  <c r="AD207" i="1"/>
  <c r="AL207" i="1" s="1"/>
  <c r="AC207" i="1"/>
  <c r="AF206" i="1"/>
  <c r="AE206" i="1"/>
  <c r="AD206" i="1"/>
  <c r="AC206" i="1"/>
  <c r="AO205" i="1"/>
  <c r="AN205" i="1"/>
  <c r="AH205" i="1"/>
  <c r="AE205" i="1"/>
  <c r="AF205" i="1" s="1"/>
  <c r="AD205" i="1"/>
  <c r="AL205" i="1" s="1"/>
  <c r="AM205" i="1" s="1"/>
  <c r="AC205" i="1"/>
  <c r="AG205" i="1" s="1"/>
  <c r="AF204" i="1"/>
  <c r="AE204" i="1"/>
  <c r="AD204" i="1"/>
  <c r="AL204" i="1" s="1"/>
  <c r="AC204" i="1"/>
  <c r="AG204" i="1" s="1"/>
  <c r="AH204" i="1" s="1"/>
  <c r="AE203" i="1"/>
  <c r="AF203" i="1" s="1"/>
  <c r="AL203" i="1" s="1"/>
  <c r="AD203" i="1"/>
  <c r="AC203" i="1"/>
  <c r="AG203" i="1" s="1"/>
  <c r="AH203" i="1" s="1"/>
  <c r="AM202" i="1"/>
  <c r="AO202" i="1" s="1"/>
  <c r="AL202" i="1"/>
  <c r="AE202" i="1"/>
  <c r="AF202" i="1" s="1"/>
  <c r="AD202" i="1"/>
  <c r="AC202" i="1"/>
  <c r="AL201" i="1"/>
  <c r="AH201" i="1"/>
  <c r="AF201" i="1"/>
  <c r="AE201" i="1"/>
  <c r="AD201" i="1"/>
  <c r="AC201" i="1"/>
  <c r="AG201" i="1" s="1"/>
  <c r="AE200" i="1"/>
  <c r="AF200" i="1" s="1"/>
  <c r="AL200" i="1" s="1"/>
  <c r="AD200" i="1"/>
  <c r="AC200" i="1"/>
  <c r="AE199" i="1"/>
  <c r="AF199" i="1" s="1"/>
  <c r="AD199" i="1"/>
  <c r="AC199" i="1"/>
  <c r="AE198" i="1"/>
  <c r="AF198" i="1" s="1"/>
  <c r="AD198" i="1"/>
  <c r="AC198" i="1"/>
  <c r="AG198" i="1" s="1"/>
  <c r="AH198" i="1" s="1"/>
  <c r="AE197" i="1"/>
  <c r="AF197" i="1" s="1"/>
  <c r="AD197" i="1"/>
  <c r="AC197" i="1"/>
  <c r="AE196" i="1"/>
  <c r="AF196" i="1" s="1"/>
  <c r="AD196" i="1"/>
  <c r="AL196" i="1" s="1"/>
  <c r="AC196" i="1"/>
  <c r="AG196" i="1" s="1"/>
  <c r="AH196" i="1" s="1"/>
  <c r="AL195" i="1"/>
  <c r="AM195" i="1" s="1"/>
  <c r="AF195" i="1"/>
  <c r="AE195" i="1"/>
  <c r="AD195" i="1"/>
  <c r="AC195" i="1"/>
  <c r="AG195" i="1" s="1"/>
  <c r="AH195" i="1" s="1"/>
  <c r="AL194" i="1"/>
  <c r="AF194" i="1"/>
  <c r="AE194" i="1"/>
  <c r="AD194" i="1"/>
  <c r="AC194" i="1"/>
  <c r="AE193" i="1"/>
  <c r="AF193" i="1" s="1"/>
  <c r="AD193" i="1"/>
  <c r="AL193" i="1" s="1"/>
  <c r="AC193" i="1"/>
  <c r="AF192" i="1"/>
  <c r="AE192" i="1"/>
  <c r="AD192" i="1"/>
  <c r="AL192" i="1" s="1"/>
  <c r="AC192" i="1"/>
  <c r="AG192" i="1" s="1"/>
  <c r="AH192" i="1" s="1"/>
  <c r="AE191" i="1"/>
  <c r="AF191" i="1" s="1"/>
  <c r="AL191" i="1" s="1"/>
  <c r="AD191" i="1"/>
  <c r="AC191" i="1"/>
  <c r="AE190" i="1"/>
  <c r="AF190" i="1" s="1"/>
  <c r="AD190" i="1"/>
  <c r="AC190" i="1"/>
  <c r="AE189" i="1"/>
  <c r="AF189" i="1" s="1"/>
  <c r="AD189" i="1"/>
  <c r="AC189" i="1"/>
  <c r="AL188" i="1"/>
  <c r="AE188" i="1"/>
  <c r="AF188" i="1" s="1"/>
  <c r="AD188" i="1"/>
  <c r="AC188" i="1"/>
  <c r="AG188" i="1" s="1"/>
  <c r="AH188" i="1" s="1"/>
  <c r="AL187" i="1"/>
  <c r="AH187" i="1"/>
  <c r="AF187" i="1"/>
  <c r="AE187" i="1"/>
  <c r="AD187" i="1"/>
  <c r="AC187" i="1"/>
  <c r="AG187" i="1" s="1"/>
  <c r="AE186" i="1"/>
  <c r="AF186" i="1" s="1"/>
  <c r="AL186" i="1" s="1"/>
  <c r="AD186" i="1"/>
  <c r="AC186" i="1"/>
  <c r="AE185" i="1"/>
  <c r="AF185" i="1" s="1"/>
  <c r="AD185" i="1"/>
  <c r="AC185" i="1"/>
  <c r="AF184" i="1"/>
  <c r="AL184" i="1" s="1"/>
  <c r="AE184" i="1"/>
  <c r="AD184" i="1"/>
  <c r="AC184" i="1"/>
  <c r="AE183" i="1"/>
  <c r="AF183" i="1" s="1"/>
  <c r="AD183" i="1"/>
  <c r="AC183" i="1"/>
  <c r="AE182" i="1"/>
  <c r="AF182" i="1" s="1"/>
  <c r="AD182" i="1"/>
  <c r="AL182" i="1" s="1"/>
  <c r="AM182" i="1" s="1"/>
  <c r="AC182" i="1"/>
  <c r="AG182" i="1" s="1"/>
  <c r="AH182" i="1" s="1"/>
  <c r="AL181" i="1"/>
  <c r="AM181" i="1" s="1"/>
  <c r="AE181" i="1"/>
  <c r="AF181" i="1" s="1"/>
  <c r="AD181" i="1"/>
  <c r="AC181" i="1"/>
  <c r="AG181" i="1" s="1"/>
  <c r="AH181" i="1" s="1"/>
  <c r="AL180" i="1"/>
  <c r="AF180" i="1"/>
  <c r="AE180" i="1"/>
  <c r="AD180" i="1"/>
  <c r="AC180" i="1"/>
  <c r="AE179" i="1"/>
  <c r="AF179" i="1" s="1"/>
  <c r="AL179" i="1" s="1"/>
  <c r="AD179" i="1"/>
  <c r="AC179" i="1"/>
  <c r="AE178" i="1"/>
  <c r="AF178" i="1" s="1"/>
  <c r="AD178" i="1"/>
  <c r="AC178" i="1"/>
  <c r="AE177" i="1"/>
  <c r="AF177" i="1" s="1"/>
  <c r="AD177" i="1"/>
  <c r="AL177" i="1" s="1"/>
  <c r="AC177" i="1"/>
  <c r="AG177" i="1" s="1"/>
  <c r="AH177" i="1" s="1"/>
  <c r="AE176" i="1"/>
  <c r="AF176" i="1" s="1"/>
  <c r="AD176" i="1"/>
  <c r="AC176" i="1"/>
  <c r="AE175" i="1"/>
  <c r="AF175" i="1" s="1"/>
  <c r="AD175" i="1"/>
  <c r="AC175" i="1"/>
  <c r="AO174" i="1"/>
  <c r="AL174" i="1"/>
  <c r="AM174" i="1" s="1"/>
  <c r="AE174" i="1"/>
  <c r="AF174" i="1" s="1"/>
  <c r="AD174" i="1"/>
  <c r="AC174" i="1"/>
  <c r="AG174" i="1" s="1"/>
  <c r="AH174" i="1" s="1"/>
  <c r="AM173" i="1"/>
  <c r="AO173" i="1" s="1"/>
  <c r="AH173" i="1"/>
  <c r="AF173" i="1"/>
  <c r="AE173" i="1"/>
  <c r="AD173" i="1"/>
  <c r="AL173" i="1" s="1"/>
  <c r="AC173" i="1"/>
  <c r="AG173" i="1" s="1"/>
  <c r="AE172" i="1"/>
  <c r="AF172" i="1" s="1"/>
  <c r="AL172" i="1" s="1"/>
  <c r="AD172" i="1"/>
  <c r="AC172" i="1"/>
  <c r="AE171" i="1"/>
  <c r="AF171" i="1" s="1"/>
  <c r="AD171" i="1"/>
  <c r="AC171" i="1"/>
  <c r="AE170" i="1"/>
  <c r="AF170" i="1" s="1"/>
  <c r="AL170" i="1" s="1"/>
  <c r="AD170" i="1"/>
  <c r="AC170" i="1"/>
  <c r="AO169" i="1"/>
  <c r="AN169" i="1"/>
  <c r="AE169" i="1"/>
  <c r="AF169" i="1" s="1"/>
  <c r="AD169" i="1"/>
  <c r="AL169" i="1" s="1"/>
  <c r="AM169" i="1" s="1"/>
  <c r="AC169" i="1"/>
  <c r="AG169" i="1" s="1"/>
  <c r="AH169" i="1" s="1"/>
  <c r="AF168" i="1"/>
  <c r="AE168" i="1"/>
  <c r="AD168" i="1"/>
  <c r="AL168" i="1" s="1"/>
  <c r="AC168" i="1"/>
  <c r="AG168" i="1" s="1"/>
  <c r="AH168" i="1" s="1"/>
  <c r="AL167" i="1"/>
  <c r="AM167" i="1" s="1"/>
  <c r="AE167" i="1"/>
  <c r="AF167" i="1" s="1"/>
  <c r="AD167" i="1"/>
  <c r="AC167" i="1"/>
  <c r="AG167" i="1" s="1"/>
  <c r="AH167" i="1" s="1"/>
  <c r="AE166" i="1"/>
  <c r="AF166" i="1" s="1"/>
  <c r="AL166" i="1" s="1"/>
  <c r="AD166" i="1"/>
  <c r="AC166" i="1"/>
  <c r="AL165" i="1"/>
  <c r="AF165" i="1"/>
  <c r="AE165" i="1"/>
  <c r="AD165" i="1"/>
  <c r="AC165" i="1"/>
  <c r="AG165" i="1" s="1"/>
  <c r="AH165" i="1" s="1"/>
  <c r="AE164" i="1"/>
  <c r="AF164" i="1" s="1"/>
  <c r="AL164" i="1" s="1"/>
  <c r="AD164" i="1"/>
  <c r="AC164" i="1"/>
  <c r="AE163" i="1"/>
  <c r="AF163" i="1" s="1"/>
  <c r="AD163" i="1"/>
  <c r="AL163" i="1" s="1"/>
  <c r="AC163" i="1"/>
  <c r="AG163" i="1" s="1"/>
  <c r="AH163" i="1" s="1"/>
  <c r="AE162" i="1"/>
  <c r="AF162" i="1" s="1"/>
  <c r="AD162" i="1"/>
  <c r="AC162" i="1"/>
  <c r="AE161" i="1"/>
  <c r="AF161" i="1" s="1"/>
  <c r="AD161" i="1"/>
  <c r="AC161" i="1"/>
  <c r="AM160" i="1"/>
  <c r="AO160" i="1" s="1"/>
  <c r="AL160" i="1"/>
  <c r="AE160" i="1"/>
  <c r="AF160" i="1" s="1"/>
  <c r="AD160" i="1"/>
  <c r="AC160" i="1"/>
  <c r="AG160" i="1" s="1"/>
  <c r="AH160" i="1" s="1"/>
  <c r="AL159" i="1"/>
  <c r="AH159" i="1"/>
  <c r="AF159" i="1"/>
  <c r="AE159" i="1"/>
  <c r="AD159" i="1"/>
  <c r="AC159" i="1"/>
  <c r="AG159" i="1" s="1"/>
  <c r="AE158" i="1"/>
  <c r="AF158" i="1" s="1"/>
  <c r="AL158" i="1" s="1"/>
  <c r="AD158" i="1"/>
  <c r="AC158" i="1"/>
  <c r="AE157" i="1"/>
  <c r="AF157" i="1" s="1"/>
  <c r="AD157" i="1"/>
  <c r="AL157" i="1" s="1"/>
  <c r="AC157" i="1"/>
  <c r="AL156" i="1"/>
  <c r="AH156" i="1"/>
  <c r="AF156" i="1"/>
  <c r="AE156" i="1"/>
  <c r="AD156" i="1"/>
  <c r="AC156" i="1"/>
  <c r="AG156" i="1" s="1"/>
  <c r="AE155" i="1"/>
  <c r="AF155" i="1" s="1"/>
  <c r="AL155" i="1" s="1"/>
  <c r="AD155" i="1"/>
  <c r="AC155" i="1"/>
  <c r="AE154" i="1"/>
  <c r="AF154" i="1" s="1"/>
  <c r="AD154" i="1"/>
  <c r="AC154" i="1"/>
  <c r="AE153" i="1"/>
  <c r="AF153" i="1" s="1"/>
  <c r="AD153" i="1"/>
  <c r="AC153" i="1"/>
  <c r="AE152" i="1"/>
  <c r="AF152" i="1" s="1"/>
  <c r="AD152" i="1"/>
  <c r="AL152" i="1" s="1"/>
  <c r="AC152" i="1"/>
  <c r="AG152" i="1" s="1"/>
  <c r="AH152" i="1" s="1"/>
  <c r="AL151" i="1"/>
  <c r="AF151" i="1"/>
  <c r="AE151" i="1"/>
  <c r="AD151" i="1"/>
  <c r="AC151" i="1"/>
  <c r="AG151" i="1" s="1"/>
  <c r="AH151" i="1" s="1"/>
  <c r="AE150" i="1"/>
  <c r="AF150" i="1" s="1"/>
  <c r="AL150" i="1" s="1"/>
  <c r="AD150" i="1"/>
  <c r="AC150" i="1"/>
  <c r="AE149" i="1"/>
  <c r="AF149" i="1" s="1"/>
  <c r="AD149" i="1"/>
  <c r="AC149" i="1"/>
  <c r="AF148" i="1"/>
  <c r="AL148" i="1" s="1"/>
  <c r="AE148" i="1"/>
  <c r="AD148" i="1"/>
  <c r="AC148" i="1"/>
  <c r="AE147" i="1"/>
  <c r="AF147" i="1" s="1"/>
  <c r="AD147" i="1"/>
  <c r="AL147" i="1" s="1"/>
  <c r="AC147" i="1"/>
  <c r="AG147" i="1" s="1"/>
  <c r="AH147" i="1" s="1"/>
  <c r="AE146" i="1"/>
  <c r="AF146" i="1" s="1"/>
  <c r="AL146" i="1" s="1"/>
  <c r="AD146" i="1"/>
  <c r="AC146" i="1"/>
  <c r="AL145" i="1"/>
  <c r="AE145" i="1"/>
  <c r="AF145" i="1" s="1"/>
  <c r="AD145" i="1"/>
  <c r="AC145" i="1"/>
  <c r="AG145" i="1" s="1"/>
  <c r="AH145" i="1" s="1"/>
  <c r="AF144" i="1"/>
  <c r="AL144" i="1" s="1"/>
  <c r="AM144" i="1" s="1"/>
  <c r="AE144" i="1"/>
  <c r="AD144" i="1"/>
  <c r="AC144" i="1"/>
  <c r="AE143" i="1"/>
  <c r="AF143" i="1" s="1"/>
  <c r="AL143" i="1" s="1"/>
  <c r="AD143" i="1"/>
  <c r="AC143" i="1"/>
  <c r="AE142" i="1"/>
  <c r="AF142" i="1" s="1"/>
  <c r="AD142" i="1"/>
  <c r="AL142" i="1" s="1"/>
  <c r="AC142" i="1"/>
  <c r="AF141" i="1"/>
  <c r="AL141" i="1" s="1"/>
  <c r="AE141" i="1"/>
  <c r="AD141" i="1"/>
  <c r="AC141" i="1"/>
  <c r="AE140" i="1"/>
  <c r="AF140" i="1" s="1"/>
  <c r="AD140" i="1"/>
  <c r="AC140" i="1"/>
  <c r="AE139" i="1"/>
  <c r="AF139" i="1" s="1"/>
  <c r="AD139" i="1"/>
  <c r="AC139" i="1"/>
  <c r="AE138" i="1"/>
  <c r="AF138" i="1" s="1"/>
  <c r="AD138" i="1"/>
  <c r="AL138" i="1" s="1"/>
  <c r="AC138" i="1"/>
  <c r="AG138" i="1" s="1"/>
  <c r="AH138" i="1" s="1"/>
  <c r="AM137" i="1"/>
  <c r="AO137" i="1" s="1"/>
  <c r="AH137" i="1"/>
  <c r="AF137" i="1"/>
  <c r="AE137" i="1"/>
  <c r="AD137" i="1"/>
  <c r="AL137" i="1" s="1"/>
  <c r="AC137" i="1"/>
  <c r="AG137" i="1" s="1"/>
  <c r="AE136" i="1"/>
  <c r="AF136" i="1" s="1"/>
  <c r="AL136" i="1" s="1"/>
  <c r="AD136" i="1"/>
  <c r="AC136" i="1"/>
  <c r="AL135" i="1"/>
  <c r="AM135" i="1" s="1"/>
  <c r="AE135" i="1"/>
  <c r="AF135" i="1" s="1"/>
  <c r="AD135" i="1"/>
  <c r="AC135" i="1"/>
  <c r="AG135" i="1" s="1"/>
  <c r="AH135" i="1" s="1"/>
  <c r="AE134" i="1"/>
  <c r="AF134" i="1" s="1"/>
  <c r="AD134" i="1"/>
  <c r="AL134" i="1" s="1"/>
  <c r="AC134" i="1"/>
  <c r="AE133" i="1"/>
  <c r="AF133" i="1" s="1"/>
  <c r="AD133" i="1"/>
  <c r="AC133" i="1"/>
  <c r="AF132" i="1"/>
  <c r="AL132" i="1" s="1"/>
  <c r="AE132" i="1"/>
  <c r="AD132" i="1"/>
  <c r="AC132" i="1"/>
  <c r="AE131" i="1"/>
  <c r="AF131" i="1" s="1"/>
  <c r="AL131" i="1" s="1"/>
  <c r="AD131" i="1"/>
  <c r="AC131" i="1"/>
  <c r="AG131" i="1" s="1"/>
  <c r="AH131" i="1" s="1"/>
  <c r="AE130" i="1"/>
  <c r="AF130" i="1" s="1"/>
  <c r="AD130" i="1"/>
  <c r="AL130" i="1" s="1"/>
  <c r="AC130" i="1"/>
  <c r="AL129" i="1"/>
  <c r="AM129" i="1" s="1"/>
  <c r="AF129" i="1"/>
  <c r="AE129" i="1"/>
  <c r="AD129" i="1"/>
  <c r="AC129" i="1"/>
  <c r="AG129" i="1" s="1"/>
  <c r="AH129" i="1" s="1"/>
  <c r="AE128" i="1"/>
  <c r="AF128" i="1" s="1"/>
  <c r="AL128" i="1" s="1"/>
  <c r="AD128" i="1"/>
  <c r="AC128" i="1"/>
  <c r="AE127" i="1"/>
  <c r="AF127" i="1" s="1"/>
  <c r="AL127" i="1" s="1"/>
  <c r="AD127" i="1"/>
  <c r="AC127" i="1"/>
  <c r="AE126" i="1"/>
  <c r="AF126" i="1" s="1"/>
  <c r="AD126" i="1"/>
  <c r="AC126" i="1"/>
  <c r="AE125" i="1"/>
  <c r="AF125" i="1" s="1"/>
  <c r="AD125" i="1"/>
  <c r="AC125" i="1"/>
  <c r="AE124" i="1"/>
  <c r="AF124" i="1" s="1"/>
  <c r="AD124" i="1"/>
  <c r="AL124" i="1" s="1"/>
  <c r="AC124" i="1"/>
  <c r="AG124" i="1" s="1"/>
  <c r="AH124" i="1" s="1"/>
  <c r="AL123" i="1"/>
  <c r="AF123" i="1"/>
  <c r="AE123" i="1"/>
  <c r="AD123" i="1"/>
  <c r="AC123" i="1"/>
  <c r="AG123" i="1" s="1"/>
  <c r="AH123" i="1" s="1"/>
  <c r="AE122" i="1"/>
  <c r="AF122" i="1" s="1"/>
  <c r="AL122" i="1" s="1"/>
  <c r="AD122" i="1"/>
  <c r="AC122" i="1"/>
  <c r="AL121" i="1"/>
  <c r="AE121" i="1"/>
  <c r="AF121" i="1" s="1"/>
  <c r="AD121" i="1"/>
  <c r="AC121" i="1"/>
  <c r="AG121" i="1" s="1"/>
  <c r="AH121" i="1" s="1"/>
  <c r="AF120" i="1"/>
  <c r="AE120" i="1"/>
  <c r="AD120" i="1"/>
  <c r="AL120" i="1" s="1"/>
  <c r="AC120" i="1"/>
  <c r="AG120" i="1" s="1"/>
  <c r="AH120" i="1" s="1"/>
  <c r="AE119" i="1"/>
  <c r="AF119" i="1" s="1"/>
  <c r="AL119" i="1" s="1"/>
  <c r="AD119" i="1"/>
  <c r="AC119" i="1"/>
  <c r="AE118" i="1"/>
  <c r="AF118" i="1" s="1"/>
  <c r="AD118" i="1"/>
  <c r="AC118" i="1"/>
  <c r="AE117" i="1"/>
  <c r="AF117" i="1" s="1"/>
  <c r="AD117" i="1"/>
  <c r="AC117" i="1"/>
  <c r="AE116" i="1"/>
  <c r="AF116" i="1" s="1"/>
  <c r="AD116" i="1"/>
  <c r="AL116" i="1" s="1"/>
  <c r="AC116" i="1"/>
  <c r="AG116" i="1" s="1"/>
  <c r="AH116" i="1" s="1"/>
  <c r="AL115" i="1"/>
  <c r="AF115" i="1"/>
  <c r="AE115" i="1"/>
  <c r="AD115" i="1"/>
  <c r="AC115" i="1"/>
  <c r="AG115" i="1" s="1"/>
  <c r="AH115" i="1" s="1"/>
  <c r="AL114" i="1"/>
  <c r="AM114" i="1" s="1"/>
  <c r="AF114" i="1"/>
  <c r="AE114" i="1"/>
  <c r="AD114" i="1"/>
  <c r="AC114" i="1"/>
  <c r="AE113" i="1"/>
  <c r="AF113" i="1" s="1"/>
  <c r="AD113" i="1"/>
  <c r="AC113" i="1"/>
  <c r="AE112" i="1"/>
  <c r="AF112" i="1" s="1"/>
  <c r="AD112" i="1"/>
  <c r="AC112" i="1"/>
  <c r="AE111" i="1"/>
  <c r="AF111" i="1" s="1"/>
  <c r="AD111" i="1"/>
  <c r="AC111" i="1"/>
  <c r="AE110" i="1"/>
  <c r="AF110" i="1" s="1"/>
  <c r="AD110" i="1"/>
  <c r="AL110" i="1" s="1"/>
  <c r="AC110" i="1"/>
  <c r="AG110" i="1" s="1"/>
  <c r="AH110" i="1" s="1"/>
  <c r="AM109" i="1"/>
  <c r="AO109" i="1" s="1"/>
  <c r="AL109" i="1"/>
  <c r="AE109" i="1"/>
  <c r="AF109" i="1" s="1"/>
  <c r="AD109" i="1"/>
  <c r="AC109" i="1"/>
  <c r="AG109" i="1" s="1"/>
  <c r="AH109" i="1" s="1"/>
  <c r="AL108" i="1"/>
  <c r="AF108" i="1"/>
  <c r="AE108" i="1"/>
  <c r="AD108" i="1"/>
  <c r="AC108" i="1"/>
  <c r="AE107" i="1"/>
  <c r="AF107" i="1" s="1"/>
  <c r="AL107" i="1" s="1"/>
  <c r="AD107" i="1"/>
  <c r="AC107" i="1"/>
  <c r="AE106" i="1"/>
  <c r="AF106" i="1" s="1"/>
  <c r="AL106" i="1" s="1"/>
  <c r="AD106" i="1"/>
  <c r="AC106" i="1"/>
  <c r="AF105" i="1"/>
  <c r="AL105" i="1" s="1"/>
  <c r="AE105" i="1"/>
  <c r="AD105" i="1"/>
  <c r="AC105" i="1"/>
  <c r="AE104" i="1"/>
  <c r="AF104" i="1" s="1"/>
  <c r="AD104" i="1"/>
  <c r="AL104" i="1" s="1"/>
  <c r="AC104" i="1"/>
  <c r="AG104" i="1" s="1"/>
  <c r="AH104" i="1" s="1"/>
  <c r="AE103" i="1"/>
  <c r="AF103" i="1" s="1"/>
  <c r="AD103" i="1"/>
  <c r="AC103" i="1"/>
  <c r="AE102" i="1"/>
  <c r="AF102" i="1" s="1"/>
  <c r="AD102" i="1"/>
  <c r="AL102" i="1" s="1"/>
  <c r="AC102" i="1"/>
  <c r="AG102" i="1" s="1"/>
  <c r="AH102" i="1" s="1"/>
  <c r="AM101" i="1"/>
  <c r="AO101" i="1" s="1"/>
  <c r="AF101" i="1"/>
  <c r="AE101" i="1"/>
  <c r="AD101" i="1"/>
  <c r="AL101" i="1" s="1"/>
  <c r="AC101" i="1"/>
  <c r="AG101" i="1" s="1"/>
  <c r="AH101" i="1" s="1"/>
  <c r="AE100" i="1"/>
  <c r="AF100" i="1" s="1"/>
  <c r="AL100" i="1" s="1"/>
  <c r="AD100" i="1"/>
  <c r="AC100" i="1"/>
  <c r="AE99" i="1"/>
  <c r="AF99" i="1" s="1"/>
  <c r="AD99" i="1"/>
  <c r="AL99" i="1" s="1"/>
  <c r="AC99" i="1"/>
  <c r="AE98" i="1"/>
  <c r="AF98" i="1" s="1"/>
  <c r="AD98" i="1"/>
  <c r="AC98" i="1"/>
  <c r="AO97" i="1"/>
  <c r="AN97" i="1"/>
  <c r="AH97" i="1"/>
  <c r="AE97" i="1"/>
  <c r="AF97" i="1" s="1"/>
  <c r="AD97" i="1"/>
  <c r="AL97" i="1" s="1"/>
  <c r="AM97" i="1" s="1"/>
  <c r="AC97" i="1"/>
  <c r="AG97" i="1" s="1"/>
  <c r="AF96" i="1"/>
  <c r="AE96" i="1"/>
  <c r="AD96" i="1"/>
  <c r="AL96" i="1" s="1"/>
  <c r="AC96" i="1"/>
  <c r="AG96" i="1" s="1"/>
  <c r="AH96" i="1" s="1"/>
  <c r="AE95" i="1"/>
  <c r="AF95" i="1" s="1"/>
  <c r="AL95" i="1" s="1"/>
  <c r="AD95" i="1"/>
  <c r="AC95" i="1"/>
  <c r="AG95" i="1" s="1"/>
  <c r="AH95" i="1" s="1"/>
  <c r="AL94" i="1"/>
  <c r="AM94" i="1" s="1"/>
  <c r="AE94" i="1"/>
  <c r="AF94" i="1" s="1"/>
  <c r="AD94" i="1"/>
  <c r="AC94" i="1"/>
  <c r="AL93" i="1"/>
  <c r="AH93" i="1"/>
  <c r="AF93" i="1"/>
  <c r="AE93" i="1"/>
  <c r="AD93" i="1"/>
  <c r="AC93" i="1"/>
  <c r="AG93" i="1" s="1"/>
  <c r="AF92" i="1"/>
  <c r="AL92" i="1" s="1"/>
  <c r="AE92" i="1"/>
  <c r="AD92" i="1"/>
  <c r="AC92" i="1"/>
  <c r="AE91" i="1"/>
  <c r="AF91" i="1" s="1"/>
  <c r="AD91" i="1"/>
  <c r="AC91" i="1"/>
  <c r="AE90" i="1"/>
  <c r="AF90" i="1" s="1"/>
  <c r="AD90" i="1"/>
  <c r="AL90" i="1" s="1"/>
  <c r="AC90" i="1"/>
  <c r="AG90" i="1" s="1"/>
  <c r="AH90" i="1" s="1"/>
  <c r="AE89" i="1"/>
  <c r="AF89" i="1" s="1"/>
  <c r="AD89" i="1"/>
  <c r="AC89" i="1"/>
  <c r="AE88" i="1"/>
  <c r="AF88" i="1" s="1"/>
  <c r="AL88" i="1" s="1"/>
  <c r="AD88" i="1"/>
  <c r="AC88" i="1"/>
  <c r="AL87" i="1"/>
  <c r="AF87" i="1"/>
  <c r="AE87" i="1"/>
  <c r="AD87" i="1"/>
  <c r="AC87" i="1"/>
  <c r="AG87" i="1" s="1"/>
  <c r="AH87" i="1" s="1"/>
  <c r="AF86" i="1"/>
  <c r="AL86" i="1" s="1"/>
  <c r="AE86" i="1"/>
  <c r="AD86" i="1"/>
  <c r="AC86" i="1"/>
  <c r="AL85" i="1"/>
  <c r="AE85" i="1"/>
  <c r="AF85" i="1" s="1"/>
  <c r="AD85" i="1"/>
  <c r="AC85" i="1"/>
  <c r="AG85" i="1" s="1"/>
  <c r="AH85" i="1" s="1"/>
  <c r="AF84" i="1"/>
  <c r="AE84" i="1"/>
  <c r="AD84" i="1"/>
  <c r="AL84" i="1" s="1"/>
  <c r="AC84" i="1"/>
  <c r="AG84" i="1" s="1"/>
  <c r="AH84" i="1" s="1"/>
  <c r="AE83" i="1"/>
  <c r="AF83" i="1" s="1"/>
  <c r="AL83" i="1" s="1"/>
  <c r="AD83" i="1"/>
  <c r="AC83" i="1"/>
  <c r="AG83" i="1" s="1"/>
  <c r="AH83" i="1" s="1"/>
  <c r="AE82" i="1"/>
  <c r="AF82" i="1" s="1"/>
  <c r="AD82" i="1"/>
  <c r="AC82" i="1"/>
  <c r="AE81" i="1"/>
  <c r="AF81" i="1" s="1"/>
  <c r="AD81" i="1"/>
  <c r="AC81" i="1"/>
  <c r="AL80" i="1"/>
  <c r="AE80" i="1"/>
  <c r="AF80" i="1" s="1"/>
  <c r="AD80" i="1"/>
  <c r="AC80" i="1"/>
  <c r="AG80" i="1" s="1"/>
  <c r="AH80" i="1" s="1"/>
  <c r="AL79" i="1"/>
  <c r="AM79" i="1" s="1"/>
  <c r="AH79" i="1"/>
  <c r="AF79" i="1"/>
  <c r="AE79" i="1"/>
  <c r="AD79" i="1"/>
  <c r="AC79" i="1"/>
  <c r="AG79" i="1" s="1"/>
  <c r="AE78" i="1"/>
  <c r="AF78" i="1" s="1"/>
  <c r="AL78" i="1" s="1"/>
  <c r="AD78" i="1"/>
  <c r="AC78" i="1"/>
  <c r="AE77" i="1"/>
  <c r="AF77" i="1" s="1"/>
  <c r="AD77" i="1"/>
  <c r="AC77" i="1"/>
  <c r="AF76" i="1"/>
  <c r="AL76" i="1" s="1"/>
  <c r="AE76" i="1"/>
  <c r="AD76" i="1"/>
  <c r="AC76" i="1"/>
  <c r="AE75" i="1"/>
  <c r="AF75" i="1" s="1"/>
  <c r="AD75" i="1"/>
  <c r="AC75" i="1"/>
  <c r="AE74" i="1"/>
  <c r="AF74" i="1" s="1"/>
  <c r="AD74" i="1"/>
  <c r="AL74" i="1" s="1"/>
  <c r="AM74" i="1" s="1"/>
  <c r="AC74" i="1"/>
  <c r="AG74" i="1" s="1"/>
  <c r="AH74" i="1" s="1"/>
  <c r="AM73" i="1"/>
  <c r="AN73" i="1" s="1"/>
  <c r="AL73" i="1"/>
  <c r="AE73" i="1"/>
  <c r="AF73" i="1" s="1"/>
  <c r="AD73" i="1"/>
  <c r="AC73" i="1"/>
  <c r="AG73" i="1" s="1"/>
  <c r="AH73" i="1" s="1"/>
  <c r="AL72" i="1"/>
  <c r="AF72" i="1"/>
  <c r="AE72" i="1"/>
  <c r="AD72" i="1"/>
  <c r="AC72" i="1"/>
  <c r="AE71" i="1"/>
  <c r="AF71" i="1" s="1"/>
  <c r="AL71" i="1" s="1"/>
  <c r="AD71" i="1"/>
  <c r="AC71" i="1"/>
  <c r="AE70" i="1"/>
  <c r="AF70" i="1" s="1"/>
  <c r="AD70" i="1"/>
  <c r="AC70" i="1"/>
  <c r="AE69" i="1"/>
  <c r="AF69" i="1" s="1"/>
  <c r="AL69" i="1" s="1"/>
  <c r="AD69" i="1"/>
  <c r="AC69" i="1"/>
  <c r="AE68" i="1"/>
  <c r="AF68" i="1" s="1"/>
  <c r="AD68" i="1"/>
  <c r="AC68" i="1"/>
  <c r="AF67" i="1"/>
  <c r="AE67" i="1"/>
  <c r="AD67" i="1"/>
  <c r="AC67" i="1"/>
  <c r="AL66" i="1"/>
  <c r="AM66" i="1" s="1"/>
  <c r="AE66" i="1"/>
  <c r="AF66" i="1" s="1"/>
  <c r="AD66" i="1"/>
  <c r="AC66" i="1"/>
  <c r="AG66" i="1" s="1"/>
  <c r="AH66" i="1" s="1"/>
  <c r="AM65" i="1"/>
  <c r="AO65" i="1" s="1"/>
  <c r="AH65" i="1"/>
  <c r="AF65" i="1"/>
  <c r="AE65" i="1"/>
  <c r="AD65" i="1"/>
  <c r="AL65" i="1" s="1"/>
  <c r="AC65" i="1"/>
  <c r="AG65" i="1" s="1"/>
  <c r="AE64" i="1"/>
  <c r="AF64" i="1" s="1"/>
  <c r="AL64" i="1" s="1"/>
  <c r="AD64" i="1"/>
  <c r="AC64" i="1"/>
  <c r="AE63" i="1"/>
  <c r="AF63" i="1" s="1"/>
  <c r="AD63" i="1"/>
  <c r="AC63" i="1"/>
  <c r="AL62" i="1"/>
  <c r="AE62" i="1"/>
  <c r="AF62" i="1" s="1"/>
  <c r="AD62" i="1"/>
  <c r="AC62" i="1"/>
  <c r="AG62" i="1" s="1"/>
  <c r="AH62" i="1" s="1"/>
  <c r="AE61" i="1"/>
  <c r="AF61" i="1" s="1"/>
  <c r="AD61" i="1"/>
  <c r="AL61" i="1" s="1"/>
  <c r="AM61" i="1" s="1"/>
  <c r="AC61" i="1"/>
  <c r="AG61" i="1" s="1"/>
  <c r="AH61" i="1" s="1"/>
  <c r="AF60" i="1"/>
  <c r="AE60" i="1"/>
  <c r="AD60" i="1"/>
  <c r="AL60" i="1" s="1"/>
  <c r="AC60" i="1"/>
  <c r="AG60" i="1" s="1"/>
  <c r="AH60" i="1" s="1"/>
  <c r="AL59" i="1"/>
  <c r="AE59" i="1"/>
  <c r="AF59" i="1" s="1"/>
  <c r="AD59" i="1"/>
  <c r="AC59" i="1"/>
  <c r="AG59" i="1" s="1"/>
  <c r="AH59" i="1" s="1"/>
  <c r="AE58" i="1"/>
  <c r="AF58" i="1" s="1"/>
  <c r="AD58" i="1"/>
  <c r="AL58" i="1" s="1"/>
  <c r="AC58" i="1"/>
  <c r="AL57" i="1"/>
  <c r="AF57" i="1"/>
  <c r="AE57" i="1"/>
  <c r="AD57" i="1"/>
  <c r="AC57" i="1"/>
  <c r="AG57" i="1" s="1"/>
  <c r="AH57" i="1" s="1"/>
  <c r="AE56" i="1"/>
  <c r="AF56" i="1" s="1"/>
  <c r="AL56" i="1" s="1"/>
  <c r="AD56" i="1"/>
  <c r="AC56" i="1"/>
  <c r="AE55" i="1"/>
  <c r="AF55" i="1" s="1"/>
  <c r="AD55" i="1"/>
  <c r="AL55" i="1" s="1"/>
  <c r="AC55" i="1"/>
  <c r="AG55" i="1" s="1"/>
  <c r="AH55" i="1" s="1"/>
  <c r="AE54" i="1"/>
  <c r="AF54" i="1" s="1"/>
  <c r="AL54" i="1" s="1"/>
  <c r="AD54" i="1"/>
  <c r="AC54" i="1"/>
  <c r="AE53" i="1"/>
  <c r="AF53" i="1" s="1"/>
  <c r="AD53" i="1"/>
  <c r="AC53" i="1"/>
  <c r="AE52" i="1"/>
  <c r="AF52" i="1" s="1"/>
  <c r="AD52" i="1"/>
  <c r="AC52" i="1"/>
  <c r="AE51" i="1"/>
  <c r="AF51" i="1" s="1"/>
  <c r="AD51" i="1"/>
  <c r="AC51" i="1"/>
  <c r="AE50" i="1"/>
  <c r="AF50" i="1" s="1"/>
  <c r="AD50" i="1"/>
  <c r="AC50" i="1"/>
  <c r="AE49" i="1"/>
  <c r="AF49" i="1" s="1"/>
  <c r="AD49" i="1"/>
  <c r="AL49" i="1" s="1"/>
  <c r="AM49" i="1" s="1"/>
  <c r="AC49" i="1"/>
  <c r="AG49" i="1" s="1"/>
  <c r="AH49" i="1" s="1"/>
  <c r="AL48" i="1"/>
  <c r="AM48" i="1" s="1"/>
  <c r="AE48" i="1"/>
  <c r="AF48" i="1" s="1"/>
  <c r="AD48" i="1"/>
  <c r="AC48" i="1"/>
  <c r="AG48" i="1" s="1"/>
  <c r="AH48" i="1" s="1"/>
  <c r="AL47" i="1"/>
  <c r="AH47" i="1"/>
  <c r="AF47" i="1"/>
  <c r="AE47" i="1"/>
  <c r="AD47" i="1"/>
  <c r="AC47" i="1"/>
  <c r="AG47" i="1" s="1"/>
  <c r="AL46" i="1"/>
  <c r="AF46" i="1"/>
  <c r="AE46" i="1"/>
  <c r="AD46" i="1"/>
  <c r="AC46" i="1"/>
  <c r="AE45" i="1"/>
  <c r="AF45" i="1" s="1"/>
  <c r="AL45" i="1" s="1"/>
  <c r="AD45" i="1"/>
  <c r="AC45" i="1"/>
  <c r="AE44" i="1"/>
  <c r="AF44" i="1" s="1"/>
  <c r="AD44" i="1"/>
  <c r="AC44" i="1"/>
  <c r="AE43" i="1"/>
  <c r="AF43" i="1" s="1"/>
  <c r="AL43" i="1" s="1"/>
  <c r="AD43" i="1"/>
  <c r="AC43" i="1"/>
  <c r="AF42" i="1"/>
  <c r="AL42" i="1" s="1"/>
  <c r="AE42" i="1"/>
  <c r="AD42" i="1"/>
  <c r="AC42" i="1"/>
  <c r="AE41" i="1"/>
  <c r="AF41" i="1" s="1"/>
  <c r="AD41" i="1"/>
  <c r="AC41" i="1"/>
  <c r="AE40" i="1"/>
  <c r="AF40" i="1" s="1"/>
  <c r="AD40" i="1"/>
  <c r="AC40" i="1"/>
  <c r="AF39" i="1"/>
  <c r="AE39" i="1"/>
  <c r="AD39" i="1"/>
  <c r="AC39" i="1"/>
  <c r="AF38" i="1"/>
  <c r="AL38" i="1" s="1"/>
  <c r="AE38" i="1"/>
  <c r="AD38" i="1"/>
  <c r="AC38" i="1"/>
  <c r="AE37" i="1"/>
  <c r="AF37" i="1" s="1"/>
  <c r="AD37" i="1"/>
  <c r="AL37" i="1" s="1"/>
  <c r="AC37" i="1"/>
  <c r="AG37" i="1" s="1"/>
  <c r="AH37" i="1" s="1"/>
  <c r="AL36" i="1"/>
  <c r="AE36" i="1"/>
  <c r="AF36" i="1" s="1"/>
  <c r="AD36" i="1"/>
  <c r="AC36" i="1"/>
  <c r="AG36" i="1" s="1"/>
  <c r="AH36" i="1" s="1"/>
  <c r="AL35" i="1"/>
  <c r="AH35" i="1"/>
  <c r="AF35" i="1"/>
  <c r="AE35" i="1"/>
  <c r="AD35" i="1"/>
  <c r="AC35" i="1"/>
  <c r="AG35" i="1" s="1"/>
  <c r="AF34" i="1"/>
  <c r="AL34" i="1" s="1"/>
  <c r="AE34" i="1"/>
  <c r="AD34" i="1"/>
  <c r="AC34" i="1"/>
  <c r="AE33" i="1"/>
  <c r="AF33" i="1" s="1"/>
  <c r="AL33" i="1" s="1"/>
  <c r="AD33" i="1"/>
  <c r="AC33" i="1"/>
  <c r="AE32" i="1"/>
  <c r="AF32" i="1" s="1"/>
  <c r="AD32" i="1"/>
  <c r="AL32" i="1" s="1"/>
  <c r="AC32" i="1"/>
  <c r="AE31" i="1"/>
  <c r="AF31" i="1" s="1"/>
  <c r="AD31" i="1"/>
  <c r="AC31" i="1"/>
  <c r="AE30" i="1"/>
  <c r="AF30" i="1" s="1"/>
  <c r="AL30" i="1" s="1"/>
  <c r="AD30" i="1"/>
  <c r="AC30" i="1"/>
  <c r="AG30" i="1" s="1"/>
  <c r="AH30" i="1" s="1"/>
  <c r="AE29" i="1"/>
  <c r="AF29" i="1" s="1"/>
  <c r="AD29" i="1"/>
  <c r="AC29" i="1"/>
  <c r="AE28" i="1"/>
  <c r="AF28" i="1" s="1"/>
  <c r="AD28" i="1"/>
  <c r="AC28" i="1"/>
  <c r="AE27" i="1"/>
  <c r="AF27" i="1" s="1"/>
  <c r="AD27" i="1"/>
  <c r="AC27" i="1"/>
  <c r="AG27" i="1" s="1"/>
  <c r="AH27" i="1" s="1"/>
  <c r="AE26" i="1"/>
  <c r="AF26" i="1" s="1"/>
  <c r="AD26" i="1"/>
  <c r="AL26" i="1" s="1"/>
  <c r="AC26" i="1"/>
  <c r="AE25" i="1"/>
  <c r="AF25" i="1" s="1"/>
  <c r="AD25" i="1"/>
  <c r="AL25" i="1" s="1"/>
  <c r="AC25" i="1"/>
  <c r="AG25" i="1" s="1"/>
  <c r="AH25" i="1" s="1"/>
  <c r="AE24" i="1"/>
  <c r="AF24" i="1" s="1"/>
  <c r="AD24" i="1"/>
  <c r="AL24" i="1" s="1"/>
  <c r="AC24" i="1"/>
  <c r="AL23" i="1"/>
  <c r="AF23" i="1"/>
  <c r="AE23" i="1"/>
  <c r="AD23" i="1"/>
  <c r="AC23" i="1"/>
  <c r="AG23" i="1" s="1"/>
  <c r="AH23" i="1" s="1"/>
  <c r="AF22" i="1"/>
  <c r="AL22" i="1" s="1"/>
  <c r="AE22" i="1"/>
  <c r="AD22" i="1"/>
  <c r="AC22" i="1"/>
  <c r="AE21" i="1"/>
  <c r="AF21" i="1" s="1"/>
  <c r="AL21" i="1" s="1"/>
  <c r="AD21" i="1"/>
  <c r="AC21" i="1"/>
  <c r="S21" i="1"/>
  <c r="AE20" i="1"/>
  <c r="AF20" i="1" s="1"/>
  <c r="AD20" i="1"/>
  <c r="AC20" i="1"/>
  <c r="AE19" i="1"/>
  <c r="AF19" i="1" s="1"/>
  <c r="AL19" i="1" s="1"/>
  <c r="AD19" i="1"/>
  <c r="AG19" i="1" s="1"/>
  <c r="AH19" i="1" s="1"/>
  <c r="AC19" i="1"/>
  <c r="AE18" i="1"/>
  <c r="AF18" i="1" s="1"/>
  <c r="AD18" i="1"/>
  <c r="AC18" i="1"/>
  <c r="AE17" i="1"/>
  <c r="AF17" i="1" s="1"/>
  <c r="AD17" i="1"/>
  <c r="AL17" i="1" s="1"/>
  <c r="AC17" i="1"/>
  <c r="AG17" i="1" s="1"/>
  <c r="AH17" i="1" s="1"/>
  <c r="AL16" i="1"/>
  <c r="AG16" i="1"/>
  <c r="AH16" i="1" s="1"/>
  <c r="AF16" i="1"/>
  <c r="AE16" i="1"/>
  <c r="AD16" i="1"/>
  <c r="AC16" i="1"/>
  <c r="AE15" i="1"/>
  <c r="AF15" i="1" s="1"/>
  <c r="AD15" i="1"/>
  <c r="AC15" i="1"/>
  <c r="AE14" i="1"/>
  <c r="AF14" i="1" s="1"/>
  <c r="AD14" i="1"/>
  <c r="AC14" i="1"/>
  <c r="AG14" i="1" s="1"/>
  <c r="AH14" i="1" s="1"/>
  <c r="AE13" i="1"/>
  <c r="AF13" i="1" s="1"/>
  <c r="AD13" i="1"/>
  <c r="AL13" i="1" s="1"/>
  <c r="AC13" i="1"/>
  <c r="AE12" i="1"/>
  <c r="AF12" i="1" s="1"/>
  <c r="AG12" i="1" s="1"/>
  <c r="AH12" i="1" s="1"/>
  <c r="AD12" i="1"/>
  <c r="AC12" i="1"/>
  <c r="AE11" i="1"/>
  <c r="AF11" i="1" s="1"/>
  <c r="AD11" i="1"/>
  <c r="AC11" i="1"/>
  <c r="AG11" i="1" s="1"/>
  <c r="AH11" i="1" s="1"/>
  <c r="AE10" i="1"/>
  <c r="AF10" i="1" s="1"/>
  <c r="AL10" i="1" s="1"/>
  <c r="AD10" i="1"/>
  <c r="AC10" i="1"/>
  <c r="AF9" i="1"/>
  <c r="AG9" i="1" s="1"/>
  <c r="AH9" i="1" s="1"/>
  <c r="AE9" i="1"/>
  <c r="AD9" i="1"/>
  <c r="AC9" i="1"/>
  <c r="S9" i="1"/>
  <c r="AE8" i="1"/>
  <c r="AF8" i="1" s="1"/>
  <c r="AD8" i="1"/>
  <c r="AL8" i="1" s="1"/>
  <c r="AM8" i="1" s="1"/>
  <c r="AC8" i="1"/>
  <c r="AG8" i="1" s="1"/>
  <c r="AH8" i="1" s="1"/>
  <c r="S8" i="1"/>
  <c r="AF7" i="1"/>
  <c r="AE7" i="1"/>
  <c r="AD7" i="1"/>
  <c r="AC7" i="1"/>
  <c r="S7" i="1"/>
  <c r="AE6" i="1"/>
  <c r="AF6" i="1" s="1"/>
  <c r="AD6" i="1"/>
  <c r="AL6" i="1" s="1"/>
  <c r="AM6" i="1" s="1"/>
  <c r="AC6" i="1"/>
  <c r="AG6" i="1" s="1"/>
  <c r="AH6" i="1" s="1"/>
  <c r="AE5" i="1"/>
  <c r="AF5" i="1" s="1"/>
  <c r="AG5" i="1" s="1"/>
  <c r="AH5" i="1" s="1"/>
  <c r="AD5" i="1"/>
  <c r="AC5" i="1"/>
  <c r="J5" i="1" a="1"/>
  <c r="J7" i="1" s="1"/>
  <c r="AE4" i="1"/>
  <c r="AF4" i="1" s="1"/>
  <c r="AD4" i="1"/>
  <c r="AC4" i="1"/>
  <c r="F3" i="1" a="1"/>
  <c r="F5" i="1" s="1"/>
  <c r="O14" i="4"/>
  <c r="V4" i="1" a="1"/>
  <c r="S13" i="2"/>
  <c r="AI4" i="4" a="1"/>
  <c r="F11" i="3" a="1"/>
  <c r="F11" i="4" a="1"/>
  <c r="AJ4" i="2" a="1"/>
  <c r="S14" i="2"/>
  <c r="O13" i="3"/>
  <c r="R4" i="4" a="1"/>
  <c r="J11" i="5" a="1"/>
  <c r="O14" i="3"/>
  <c r="AJ4" i="5" a="1"/>
  <c r="J11" i="1" a="1"/>
  <c r="V4" i="5" a="1"/>
  <c r="AJ4" i="1" a="1"/>
  <c r="J11" i="2" a="1"/>
  <c r="S13" i="1"/>
  <c r="R4" i="3" a="1"/>
  <c r="AI4" i="3" a="1"/>
  <c r="V4" i="2" a="1"/>
  <c r="S14" i="1"/>
  <c r="S14" i="5"/>
  <c r="S13" i="5"/>
  <c r="AJ253" i="2" l="1"/>
  <c r="AJ241" i="2"/>
  <c r="AJ229" i="2"/>
  <c r="AJ217" i="2"/>
  <c r="AK217" i="2" s="1"/>
  <c r="AJ205" i="2"/>
  <c r="AJ193" i="2"/>
  <c r="AJ181" i="2"/>
  <c r="AK181" i="2" s="1"/>
  <c r="AJ169" i="2"/>
  <c r="AK169" i="2" s="1"/>
  <c r="AJ157" i="2"/>
  <c r="AK157" i="2" s="1"/>
  <c r="AJ145" i="2"/>
  <c r="AK145" i="2" s="1"/>
  <c r="AJ133" i="2"/>
  <c r="AJ121" i="2"/>
  <c r="AK121" i="2" s="1"/>
  <c r="AJ109" i="2"/>
  <c r="AJ97" i="2"/>
  <c r="AJ85" i="2"/>
  <c r="AJ73" i="2"/>
  <c r="AK73" i="2" s="1"/>
  <c r="AJ252" i="2"/>
  <c r="AJ240" i="2"/>
  <c r="AJ228" i="2"/>
  <c r="AJ216" i="2"/>
  <c r="AI216" i="2" s="1"/>
  <c r="AJ204" i="2"/>
  <c r="AK204" i="2" s="1"/>
  <c r="AJ192" i="2"/>
  <c r="AJ180" i="2"/>
  <c r="AJ168" i="2"/>
  <c r="AJ156" i="2"/>
  <c r="AJ144" i="2"/>
  <c r="AJ132" i="2"/>
  <c r="AJ120" i="2"/>
  <c r="AJ108" i="2"/>
  <c r="AK108" i="2" s="1"/>
  <c r="AJ96" i="2"/>
  <c r="AJ84" i="2"/>
  <c r="AJ244" i="2"/>
  <c r="AI244" i="2" s="1"/>
  <c r="AJ230" i="2"/>
  <c r="AK230" i="2" s="1"/>
  <c r="AJ214" i="2"/>
  <c r="AJ200" i="2"/>
  <c r="AI200" i="2" s="1"/>
  <c r="AJ186" i="2"/>
  <c r="AK186" i="2" s="1"/>
  <c r="AJ172" i="2"/>
  <c r="AJ158" i="2"/>
  <c r="AJ142" i="2"/>
  <c r="AJ128" i="2"/>
  <c r="AJ114" i="2"/>
  <c r="AJ100" i="2"/>
  <c r="AI100" i="2" s="1"/>
  <c r="AJ86" i="2"/>
  <c r="AJ71" i="2"/>
  <c r="AJ59" i="2"/>
  <c r="AK59" i="2" s="1"/>
  <c r="AJ47" i="2"/>
  <c r="AJ35" i="2"/>
  <c r="AJ23" i="2"/>
  <c r="AJ11" i="2"/>
  <c r="AJ243" i="2"/>
  <c r="AJ227" i="2"/>
  <c r="AJ213" i="2"/>
  <c r="AK213" i="2" s="1"/>
  <c r="AJ199" i="2"/>
  <c r="AK199" i="2" s="1"/>
  <c r="AJ185" i="2"/>
  <c r="AJ171" i="2"/>
  <c r="AJ155" i="2"/>
  <c r="AJ141" i="2"/>
  <c r="AK141" i="2" s="1"/>
  <c r="AJ127" i="2"/>
  <c r="AJ113" i="2"/>
  <c r="AK113" i="2" s="1"/>
  <c r="AJ99" i="2"/>
  <c r="AK99" i="2" s="1"/>
  <c r="AJ83" i="2"/>
  <c r="AJ70" i="2"/>
  <c r="AJ58" i="2"/>
  <c r="AJ46" i="2"/>
  <c r="AJ34" i="2"/>
  <c r="AJ22" i="2"/>
  <c r="AJ10" i="2"/>
  <c r="AJ239" i="2"/>
  <c r="AJ223" i="2"/>
  <c r="AJ207" i="2"/>
  <c r="AJ189" i="2"/>
  <c r="AJ173" i="2"/>
  <c r="AK173" i="2" s="1"/>
  <c r="AJ153" i="2"/>
  <c r="AJ137" i="2"/>
  <c r="AJ119" i="2"/>
  <c r="AJ103" i="2"/>
  <c r="AJ87" i="2"/>
  <c r="AK87" i="2" s="1"/>
  <c r="AJ68" i="2"/>
  <c r="AJ54" i="2"/>
  <c r="AJ40" i="2"/>
  <c r="AI40" i="2" s="1"/>
  <c r="AJ26" i="2"/>
  <c r="AJ12" i="2"/>
  <c r="AJ238" i="2"/>
  <c r="AK238" i="2" s="1"/>
  <c r="AJ222" i="2"/>
  <c r="AJ206" i="2"/>
  <c r="AJ188" i="2"/>
  <c r="AJ170" i="2"/>
  <c r="AJ152" i="2"/>
  <c r="AJ136" i="2"/>
  <c r="AJ118" i="2"/>
  <c r="AJ102" i="2"/>
  <c r="AK102" i="2" s="1"/>
  <c r="AJ82" i="2"/>
  <c r="AJ67" i="2"/>
  <c r="AJ53" i="2"/>
  <c r="AK53" i="2" s="1"/>
  <c r="AJ39" i="2"/>
  <c r="AJ25" i="2"/>
  <c r="AK25" i="2" s="1"/>
  <c r="AJ9" i="2"/>
  <c r="AJ251" i="2"/>
  <c r="AJ235" i="2"/>
  <c r="AJ219" i="2"/>
  <c r="AJ201" i="2"/>
  <c r="AK201" i="2" s="1"/>
  <c r="AJ183" i="2"/>
  <c r="AK183" i="2" s="1"/>
  <c r="AJ165" i="2"/>
  <c r="AJ149" i="2"/>
  <c r="AJ131" i="2"/>
  <c r="AJ115" i="2"/>
  <c r="AK115" i="2" s="1"/>
  <c r="AJ95" i="2"/>
  <c r="AJ79" i="2"/>
  <c r="AJ64" i="2"/>
  <c r="AJ50" i="2"/>
  <c r="AJ36" i="2"/>
  <c r="AJ20" i="2"/>
  <c r="AI20" i="2" s="1"/>
  <c r="AJ6" i="2"/>
  <c r="AJ249" i="2"/>
  <c r="AJ226" i="2"/>
  <c r="AJ203" i="2"/>
  <c r="AJ179" i="2"/>
  <c r="AJ160" i="2"/>
  <c r="AI160" i="2" s="1"/>
  <c r="AJ135" i="2"/>
  <c r="AJ111" i="2"/>
  <c r="AK111" i="2" s="1"/>
  <c r="AJ90" i="2"/>
  <c r="AJ66" i="2"/>
  <c r="AJ48" i="2"/>
  <c r="AJ29" i="2"/>
  <c r="AJ8" i="2"/>
  <c r="AJ248" i="2"/>
  <c r="AI248" i="2" s="1"/>
  <c r="AJ225" i="2"/>
  <c r="AJ202" i="2"/>
  <c r="AJ178" i="2"/>
  <c r="AJ159" i="2"/>
  <c r="AK159" i="2" s="1"/>
  <c r="AJ134" i="2"/>
  <c r="AK134" i="2" s="1"/>
  <c r="AJ110" i="2"/>
  <c r="AJ89" i="2"/>
  <c r="AJ65" i="2"/>
  <c r="AJ45" i="2"/>
  <c r="AJ28" i="2"/>
  <c r="AI28" i="2" s="1"/>
  <c r="AJ7" i="2"/>
  <c r="AJ247" i="2"/>
  <c r="AJ224" i="2"/>
  <c r="AK224" i="2" s="1"/>
  <c r="AJ198" i="2"/>
  <c r="AJ177" i="2"/>
  <c r="AJ154" i="2"/>
  <c r="AJ130" i="2"/>
  <c r="AJ107" i="2"/>
  <c r="AK107" i="2" s="1"/>
  <c r="AJ88" i="2"/>
  <c r="AJ63" i="2"/>
  <c r="AJ44" i="2"/>
  <c r="AJ27" i="2"/>
  <c r="AK27" i="2" s="1"/>
  <c r="AJ5" i="2"/>
  <c r="AJ242" i="2"/>
  <c r="AJ218" i="2"/>
  <c r="AJ195" i="2"/>
  <c r="AK195" i="2" s="1"/>
  <c r="AJ174" i="2"/>
  <c r="AJ148" i="2"/>
  <c r="AI148" i="2" s="1"/>
  <c r="AJ125" i="2"/>
  <c r="AK125" i="2" s="1"/>
  <c r="AJ104" i="2"/>
  <c r="AI104" i="2" s="1"/>
  <c r="AJ78" i="2"/>
  <c r="AJ60" i="2"/>
  <c r="AJ41" i="2"/>
  <c r="AJ19" i="2"/>
  <c r="AI19" i="2" s="1"/>
  <c r="AJ221" i="2"/>
  <c r="AJ190" i="2"/>
  <c r="AJ151" i="2"/>
  <c r="AJ122" i="2"/>
  <c r="AJ81" i="2"/>
  <c r="AK81" i="2" s="1"/>
  <c r="AJ55" i="2"/>
  <c r="AK55" i="2" s="1"/>
  <c r="AJ24" i="2"/>
  <c r="AK24" i="2" s="1"/>
  <c r="AJ250" i="2"/>
  <c r="AJ182" i="2"/>
  <c r="AJ112" i="2"/>
  <c r="AJ49" i="2"/>
  <c r="AJ220" i="2"/>
  <c r="AI220" i="2" s="1"/>
  <c r="AJ187" i="2"/>
  <c r="AK187" i="2" s="1"/>
  <c r="AJ150" i="2"/>
  <c r="AJ117" i="2"/>
  <c r="AJ80" i="2"/>
  <c r="AI80" i="2" s="1"/>
  <c r="AJ52" i="2"/>
  <c r="AI52" i="2" s="1"/>
  <c r="AJ21" i="2"/>
  <c r="AJ215" i="2"/>
  <c r="AK215" i="2" s="1"/>
  <c r="AJ184" i="2"/>
  <c r="AI184" i="2" s="1"/>
  <c r="AJ147" i="2"/>
  <c r="AJ116" i="2"/>
  <c r="AJ77" i="2"/>
  <c r="AJ51" i="2"/>
  <c r="AJ18" i="2"/>
  <c r="AJ212" i="2"/>
  <c r="AJ146" i="2"/>
  <c r="AJ76" i="2"/>
  <c r="AI76" i="2" s="1"/>
  <c r="AJ17" i="2"/>
  <c r="AK17" i="2" s="1"/>
  <c r="AJ245" i="2"/>
  <c r="AK245" i="2" s="1"/>
  <c r="AJ210" i="2"/>
  <c r="AJ175" i="2"/>
  <c r="AJ140" i="2"/>
  <c r="AJ105" i="2"/>
  <c r="AJ74" i="2"/>
  <c r="AJ42" i="2"/>
  <c r="AK42" i="2" s="1"/>
  <c r="AJ15" i="2"/>
  <c r="AK15" i="2" s="1"/>
  <c r="AJ237" i="2"/>
  <c r="AK237" i="2" s="1"/>
  <c r="AJ209" i="2"/>
  <c r="AK209" i="2" s="1"/>
  <c r="AJ167" i="2"/>
  <c r="AJ139" i="2"/>
  <c r="AJ101" i="2"/>
  <c r="AK101" i="2" s="1"/>
  <c r="AJ72" i="2"/>
  <c r="AK72" i="2" s="1"/>
  <c r="AJ38" i="2"/>
  <c r="AJ14" i="2"/>
  <c r="AJ236" i="2"/>
  <c r="AJ208" i="2"/>
  <c r="AJ166" i="2"/>
  <c r="AJ138" i="2"/>
  <c r="AJ98" i="2"/>
  <c r="AJ69" i="2"/>
  <c r="AJ37" i="2"/>
  <c r="AJ13" i="2"/>
  <c r="AJ232" i="2"/>
  <c r="AI232" i="2" s="1"/>
  <c r="AJ143" i="2"/>
  <c r="AK143" i="2" s="1"/>
  <c r="AJ61" i="2"/>
  <c r="AJ246" i="2"/>
  <c r="AJ91" i="2"/>
  <c r="AJ4" i="2"/>
  <c r="AJ234" i="2"/>
  <c r="AJ75" i="2"/>
  <c r="AJ233" i="2"/>
  <c r="AJ231" i="2"/>
  <c r="AJ129" i="2"/>
  <c r="AK129" i="2" s="1"/>
  <c r="AJ57" i="2"/>
  <c r="AK57" i="2" s="1"/>
  <c r="AJ176" i="2"/>
  <c r="AI176" i="2" s="1"/>
  <c r="AJ30" i="2"/>
  <c r="AJ164" i="2"/>
  <c r="AI164" i="2" s="1"/>
  <c r="AJ92" i="2"/>
  <c r="AJ16" i="2"/>
  <c r="AJ62" i="2"/>
  <c r="AJ211" i="2"/>
  <c r="AJ126" i="2"/>
  <c r="AJ56" i="2"/>
  <c r="AI56" i="2" s="1"/>
  <c r="AJ197" i="2"/>
  <c r="AJ124" i="2"/>
  <c r="AI124" i="2" s="1"/>
  <c r="AJ43" i="2"/>
  <c r="AJ196" i="2"/>
  <c r="AI196" i="2" s="1"/>
  <c r="AJ123" i="2"/>
  <c r="AJ33" i="2"/>
  <c r="AJ93" i="2"/>
  <c r="AJ163" i="2"/>
  <c r="AJ162" i="2"/>
  <c r="AJ161" i="2"/>
  <c r="AJ194" i="2"/>
  <c r="AJ106" i="2"/>
  <c r="AJ32" i="2"/>
  <c r="AI32" i="2" s="1"/>
  <c r="AJ191" i="2"/>
  <c r="AJ94" i="2"/>
  <c r="AK94" i="2" s="1"/>
  <c r="AJ31" i="2"/>
  <c r="AK31" i="2" s="1"/>
  <c r="S16" i="1"/>
  <c r="W8" i="2"/>
  <c r="Z5" i="2"/>
  <c r="V8" i="2"/>
  <c r="Y5" i="2"/>
  <c r="Y7" i="2"/>
  <c r="Z4" i="2"/>
  <c r="X7" i="2"/>
  <c r="Y4" i="2"/>
  <c r="Z6" i="2"/>
  <c r="V4" i="2"/>
  <c r="X6" i="2"/>
  <c r="W6" i="2"/>
  <c r="V6" i="2"/>
  <c r="Z8" i="2"/>
  <c r="V5" i="2"/>
  <c r="Z7" i="2"/>
  <c r="Y6" i="2"/>
  <c r="W7" i="2"/>
  <c r="V7" i="2"/>
  <c r="W5" i="2"/>
  <c r="X4" i="2"/>
  <c r="W4" i="2"/>
  <c r="X8" i="2"/>
  <c r="Y8" i="2"/>
  <c r="X5" i="2"/>
  <c r="X10" i="3"/>
  <c r="T9" i="3"/>
  <c r="X7" i="3"/>
  <c r="T6" i="3"/>
  <c r="X4" i="3"/>
  <c r="W10" i="3"/>
  <c r="S9" i="3"/>
  <c r="W7" i="3"/>
  <c r="S6" i="3"/>
  <c r="W4" i="3"/>
  <c r="U10" i="3"/>
  <c r="W8" i="3"/>
  <c r="Y6" i="3"/>
  <c r="S5" i="3"/>
  <c r="T10" i="3"/>
  <c r="V8" i="3"/>
  <c r="X6" i="3"/>
  <c r="R5" i="3"/>
  <c r="R11" i="3"/>
  <c r="X8" i="3"/>
  <c r="V6" i="3"/>
  <c r="T4" i="3"/>
  <c r="Y10" i="3"/>
  <c r="U8" i="3"/>
  <c r="U6" i="3"/>
  <c r="S4" i="3"/>
  <c r="R10" i="3"/>
  <c r="R8" i="3"/>
  <c r="X5" i="3"/>
  <c r="U11" i="3"/>
  <c r="T8" i="3"/>
  <c r="V5" i="3"/>
  <c r="T11" i="3"/>
  <c r="S8" i="3"/>
  <c r="U5" i="3"/>
  <c r="S11" i="3"/>
  <c r="Y7" i="3"/>
  <c r="T5" i="3"/>
  <c r="Y9" i="3"/>
  <c r="T7" i="3"/>
  <c r="U4" i="3"/>
  <c r="V10" i="3"/>
  <c r="W6" i="3"/>
  <c r="Y5" i="3"/>
  <c r="W5" i="3"/>
  <c r="S10" i="3"/>
  <c r="R6" i="3"/>
  <c r="X9" i="3"/>
  <c r="W9" i="3"/>
  <c r="U9" i="3"/>
  <c r="V4" i="3"/>
  <c r="R9" i="3"/>
  <c r="R4" i="3"/>
  <c r="Y8" i="3"/>
  <c r="V7" i="3"/>
  <c r="U7" i="3"/>
  <c r="Y11" i="3"/>
  <c r="X11" i="3"/>
  <c r="W11" i="3"/>
  <c r="S7" i="3"/>
  <c r="R7" i="3"/>
  <c r="Y4" i="3"/>
  <c r="V11" i="3"/>
  <c r="V9" i="3"/>
  <c r="Z6" i="1"/>
  <c r="X4" i="1"/>
  <c r="Z8" i="1"/>
  <c r="W6" i="1"/>
  <c r="Y8" i="1"/>
  <c r="V6" i="1"/>
  <c r="Z7" i="1"/>
  <c r="Z4" i="1"/>
  <c r="Y7" i="1"/>
  <c r="Y4" i="1"/>
  <c r="X7" i="1"/>
  <c r="W4" i="1"/>
  <c r="Y6" i="1"/>
  <c r="V4" i="1"/>
  <c r="W8" i="1"/>
  <c r="V8" i="1"/>
  <c r="X8" i="1"/>
  <c r="V7" i="1"/>
  <c r="X6" i="1"/>
  <c r="Z5" i="1"/>
  <c r="W7" i="1"/>
  <c r="Y5" i="1"/>
  <c r="X5" i="1"/>
  <c r="W5" i="1"/>
  <c r="V5" i="1"/>
  <c r="N17" i="2"/>
  <c r="P15" i="2"/>
  <c r="K14" i="2"/>
  <c r="M12" i="2"/>
  <c r="M17" i="2"/>
  <c r="O15" i="2"/>
  <c r="J14" i="2"/>
  <c r="L12" i="2"/>
  <c r="O17" i="2"/>
  <c r="M15" i="2"/>
  <c r="M13" i="2"/>
  <c r="M11" i="2"/>
  <c r="L17" i="2"/>
  <c r="L15" i="2"/>
  <c r="L13" i="2"/>
  <c r="L11" i="2"/>
  <c r="M16" i="2"/>
  <c r="P13" i="2"/>
  <c r="N11" i="2"/>
  <c r="L16" i="2"/>
  <c r="O13" i="2"/>
  <c r="K11" i="2"/>
  <c r="N15" i="2"/>
  <c r="J13" i="2"/>
  <c r="P16" i="2"/>
  <c r="N13" i="2"/>
  <c r="O16" i="2"/>
  <c r="K13" i="2"/>
  <c r="N16" i="2"/>
  <c r="P12" i="2"/>
  <c r="K15" i="2"/>
  <c r="K12" i="2"/>
  <c r="K16" i="2"/>
  <c r="O11" i="2"/>
  <c r="J16" i="2"/>
  <c r="J11" i="2"/>
  <c r="J15" i="2"/>
  <c r="P14" i="2"/>
  <c r="N14" i="2"/>
  <c r="M14" i="2"/>
  <c r="L14" i="2"/>
  <c r="P17" i="2"/>
  <c r="P11" i="2"/>
  <c r="K17" i="2"/>
  <c r="J17" i="2"/>
  <c r="O14" i="2"/>
  <c r="J12" i="2"/>
  <c r="O12" i="2"/>
  <c r="N12" i="2"/>
  <c r="AJ244" i="1"/>
  <c r="AJ232" i="1"/>
  <c r="AJ220" i="1"/>
  <c r="AI220" i="1" s="1"/>
  <c r="AJ208" i="1"/>
  <c r="AJ196" i="1"/>
  <c r="AI196" i="1" s="1"/>
  <c r="AJ184" i="1"/>
  <c r="AK184" i="1" s="1"/>
  <c r="AJ172" i="1"/>
  <c r="AJ160" i="1"/>
  <c r="AJ148" i="1"/>
  <c r="AJ136" i="1"/>
  <c r="AK136" i="1" s="1"/>
  <c r="AJ124" i="1"/>
  <c r="AJ112" i="1"/>
  <c r="AJ100" i="1"/>
  <c r="AJ88" i="1"/>
  <c r="AJ76" i="1"/>
  <c r="AJ64" i="1"/>
  <c r="AJ52" i="1"/>
  <c r="AJ40" i="1"/>
  <c r="AK40" i="1" s="1"/>
  <c r="AJ28" i="1"/>
  <c r="AJ16" i="1"/>
  <c r="AJ4" i="1"/>
  <c r="AJ243" i="1"/>
  <c r="AJ231" i="1"/>
  <c r="AJ253" i="1"/>
  <c r="AJ239" i="1"/>
  <c r="AJ225" i="1"/>
  <c r="AJ212" i="1"/>
  <c r="AK212" i="1" s="1"/>
  <c r="AJ199" i="1"/>
  <c r="AK199" i="1" s="1"/>
  <c r="AJ186" i="1"/>
  <c r="AJ173" i="1"/>
  <c r="AJ159" i="1"/>
  <c r="AJ146" i="1"/>
  <c r="AJ133" i="1"/>
  <c r="AJ120" i="1"/>
  <c r="AJ107" i="1"/>
  <c r="AJ94" i="1"/>
  <c r="AJ81" i="1"/>
  <c r="AJ68" i="1"/>
  <c r="AJ55" i="1"/>
  <c r="AK55" i="1" s="1"/>
  <c r="AJ42" i="1"/>
  <c r="AK42" i="1" s="1"/>
  <c r="AJ29" i="1"/>
  <c r="AJ15" i="1"/>
  <c r="AK15" i="1" s="1"/>
  <c r="AJ252" i="1"/>
  <c r="AJ238" i="1"/>
  <c r="AJ224" i="1"/>
  <c r="AJ211" i="1"/>
  <c r="AJ198" i="1"/>
  <c r="AJ185" i="1"/>
  <c r="AJ171" i="1"/>
  <c r="AJ158" i="1"/>
  <c r="AJ145" i="1"/>
  <c r="AI145" i="1" s="1"/>
  <c r="AJ132" i="1"/>
  <c r="AK132" i="1" s="1"/>
  <c r="AJ119" i="1"/>
  <c r="AJ106" i="1"/>
  <c r="AJ93" i="1"/>
  <c r="AI93" i="1" s="1"/>
  <c r="AJ80" i="1"/>
  <c r="AJ67" i="1"/>
  <c r="AJ54" i="1"/>
  <c r="AJ41" i="1"/>
  <c r="AJ27" i="1"/>
  <c r="AJ14" i="1"/>
  <c r="AI14" i="1" s="1"/>
  <c r="AJ249" i="1"/>
  <c r="AJ235" i="1"/>
  <c r="AK235" i="1" s="1"/>
  <c r="AJ221" i="1"/>
  <c r="AJ207" i="1"/>
  <c r="AK207" i="1" s="1"/>
  <c r="AJ194" i="1"/>
  <c r="AJ181" i="1"/>
  <c r="AJ168" i="1"/>
  <c r="AJ155" i="1"/>
  <c r="AJ142" i="1"/>
  <c r="AJ129" i="1"/>
  <c r="AI129" i="1" s="1"/>
  <c r="AJ116" i="1"/>
  <c r="AI116" i="1" s="1"/>
  <c r="AJ103" i="1"/>
  <c r="AJ90" i="1"/>
  <c r="AJ77" i="1"/>
  <c r="AK77" i="1" s="1"/>
  <c r="AJ63" i="1"/>
  <c r="AK63" i="1" s="1"/>
  <c r="AJ50" i="1"/>
  <c r="AJ37" i="1"/>
  <c r="AJ24" i="1"/>
  <c r="AJ11" i="1"/>
  <c r="AJ242" i="1"/>
  <c r="AJ223" i="1"/>
  <c r="AJ205" i="1"/>
  <c r="AJ189" i="1"/>
  <c r="AJ170" i="1"/>
  <c r="AK170" i="1" s="1"/>
  <c r="AJ153" i="1"/>
  <c r="AJ137" i="1"/>
  <c r="AI137" i="1" s="1"/>
  <c r="AJ118" i="1"/>
  <c r="AJ101" i="1"/>
  <c r="AK101" i="1" s="1"/>
  <c r="AJ84" i="1"/>
  <c r="AI84" i="1" s="1"/>
  <c r="AJ66" i="1"/>
  <c r="AJ48" i="1"/>
  <c r="AJ32" i="1"/>
  <c r="AJ13" i="1"/>
  <c r="AJ241" i="1"/>
  <c r="AK241" i="1" s="1"/>
  <c r="AJ222" i="1"/>
  <c r="AJ204" i="1"/>
  <c r="AI204" i="1" s="1"/>
  <c r="AJ188" i="1"/>
  <c r="AK188" i="1" s="1"/>
  <c r="AJ169" i="1"/>
  <c r="AJ152" i="1"/>
  <c r="AK152" i="1" s="1"/>
  <c r="AJ135" i="1"/>
  <c r="AI135" i="1" s="1"/>
  <c r="AJ117" i="1"/>
  <c r="AJ99" i="1"/>
  <c r="AJ83" i="1"/>
  <c r="AJ65" i="1"/>
  <c r="AI65" i="1" s="1"/>
  <c r="AJ47" i="1"/>
  <c r="AJ31" i="1"/>
  <c r="AJ12" i="1"/>
  <c r="AJ240" i="1"/>
  <c r="AJ219" i="1"/>
  <c r="AJ203" i="1"/>
  <c r="AJ187" i="1"/>
  <c r="AJ167" i="1"/>
  <c r="AK167" i="1" s="1"/>
  <c r="AJ151" i="1"/>
  <c r="AJ134" i="1"/>
  <c r="AJ115" i="1"/>
  <c r="AJ98" i="1"/>
  <c r="AJ82" i="1"/>
  <c r="AJ62" i="1"/>
  <c r="AJ46" i="1"/>
  <c r="AJ30" i="1"/>
  <c r="AJ10" i="1"/>
  <c r="AK10" i="1" s="1"/>
  <c r="AJ234" i="1"/>
  <c r="AJ216" i="1"/>
  <c r="AJ200" i="1"/>
  <c r="AJ180" i="1"/>
  <c r="AK180" i="1" s="1"/>
  <c r="AJ164" i="1"/>
  <c r="AJ147" i="1"/>
  <c r="AJ128" i="1"/>
  <c r="AJ111" i="1"/>
  <c r="AJ95" i="1"/>
  <c r="AI95" i="1" s="1"/>
  <c r="AJ75" i="1"/>
  <c r="AJ59" i="1"/>
  <c r="AI59" i="1" s="1"/>
  <c r="AJ43" i="1"/>
  <c r="AJ23" i="1"/>
  <c r="AJ7" i="1"/>
  <c r="AK7" i="1" s="1"/>
  <c r="AJ237" i="1"/>
  <c r="AK237" i="1" s="1"/>
  <c r="AJ213" i="1"/>
  <c r="AK213" i="1" s="1"/>
  <c r="AJ183" i="1"/>
  <c r="AJ161" i="1"/>
  <c r="AJ131" i="1"/>
  <c r="AJ108" i="1"/>
  <c r="AJ79" i="1"/>
  <c r="AK79" i="1" s="1"/>
  <c r="AJ56" i="1"/>
  <c r="AJ26" i="1"/>
  <c r="AJ179" i="1"/>
  <c r="AJ206" i="1"/>
  <c r="AK206" i="1" s="1"/>
  <c r="AJ154" i="1"/>
  <c r="AJ102" i="1"/>
  <c r="AI102" i="1" s="1"/>
  <c r="AJ49" i="1"/>
  <c r="AJ236" i="1"/>
  <c r="AJ210" i="1"/>
  <c r="AJ182" i="1"/>
  <c r="AJ157" i="1"/>
  <c r="AJ130" i="1"/>
  <c r="AJ105" i="1"/>
  <c r="AJ78" i="1"/>
  <c r="AK78" i="1" s="1"/>
  <c r="AJ53" i="1"/>
  <c r="AK53" i="1" s="1"/>
  <c r="AJ25" i="1"/>
  <c r="AI25" i="1" s="1"/>
  <c r="AJ233" i="1"/>
  <c r="AK233" i="1" s="1"/>
  <c r="AJ209" i="1"/>
  <c r="AI209" i="1" s="1"/>
  <c r="AJ156" i="1"/>
  <c r="AI156" i="1" s="1"/>
  <c r="AJ127" i="1"/>
  <c r="AJ104" i="1"/>
  <c r="AJ74" i="1"/>
  <c r="AJ51" i="1"/>
  <c r="AJ22" i="1"/>
  <c r="AJ230" i="1"/>
  <c r="AJ178" i="1"/>
  <c r="AK178" i="1" s="1"/>
  <c r="AJ126" i="1"/>
  <c r="AK126" i="1" s="1"/>
  <c r="AJ73" i="1"/>
  <c r="AJ21" i="1"/>
  <c r="AK21" i="1" s="1"/>
  <c r="AJ228" i="1"/>
  <c r="AJ201" i="1"/>
  <c r="AJ176" i="1"/>
  <c r="AJ149" i="1"/>
  <c r="AJ123" i="1"/>
  <c r="AJ96" i="1"/>
  <c r="AI96" i="1" s="1"/>
  <c r="AJ71" i="1"/>
  <c r="AJ44" i="1"/>
  <c r="AJ19" i="1"/>
  <c r="AJ250" i="1"/>
  <c r="AJ17" i="1"/>
  <c r="AK17" i="1" s="1"/>
  <c r="AJ251" i="1"/>
  <c r="AJ227" i="1"/>
  <c r="AK227" i="1" s="1"/>
  <c r="AJ197" i="1"/>
  <c r="AK197" i="1" s="1"/>
  <c r="AJ175" i="1"/>
  <c r="AJ144" i="1"/>
  <c r="AJ122" i="1"/>
  <c r="AJ92" i="1"/>
  <c r="AJ70" i="1"/>
  <c r="AJ39" i="1"/>
  <c r="AJ18" i="1"/>
  <c r="AJ226" i="1"/>
  <c r="AJ195" i="1"/>
  <c r="AK195" i="1" s="1"/>
  <c r="AJ174" i="1"/>
  <c r="AJ143" i="1"/>
  <c r="AJ121" i="1"/>
  <c r="AJ91" i="1"/>
  <c r="AJ69" i="1"/>
  <c r="AJ38" i="1"/>
  <c r="AJ248" i="1"/>
  <c r="AJ191" i="1"/>
  <c r="AJ125" i="1"/>
  <c r="AK125" i="1" s="1"/>
  <c r="AJ60" i="1"/>
  <c r="AI60" i="1" s="1"/>
  <c r="AJ5" i="1"/>
  <c r="AJ214" i="1"/>
  <c r="AK214" i="1" s="1"/>
  <c r="AJ202" i="1"/>
  <c r="AK202" i="1" s="1"/>
  <c r="AJ9" i="1"/>
  <c r="AI9" i="1" s="1"/>
  <c r="AJ139" i="1"/>
  <c r="AK139" i="1" s="1"/>
  <c r="AJ72" i="1"/>
  <c r="AJ8" i="1"/>
  <c r="AJ138" i="1"/>
  <c r="AJ247" i="1"/>
  <c r="AK247" i="1" s="1"/>
  <c r="AJ190" i="1"/>
  <c r="AJ114" i="1"/>
  <c r="AJ58" i="1"/>
  <c r="AJ215" i="1"/>
  <c r="AJ33" i="1"/>
  <c r="AJ141" i="1"/>
  <c r="AK141" i="1" s="1"/>
  <c r="AJ20" i="1"/>
  <c r="AJ193" i="1"/>
  <c r="AK193" i="1" s="1"/>
  <c r="AJ192" i="1"/>
  <c r="AJ6" i="1"/>
  <c r="AJ246" i="1"/>
  <c r="AJ177" i="1"/>
  <c r="AK177" i="1" s="1"/>
  <c r="AJ113" i="1"/>
  <c r="AJ57" i="1"/>
  <c r="AJ245" i="1"/>
  <c r="AJ166" i="1"/>
  <c r="AJ110" i="1"/>
  <c r="AI110" i="1" s="1"/>
  <c r="AJ45" i="1"/>
  <c r="AJ229" i="1"/>
  <c r="AK229" i="1" s="1"/>
  <c r="AJ165" i="1"/>
  <c r="AK165" i="1" s="1"/>
  <c r="AJ109" i="1"/>
  <c r="AJ36" i="1"/>
  <c r="AJ150" i="1"/>
  <c r="AJ87" i="1"/>
  <c r="AJ86" i="1"/>
  <c r="AJ140" i="1"/>
  <c r="AJ85" i="1"/>
  <c r="AI85" i="1" s="1"/>
  <c r="AJ61" i="1"/>
  <c r="AJ218" i="1"/>
  <c r="AJ163" i="1"/>
  <c r="AK163" i="1" s="1"/>
  <c r="AJ97" i="1"/>
  <c r="AJ35" i="1"/>
  <c r="AI35" i="1" s="1"/>
  <c r="AJ217" i="1"/>
  <c r="AJ162" i="1"/>
  <c r="AJ89" i="1"/>
  <c r="AJ34" i="1"/>
  <c r="L16" i="1"/>
  <c r="N14" i="1"/>
  <c r="P12" i="1"/>
  <c r="K11" i="1"/>
  <c r="P17" i="1"/>
  <c r="K16" i="1"/>
  <c r="M14" i="1"/>
  <c r="O12" i="1"/>
  <c r="J11" i="1"/>
  <c r="J17" i="1"/>
  <c r="J15" i="1"/>
  <c r="J13" i="1"/>
  <c r="P16" i="1"/>
  <c r="P14" i="1"/>
  <c r="N12" i="1"/>
  <c r="M16" i="1"/>
  <c r="K14" i="1"/>
  <c r="K12" i="1"/>
  <c r="M17" i="1"/>
  <c r="O14" i="1"/>
  <c r="P11" i="1"/>
  <c r="L17" i="1"/>
  <c r="L14" i="1"/>
  <c r="O11" i="1"/>
  <c r="K17" i="1"/>
  <c r="J14" i="1"/>
  <c r="N11" i="1"/>
  <c r="J16" i="1"/>
  <c r="N13" i="1"/>
  <c r="O16" i="1"/>
  <c r="K13" i="1"/>
  <c r="J12" i="1"/>
  <c r="N16" i="1"/>
  <c r="M12" i="1"/>
  <c r="P15" i="1"/>
  <c r="L12" i="1"/>
  <c r="O15" i="1"/>
  <c r="M15" i="1"/>
  <c r="L11" i="1"/>
  <c r="L15" i="1"/>
  <c r="K15" i="1"/>
  <c r="L13" i="1"/>
  <c r="O13" i="1"/>
  <c r="O17" i="1"/>
  <c r="P13" i="1"/>
  <c r="M13" i="1"/>
  <c r="M11" i="1"/>
  <c r="N17" i="1"/>
  <c r="N15" i="1"/>
  <c r="O16" i="3"/>
  <c r="W11" i="4"/>
  <c r="S10" i="4"/>
  <c r="W8" i="4"/>
  <c r="S7" i="4"/>
  <c r="W5" i="4"/>
  <c r="S4" i="4"/>
  <c r="V11" i="4"/>
  <c r="R10" i="4"/>
  <c r="V8" i="4"/>
  <c r="R7" i="4"/>
  <c r="V5" i="4"/>
  <c r="R4" i="4"/>
  <c r="V10" i="4"/>
  <c r="X8" i="4"/>
  <c r="X6" i="4"/>
  <c r="R5" i="4"/>
  <c r="U10" i="4"/>
  <c r="U8" i="4"/>
  <c r="W6" i="4"/>
  <c r="Y4" i="4"/>
  <c r="X9" i="4"/>
  <c r="X7" i="4"/>
  <c r="X5" i="4"/>
  <c r="Y11" i="4"/>
  <c r="W9" i="4"/>
  <c r="W7" i="4"/>
  <c r="U5" i="4"/>
  <c r="X11" i="4"/>
  <c r="V9" i="4"/>
  <c r="V7" i="4"/>
  <c r="T5" i="4"/>
  <c r="S11" i="4"/>
  <c r="S9" i="4"/>
  <c r="Y6" i="4"/>
  <c r="W4" i="4"/>
  <c r="X10" i="4"/>
  <c r="U7" i="4"/>
  <c r="T4" i="4"/>
  <c r="W10" i="4"/>
  <c r="T7" i="4"/>
  <c r="T10" i="4"/>
  <c r="V6" i="4"/>
  <c r="T9" i="4"/>
  <c r="S6" i="4"/>
  <c r="U11" i="4"/>
  <c r="U6" i="4"/>
  <c r="R6" i="4"/>
  <c r="Y10" i="4"/>
  <c r="T11" i="4"/>
  <c r="T6" i="4"/>
  <c r="R11" i="4"/>
  <c r="Y5" i="4"/>
  <c r="U9" i="4"/>
  <c r="X4" i="4"/>
  <c r="Y8" i="4"/>
  <c r="R9" i="4"/>
  <c r="V4" i="4"/>
  <c r="U4" i="4"/>
  <c r="T8" i="4"/>
  <c r="Y9" i="4"/>
  <c r="S8" i="4"/>
  <c r="R8" i="4"/>
  <c r="Y7" i="4"/>
  <c r="S5" i="4"/>
  <c r="S18" i="2"/>
  <c r="S17" i="2"/>
  <c r="S16" i="2"/>
  <c r="L20" i="4"/>
  <c r="G19" i="4"/>
  <c r="I17" i="4"/>
  <c r="K15" i="4"/>
  <c r="F14" i="4"/>
  <c r="H12" i="4"/>
  <c r="K20" i="4"/>
  <c r="F19" i="4"/>
  <c r="H17" i="4"/>
  <c r="J15" i="4"/>
  <c r="L13" i="4"/>
  <c r="G12" i="4"/>
  <c r="H20" i="4"/>
  <c r="J20" i="4"/>
  <c r="I18" i="4"/>
  <c r="I16" i="4"/>
  <c r="I14" i="4"/>
  <c r="I12" i="4"/>
  <c r="I20" i="4"/>
  <c r="H18" i="4"/>
  <c r="H16" i="4"/>
  <c r="H14" i="4"/>
  <c r="F12" i="4"/>
  <c r="G20" i="4"/>
  <c r="G18" i="4"/>
  <c r="G16" i="4"/>
  <c r="G14" i="4"/>
  <c r="L11" i="4"/>
  <c r="L19" i="4"/>
  <c r="L17" i="4"/>
  <c r="L15" i="4"/>
  <c r="J13" i="4"/>
  <c r="J11" i="4"/>
  <c r="F20" i="4"/>
  <c r="F17" i="4"/>
  <c r="K13" i="4"/>
  <c r="F11" i="4"/>
  <c r="K19" i="4"/>
  <c r="L16" i="4"/>
  <c r="I13" i="4"/>
  <c r="J19" i="4"/>
  <c r="K16" i="4"/>
  <c r="H13" i="4"/>
  <c r="L18" i="4"/>
  <c r="I15" i="4"/>
  <c r="L12" i="4"/>
  <c r="I19" i="4"/>
  <c r="F15" i="4"/>
  <c r="H19" i="4"/>
  <c r="L14" i="4"/>
  <c r="K18" i="4"/>
  <c r="K14" i="4"/>
  <c r="K17" i="4"/>
  <c r="F13" i="4"/>
  <c r="J18" i="4"/>
  <c r="K11" i="4"/>
  <c r="H11" i="4"/>
  <c r="G11" i="4"/>
  <c r="F18" i="4"/>
  <c r="I11" i="4"/>
  <c r="J17" i="4"/>
  <c r="G17" i="4"/>
  <c r="F16" i="4"/>
  <c r="H15" i="4"/>
  <c r="G15" i="4"/>
  <c r="J16" i="4"/>
  <c r="J14" i="4"/>
  <c r="G13" i="4"/>
  <c r="K12" i="4"/>
  <c r="J12" i="4"/>
  <c r="L19" i="3"/>
  <c r="G18" i="3"/>
  <c r="I16" i="3"/>
  <c r="K14" i="3"/>
  <c r="F13" i="3"/>
  <c r="H11" i="3"/>
  <c r="K19" i="3"/>
  <c r="F18" i="3"/>
  <c r="H16" i="3"/>
  <c r="J14" i="3"/>
  <c r="L12" i="3"/>
  <c r="G11" i="3"/>
  <c r="J20" i="3"/>
  <c r="J18" i="3"/>
  <c r="J16" i="3"/>
  <c r="H14" i="3"/>
  <c r="H12" i="3"/>
  <c r="I20" i="3"/>
  <c r="I18" i="3"/>
  <c r="G16" i="3"/>
  <c r="G14" i="3"/>
  <c r="G12" i="3"/>
  <c r="L20" i="3"/>
  <c r="H18" i="3"/>
  <c r="K15" i="3"/>
  <c r="I13" i="3"/>
  <c r="K20" i="3"/>
  <c r="L17" i="3"/>
  <c r="J15" i="3"/>
  <c r="H13" i="3"/>
  <c r="H20" i="3"/>
  <c r="K17" i="3"/>
  <c r="I15" i="3"/>
  <c r="G13" i="3"/>
  <c r="J19" i="3"/>
  <c r="H17" i="3"/>
  <c r="F15" i="3"/>
  <c r="I12" i="3"/>
  <c r="J17" i="3"/>
  <c r="F14" i="3"/>
  <c r="I17" i="3"/>
  <c r="L13" i="3"/>
  <c r="G17" i="3"/>
  <c r="K13" i="3"/>
  <c r="F20" i="3"/>
  <c r="K16" i="3"/>
  <c r="J12" i="3"/>
  <c r="G19" i="3"/>
  <c r="J13" i="3"/>
  <c r="L18" i="3"/>
  <c r="K18" i="3"/>
  <c r="F19" i="3"/>
  <c r="K12" i="3"/>
  <c r="F12" i="3"/>
  <c r="L11" i="3"/>
  <c r="L16" i="3"/>
  <c r="J11" i="3"/>
  <c r="L15" i="3"/>
  <c r="F16" i="3"/>
  <c r="I11" i="3"/>
  <c r="F11" i="3"/>
  <c r="L14" i="3"/>
  <c r="G20" i="3"/>
  <c r="H15" i="3"/>
  <c r="I14" i="3"/>
  <c r="H19" i="3"/>
  <c r="K11" i="3"/>
  <c r="F17" i="3"/>
  <c r="I19" i="3"/>
  <c r="G15" i="3"/>
  <c r="AI252" i="4"/>
  <c r="AJ252" i="4" s="1"/>
  <c r="AI240" i="4"/>
  <c r="AJ240" i="4" s="1"/>
  <c r="AI228" i="4"/>
  <c r="AJ228" i="4" s="1"/>
  <c r="AI216" i="4"/>
  <c r="AI204" i="4"/>
  <c r="AI192" i="4"/>
  <c r="AI180" i="4"/>
  <c r="AH180" i="4" s="1"/>
  <c r="AI168" i="4"/>
  <c r="AJ168" i="4" s="1"/>
  <c r="AI156" i="4"/>
  <c r="AI144" i="4"/>
  <c r="AI132" i="4"/>
  <c r="AI120" i="4"/>
  <c r="AJ120" i="4" s="1"/>
  <c r="AI108" i="4"/>
  <c r="AH108" i="4" s="1"/>
  <c r="AI96" i="4"/>
  <c r="AH96" i="4" s="1"/>
  <c r="AI84" i="4"/>
  <c r="AJ84" i="4" s="1"/>
  <c r="AI72" i="4"/>
  <c r="AI60" i="4"/>
  <c r="AI48" i="4"/>
  <c r="AI36" i="4"/>
  <c r="AI24" i="4"/>
  <c r="AI12" i="4"/>
  <c r="AJ12" i="4" s="1"/>
  <c r="AI251" i="4"/>
  <c r="AJ251" i="4" s="1"/>
  <c r="AI239" i="4"/>
  <c r="AJ239" i="4" s="1"/>
  <c r="AI227" i="4"/>
  <c r="AJ227" i="4" s="1"/>
  <c r="AI215" i="4"/>
  <c r="AJ215" i="4" s="1"/>
  <c r="AI203" i="4"/>
  <c r="AJ203" i="4" s="1"/>
  <c r="AI191" i="4"/>
  <c r="AJ191" i="4" s="1"/>
  <c r="AI179" i="4"/>
  <c r="AJ179" i="4" s="1"/>
  <c r="AI167" i="4"/>
  <c r="AJ167" i="4" s="1"/>
  <c r="AI155" i="4"/>
  <c r="AJ155" i="4" s="1"/>
  <c r="AI143" i="4"/>
  <c r="AI131" i="4"/>
  <c r="AJ131" i="4" s="1"/>
  <c r="AI119" i="4"/>
  <c r="AJ119" i="4" s="1"/>
  <c r="AI107" i="4"/>
  <c r="AH107" i="4" s="1"/>
  <c r="AI95" i="4"/>
  <c r="AJ95" i="4" s="1"/>
  <c r="AI83" i="4"/>
  <c r="AH83" i="4" s="1"/>
  <c r="AI71" i="4"/>
  <c r="AJ71" i="4" s="1"/>
  <c r="AI59" i="4"/>
  <c r="AH59" i="4" s="1"/>
  <c r="AI47" i="4"/>
  <c r="AH47" i="4" s="1"/>
  <c r="AI35" i="4"/>
  <c r="AJ35" i="4" s="1"/>
  <c r="AI23" i="4"/>
  <c r="AI11" i="4"/>
  <c r="AJ11" i="4" s="1"/>
  <c r="AI249" i="4"/>
  <c r="AJ249" i="4" s="1"/>
  <c r="AI235" i="4"/>
  <c r="AH235" i="4" s="1"/>
  <c r="AI221" i="4"/>
  <c r="AJ221" i="4" s="1"/>
  <c r="AI207" i="4"/>
  <c r="AI193" i="4"/>
  <c r="AJ193" i="4" s="1"/>
  <c r="AI177" i="4"/>
  <c r="AJ177" i="4" s="1"/>
  <c r="AI163" i="4"/>
  <c r="AJ163" i="4" s="1"/>
  <c r="AI149" i="4"/>
  <c r="AJ149" i="4" s="1"/>
  <c r="AI135" i="4"/>
  <c r="AJ135" i="4" s="1"/>
  <c r="AI121" i="4"/>
  <c r="AJ121" i="4" s="1"/>
  <c r="AI105" i="4"/>
  <c r="AJ105" i="4" s="1"/>
  <c r="AI91" i="4"/>
  <c r="AI77" i="4"/>
  <c r="AH77" i="4" s="1"/>
  <c r="AI63" i="4"/>
  <c r="AJ63" i="4" s="1"/>
  <c r="AI49" i="4"/>
  <c r="AJ49" i="4" s="1"/>
  <c r="AI33" i="4"/>
  <c r="AJ33" i="4" s="1"/>
  <c r="AI19" i="4"/>
  <c r="AH19" i="4" s="1"/>
  <c r="AI5" i="4"/>
  <c r="AJ5" i="4" s="1"/>
  <c r="AI248" i="4"/>
  <c r="AJ248" i="4" s="1"/>
  <c r="AI234" i="4"/>
  <c r="AJ234" i="4" s="1"/>
  <c r="AI220" i="4"/>
  <c r="AJ220" i="4" s="1"/>
  <c r="AI206" i="4"/>
  <c r="AI190" i="4"/>
  <c r="AJ190" i="4" s="1"/>
  <c r="AI176" i="4"/>
  <c r="AI162" i="4"/>
  <c r="AJ162" i="4" s="1"/>
  <c r="AI148" i="4"/>
  <c r="AJ148" i="4" s="1"/>
  <c r="AI134" i="4"/>
  <c r="AI118" i="4"/>
  <c r="AI104" i="4"/>
  <c r="AJ104" i="4" s="1"/>
  <c r="AI90" i="4"/>
  <c r="AJ90" i="4" s="1"/>
  <c r="AI76" i="4"/>
  <c r="AJ76" i="4" s="1"/>
  <c r="AI62" i="4"/>
  <c r="AJ62" i="4" s="1"/>
  <c r="AI46" i="4"/>
  <c r="AJ46" i="4" s="1"/>
  <c r="AI32" i="4"/>
  <c r="AI18" i="4"/>
  <c r="AI4" i="4"/>
  <c r="AI247" i="4"/>
  <c r="AH247" i="4" s="1"/>
  <c r="AI233" i="4"/>
  <c r="AH233" i="4" s="1"/>
  <c r="AI219" i="4"/>
  <c r="AJ219" i="4" s="1"/>
  <c r="AI205" i="4"/>
  <c r="AJ205" i="4" s="1"/>
  <c r="AI189" i="4"/>
  <c r="AJ189" i="4" s="1"/>
  <c r="AI175" i="4"/>
  <c r="AJ175" i="4" s="1"/>
  <c r="AI161" i="4"/>
  <c r="AJ161" i="4" s="1"/>
  <c r="AI147" i="4"/>
  <c r="AJ147" i="4" s="1"/>
  <c r="AI133" i="4"/>
  <c r="AJ133" i="4" s="1"/>
  <c r="AI117" i="4"/>
  <c r="AJ117" i="4" s="1"/>
  <c r="AI103" i="4"/>
  <c r="AI89" i="4"/>
  <c r="AJ89" i="4" s="1"/>
  <c r="AI75" i="4"/>
  <c r="AH75" i="4" s="1"/>
  <c r="AI61" i="4"/>
  <c r="AJ61" i="4" s="1"/>
  <c r="AI45" i="4"/>
  <c r="AI31" i="4"/>
  <c r="AJ31" i="4" s="1"/>
  <c r="AI17" i="4"/>
  <c r="AJ17" i="4" s="1"/>
  <c r="AI236" i="4"/>
  <c r="AJ236" i="4" s="1"/>
  <c r="AI214" i="4"/>
  <c r="AJ214" i="4" s="1"/>
  <c r="AI197" i="4"/>
  <c r="AJ197" i="4" s="1"/>
  <c r="AI178" i="4"/>
  <c r="AJ178" i="4" s="1"/>
  <c r="AI158" i="4"/>
  <c r="AI139" i="4"/>
  <c r="AI122" i="4"/>
  <c r="AJ122" i="4" s="1"/>
  <c r="AI100" i="4"/>
  <c r="AJ100" i="4" s="1"/>
  <c r="AI81" i="4"/>
  <c r="AJ81" i="4" s="1"/>
  <c r="AI64" i="4"/>
  <c r="AJ64" i="4" s="1"/>
  <c r="AI42" i="4"/>
  <c r="AJ42" i="4" s="1"/>
  <c r="AI25" i="4"/>
  <c r="AJ25" i="4" s="1"/>
  <c r="AI6" i="4"/>
  <c r="AI232" i="4"/>
  <c r="AJ232" i="4" s="1"/>
  <c r="AI213" i="4"/>
  <c r="AI196" i="4"/>
  <c r="AJ196" i="4" s="1"/>
  <c r="AI174" i="4"/>
  <c r="AI157" i="4"/>
  <c r="AJ157" i="4" s="1"/>
  <c r="AI138" i="4"/>
  <c r="AJ138" i="4" s="1"/>
  <c r="AI116" i="4"/>
  <c r="AI99" i="4"/>
  <c r="AI80" i="4"/>
  <c r="AJ80" i="4" s="1"/>
  <c r="AI58" i="4"/>
  <c r="AH58" i="4" s="1"/>
  <c r="AI41" i="4"/>
  <c r="AJ41" i="4" s="1"/>
  <c r="AI22" i="4"/>
  <c r="AI253" i="4"/>
  <c r="AJ253" i="4" s="1"/>
  <c r="AI231" i="4"/>
  <c r="AJ231" i="4" s="1"/>
  <c r="AI212" i="4"/>
  <c r="AJ212" i="4" s="1"/>
  <c r="AI195" i="4"/>
  <c r="AI173" i="4"/>
  <c r="AJ173" i="4" s="1"/>
  <c r="AI154" i="4"/>
  <c r="AJ154" i="4" s="1"/>
  <c r="AI137" i="4"/>
  <c r="AI115" i="4"/>
  <c r="AJ115" i="4" s="1"/>
  <c r="AI98" i="4"/>
  <c r="AI79" i="4"/>
  <c r="AJ79" i="4" s="1"/>
  <c r="AI57" i="4"/>
  <c r="AJ57" i="4" s="1"/>
  <c r="AI40" i="4"/>
  <c r="AJ40" i="4" s="1"/>
  <c r="AI21" i="4"/>
  <c r="AJ21" i="4" s="1"/>
  <c r="AI245" i="4"/>
  <c r="AJ245" i="4" s="1"/>
  <c r="AI226" i="4"/>
  <c r="AJ226" i="4" s="1"/>
  <c r="AI209" i="4"/>
  <c r="AI187" i="4"/>
  <c r="AJ187" i="4" s="1"/>
  <c r="AI170" i="4"/>
  <c r="AJ170" i="4" s="1"/>
  <c r="AI151" i="4"/>
  <c r="AH151" i="4" s="1"/>
  <c r="AI129" i="4"/>
  <c r="AJ129" i="4" s="1"/>
  <c r="AI112" i="4"/>
  <c r="AJ112" i="4" s="1"/>
  <c r="AI93" i="4"/>
  <c r="AI73" i="4"/>
  <c r="AJ73" i="4" s="1"/>
  <c r="AI54" i="4"/>
  <c r="AI37" i="4"/>
  <c r="AJ37" i="4" s="1"/>
  <c r="AI15" i="4"/>
  <c r="AJ15" i="4" s="1"/>
  <c r="AI250" i="4"/>
  <c r="AJ250" i="4" s="1"/>
  <c r="AI223" i="4"/>
  <c r="AI194" i="4"/>
  <c r="AI165" i="4"/>
  <c r="AI136" i="4"/>
  <c r="AJ136" i="4" s="1"/>
  <c r="AI109" i="4"/>
  <c r="AJ109" i="4" s="1"/>
  <c r="AI78" i="4"/>
  <c r="AJ78" i="4" s="1"/>
  <c r="AI51" i="4"/>
  <c r="AJ51" i="4" s="1"/>
  <c r="AI20" i="4"/>
  <c r="AJ20" i="4" s="1"/>
  <c r="AI246" i="4"/>
  <c r="AJ246" i="4" s="1"/>
  <c r="AI222" i="4"/>
  <c r="AJ222" i="4" s="1"/>
  <c r="AI188" i="4"/>
  <c r="AJ188" i="4" s="1"/>
  <c r="AI164" i="4"/>
  <c r="AJ164" i="4" s="1"/>
  <c r="AI130" i="4"/>
  <c r="AJ130" i="4" s="1"/>
  <c r="AI106" i="4"/>
  <c r="AI74" i="4"/>
  <c r="AI50" i="4"/>
  <c r="AJ50" i="4" s="1"/>
  <c r="AI16" i="4"/>
  <c r="AJ16" i="4" s="1"/>
  <c r="AI244" i="4"/>
  <c r="AH244" i="4" s="1"/>
  <c r="AI218" i="4"/>
  <c r="AJ218" i="4" s="1"/>
  <c r="AI186" i="4"/>
  <c r="AJ186" i="4" s="1"/>
  <c r="AI160" i="4"/>
  <c r="AI128" i="4"/>
  <c r="AI102" i="4"/>
  <c r="AJ102" i="4" s="1"/>
  <c r="AI70" i="4"/>
  <c r="AH70" i="4" s="1"/>
  <c r="AI44" i="4"/>
  <c r="AI14" i="4"/>
  <c r="AJ14" i="4" s="1"/>
  <c r="AI241" i="4"/>
  <c r="AI210" i="4"/>
  <c r="AI183" i="4"/>
  <c r="AJ183" i="4" s="1"/>
  <c r="AI152" i="4"/>
  <c r="AJ152" i="4" s="1"/>
  <c r="AI125" i="4"/>
  <c r="AI94" i="4"/>
  <c r="AJ94" i="4" s="1"/>
  <c r="AI67" i="4"/>
  <c r="AJ67" i="4" s="1"/>
  <c r="AI38" i="4"/>
  <c r="AI9" i="4"/>
  <c r="AJ9" i="4" s="1"/>
  <c r="AI217" i="4"/>
  <c r="AJ217" i="4" s="1"/>
  <c r="AI172" i="4"/>
  <c r="AJ172" i="4" s="1"/>
  <c r="AI127" i="4"/>
  <c r="AI87" i="4"/>
  <c r="AJ87" i="4" s="1"/>
  <c r="AI43" i="4"/>
  <c r="AJ43" i="4" s="1"/>
  <c r="AI208" i="4"/>
  <c r="AJ208" i="4" s="1"/>
  <c r="AI169" i="4"/>
  <c r="AJ169" i="4" s="1"/>
  <c r="AI124" i="4"/>
  <c r="AJ124" i="4" s="1"/>
  <c r="AI85" i="4"/>
  <c r="AJ85" i="4" s="1"/>
  <c r="AI34" i="4"/>
  <c r="AJ34" i="4" s="1"/>
  <c r="AI202" i="4"/>
  <c r="AJ202" i="4" s="1"/>
  <c r="AI123" i="4"/>
  <c r="AJ123" i="4" s="1"/>
  <c r="AI30" i="4"/>
  <c r="AJ30" i="4" s="1"/>
  <c r="AI211" i="4"/>
  <c r="AI171" i="4"/>
  <c r="AJ171" i="4" s="1"/>
  <c r="AI126" i="4"/>
  <c r="AI86" i="4"/>
  <c r="AJ86" i="4" s="1"/>
  <c r="AI39" i="4"/>
  <c r="AI166" i="4"/>
  <c r="AH166" i="4" s="1"/>
  <c r="AI82" i="4"/>
  <c r="AJ82" i="4" s="1"/>
  <c r="AI242" i="4"/>
  <c r="AJ242" i="4" s="1"/>
  <c r="AI200" i="4"/>
  <c r="AJ200" i="4" s="1"/>
  <c r="AI153" i="4"/>
  <c r="AJ153" i="4" s="1"/>
  <c r="AI113" i="4"/>
  <c r="AJ113" i="4" s="1"/>
  <c r="AI68" i="4"/>
  <c r="AJ68" i="4" s="1"/>
  <c r="AI28" i="4"/>
  <c r="AJ28" i="4" s="1"/>
  <c r="AI237" i="4"/>
  <c r="AJ237" i="4" s="1"/>
  <c r="AI198" i="4"/>
  <c r="AJ198" i="4" s="1"/>
  <c r="AI146" i="4"/>
  <c r="AJ146" i="4" s="1"/>
  <c r="AI65" i="4"/>
  <c r="AJ65" i="4" s="1"/>
  <c r="AI238" i="4"/>
  <c r="AJ238" i="4" s="1"/>
  <c r="AI199" i="4"/>
  <c r="AJ199" i="4" s="1"/>
  <c r="AI150" i="4"/>
  <c r="AH150" i="4" s="1"/>
  <c r="AI111" i="4"/>
  <c r="AJ111" i="4" s="1"/>
  <c r="AI66" i="4"/>
  <c r="AJ66" i="4" s="1"/>
  <c r="AI27" i="4"/>
  <c r="AH27" i="4" s="1"/>
  <c r="AI110" i="4"/>
  <c r="AJ110" i="4" s="1"/>
  <c r="AI26" i="4"/>
  <c r="AJ26" i="4" s="1"/>
  <c r="AI184" i="4"/>
  <c r="AI88" i="4"/>
  <c r="AI53" i="4"/>
  <c r="AJ53" i="4" s="1"/>
  <c r="AI13" i="4"/>
  <c r="AJ13" i="4" s="1"/>
  <c r="AI10" i="4"/>
  <c r="AJ10" i="4" s="1"/>
  <c r="AI101" i="4"/>
  <c r="AJ101" i="4" s="1"/>
  <c r="AI201" i="4"/>
  <c r="AI182" i="4"/>
  <c r="AJ182" i="4" s="1"/>
  <c r="AI69" i="4"/>
  <c r="AJ69" i="4" s="1"/>
  <c r="AI145" i="4"/>
  <c r="AJ145" i="4" s="1"/>
  <c r="AI29" i="4"/>
  <c r="AH29" i="4" s="1"/>
  <c r="AI229" i="4"/>
  <c r="AI114" i="4"/>
  <c r="AJ114" i="4" s="1"/>
  <c r="AI8" i="4"/>
  <c r="AJ8" i="4" s="1"/>
  <c r="AI7" i="4"/>
  <c r="AI92" i="4"/>
  <c r="AJ92" i="4" s="1"/>
  <c r="AI181" i="4"/>
  <c r="AJ181" i="4" s="1"/>
  <c r="AI56" i="4"/>
  <c r="AI159" i="4"/>
  <c r="AJ159" i="4" s="1"/>
  <c r="AI55" i="4"/>
  <c r="AJ55" i="4" s="1"/>
  <c r="AI141" i="4"/>
  <c r="AJ141" i="4" s="1"/>
  <c r="AI140" i="4"/>
  <c r="AJ140" i="4" s="1"/>
  <c r="AI225" i="4"/>
  <c r="AI224" i="4"/>
  <c r="AJ224" i="4" s="1"/>
  <c r="AI97" i="4"/>
  <c r="AI185" i="4"/>
  <c r="AJ185" i="4" s="1"/>
  <c r="AI243" i="4"/>
  <c r="AJ243" i="4" s="1"/>
  <c r="AI142" i="4"/>
  <c r="AJ142" i="4" s="1"/>
  <c r="AI52" i="4"/>
  <c r="AJ52" i="4" s="1"/>
  <c r="AI230" i="4"/>
  <c r="AI245" i="3"/>
  <c r="AJ245" i="3" s="1"/>
  <c r="AI233" i="3"/>
  <c r="AH233" i="3" s="1"/>
  <c r="AI221" i="3"/>
  <c r="AJ221" i="3" s="1"/>
  <c r="AI209" i="3"/>
  <c r="AH209" i="3" s="1"/>
  <c r="AI197" i="3"/>
  <c r="AI185" i="3"/>
  <c r="AI173" i="3"/>
  <c r="AI161" i="3"/>
  <c r="AI149" i="3"/>
  <c r="AH149" i="3" s="1"/>
  <c r="AI137" i="3"/>
  <c r="AH137" i="3" s="1"/>
  <c r="AI125" i="3"/>
  <c r="AJ125" i="3" s="1"/>
  <c r="AI113" i="3"/>
  <c r="AJ113" i="3" s="1"/>
  <c r="AI101" i="3"/>
  <c r="AJ101" i="3" s="1"/>
  <c r="AI89" i="3"/>
  <c r="AH89" i="3" s="1"/>
  <c r="AI77" i="3"/>
  <c r="AH77" i="3" s="1"/>
  <c r="AI65" i="3"/>
  <c r="AI53" i="3"/>
  <c r="AH53" i="3" s="1"/>
  <c r="AI41" i="3"/>
  <c r="AI29" i="3"/>
  <c r="AI17" i="3"/>
  <c r="AI5" i="3"/>
  <c r="AI244" i="3"/>
  <c r="AI232" i="3"/>
  <c r="AI220" i="3"/>
  <c r="AI208" i="3"/>
  <c r="AI196" i="3"/>
  <c r="AI184" i="3"/>
  <c r="AI172" i="3"/>
  <c r="AH172" i="3" s="1"/>
  <c r="AI160" i="3"/>
  <c r="AI148" i="3"/>
  <c r="AI136" i="3"/>
  <c r="AI124" i="3"/>
  <c r="AI112" i="3"/>
  <c r="AI100" i="3"/>
  <c r="AI88" i="3"/>
  <c r="AI76" i="3"/>
  <c r="AI64" i="3"/>
  <c r="AH64" i="3" s="1"/>
  <c r="AI52" i="3"/>
  <c r="AI40" i="3"/>
  <c r="AH40" i="3" s="1"/>
  <c r="AI28" i="3"/>
  <c r="AH28" i="3" s="1"/>
  <c r="AI16" i="3"/>
  <c r="AI4" i="3"/>
  <c r="AI250" i="3"/>
  <c r="AI236" i="3"/>
  <c r="AI222" i="3"/>
  <c r="AI206" i="3"/>
  <c r="AJ206" i="3" s="1"/>
  <c r="AI192" i="3"/>
  <c r="AI178" i="3"/>
  <c r="AI164" i="3"/>
  <c r="AJ164" i="3" s="1"/>
  <c r="AI150" i="3"/>
  <c r="AJ150" i="3" s="1"/>
  <c r="AI134" i="3"/>
  <c r="AJ134" i="3" s="1"/>
  <c r="AI120" i="3"/>
  <c r="AI106" i="3"/>
  <c r="AJ106" i="3" s="1"/>
  <c r="AI92" i="3"/>
  <c r="AI78" i="3"/>
  <c r="AI62" i="3"/>
  <c r="AI48" i="3"/>
  <c r="AI34" i="3"/>
  <c r="AI20" i="3"/>
  <c r="AH20" i="3" s="1"/>
  <c r="AI6" i="3"/>
  <c r="AH6" i="3" s="1"/>
  <c r="AI249" i="3"/>
  <c r="AI235" i="3"/>
  <c r="AI219" i="3"/>
  <c r="AI205" i="3"/>
  <c r="AJ205" i="3" s="1"/>
  <c r="AI191" i="3"/>
  <c r="AJ191" i="3" s="1"/>
  <c r="AI177" i="3"/>
  <c r="AI163" i="3"/>
  <c r="AI147" i="3"/>
  <c r="AI133" i="3"/>
  <c r="AI119" i="3"/>
  <c r="AI105" i="3"/>
  <c r="AJ105" i="3" s="1"/>
  <c r="AI91" i="3"/>
  <c r="AI75" i="3"/>
  <c r="AI61" i="3"/>
  <c r="AI47" i="3"/>
  <c r="AI33" i="3"/>
  <c r="AI19" i="3"/>
  <c r="AJ19" i="3" s="1"/>
  <c r="AI253" i="3"/>
  <c r="AI237" i="3"/>
  <c r="AI217" i="3"/>
  <c r="AH217" i="3" s="1"/>
  <c r="AI201" i="3"/>
  <c r="AI183" i="3"/>
  <c r="AI167" i="3"/>
  <c r="AI151" i="3"/>
  <c r="AH151" i="3" s="1"/>
  <c r="AI131" i="3"/>
  <c r="AJ131" i="3" s="1"/>
  <c r="AI115" i="3"/>
  <c r="AH115" i="3" s="1"/>
  <c r="AI97" i="3"/>
  <c r="AH97" i="3" s="1"/>
  <c r="AI81" i="3"/>
  <c r="AJ81" i="3" s="1"/>
  <c r="AI63" i="3"/>
  <c r="AI45" i="3"/>
  <c r="AI27" i="3"/>
  <c r="AI11" i="3"/>
  <c r="AI252" i="3"/>
  <c r="AI234" i="3"/>
  <c r="AJ234" i="3" s="1"/>
  <c r="AI216" i="3"/>
  <c r="AI200" i="3"/>
  <c r="AI182" i="3"/>
  <c r="AI166" i="3"/>
  <c r="AI146" i="3"/>
  <c r="AI130" i="3"/>
  <c r="AJ130" i="3" s="1"/>
  <c r="AI114" i="3"/>
  <c r="AH114" i="3" s="1"/>
  <c r="AI96" i="3"/>
  <c r="AI80" i="3"/>
  <c r="AI60" i="3"/>
  <c r="AI44" i="3"/>
  <c r="AI26" i="3"/>
  <c r="AI10" i="3"/>
  <c r="AI247" i="3"/>
  <c r="AH247" i="3" s="1"/>
  <c r="AI229" i="3"/>
  <c r="AH229" i="3" s="1"/>
  <c r="AI213" i="3"/>
  <c r="AJ213" i="3" s="1"/>
  <c r="AI195" i="3"/>
  <c r="AJ195" i="3" s="1"/>
  <c r="AI179" i="3"/>
  <c r="AJ179" i="3" s="1"/>
  <c r="AI159" i="3"/>
  <c r="AJ159" i="3" s="1"/>
  <c r="AI143" i="3"/>
  <c r="AI127" i="3"/>
  <c r="AI109" i="3"/>
  <c r="AI93" i="3"/>
  <c r="AJ93" i="3" s="1"/>
  <c r="AI73" i="3"/>
  <c r="AH73" i="3" s="1"/>
  <c r="AI57" i="3"/>
  <c r="AI39" i="3"/>
  <c r="AH39" i="3" s="1"/>
  <c r="AI23" i="3"/>
  <c r="AJ23" i="3" s="1"/>
  <c r="AI7" i="3"/>
  <c r="AI251" i="3"/>
  <c r="AI227" i="3"/>
  <c r="AJ227" i="3" s="1"/>
  <c r="AI204" i="3"/>
  <c r="AI181" i="3"/>
  <c r="AI157" i="3"/>
  <c r="AI138" i="3"/>
  <c r="AI111" i="3"/>
  <c r="AI87" i="3"/>
  <c r="AI68" i="3"/>
  <c r="AI43" i="3"/>
  <c r="AJ43" i="3" s="1"/>
  <c r="AI21" i="3"/>
  <c r="AI248" i="3"/>
  <c r="AH248" i="3" s="1"/>
  <c r="AI226" i="3"/>
  <c r="AI203" i="3"/>
  <c r="AJ203" i="3" s="1"/>
  <c r="AI180" i="3"/>
  <c r="AJ180" i="3" s="1"/>
  <c r="AI156" i="3"/>
  <c r="AI135" i="3"/>
  <c r="AI110" i="3"/>
  <c r="AI86" i="3"/>
  <c r="AI67" i="3"/>
  <c r="AJ67" i="3" s="1"/>
  <c r="AI42" i="3"/>
  <c r="AI18" i="3"/>
  <c r="AH18" i="3" s="1"/>
  <c r="AI246" i="3"/>
  <c r="AH246" i="3" s="1"/>
  <c r="AI225" i="3"/>
  <c r="AJ225" i="3" s="1"/>
  <c r="AI202" i="3"/>
  <c r="AI176" i="3"/>
  <c r="AI155" i="3"/>
  <c r="AJ155" i="3" s="1"/>
  <c r="AI132" i="3"/>
  <c r="AI108" i="3"/>
  <c r="AI85" i="3"/>
  <c r="AI66" i="3"/>
  <c r="AJ66" i="3" s="1"/>
  <c r="AI38" i="3"/>
  <c r="AI15" i="3"/>
  <c r="AI241" i="3"/>
  <c r="AI218" i="3"/>
  <c r="AI194" i="3"/>
  <c r="AJ194" i="3" s="1"/>
  <c r="AI171" i="3"/>
  <c r="AH171" i="3" s="1"/>
  <c r="AI152" i="3"/>
  <c r="AH152" i="3" s="1"/>
  <c r="AI126" i="3"/>
  <c r="AI103" i="3"/>
  <c r="AI82" i="3"/>
  <c r="AI56" i="3"/>
  <c r="AI35" i="3"/>
  <c r="AJ35" i="3" s="1"/>
  <c r="AI12" i="3"/>
  <c r="AI238" i="3"/>
  <c r="AI199" i="3"/>
  <c r="AI168" i="3"/>
  <c r="AI129" i="3"/>
  <c r="AI98" i="3"/>
  <c r="AI59" i="3"/>
  <c r="AJ59" i="3" s="1"/>
  <c r="AI30" i="3"/>
  <c r="AJ30" i="3" s="1"/>
  <c r="AI230" i="3"/>
  <c r="AI162" i="3"/>
  <c r="AI94" i="3"/>
  <c r="AI24" i="3"/>
  <c r="AI228" i="3"/>
  <c r="AI158" i="3"/>
  <c r="AI90" i="3"/>
  <c r="AH90" i="3" s="1"/>
  <c r="AI22" i="3"/>
  <c r="AI231" i="3"/>
  <c r="AJ231" i="3" s="1"/>
  <c r="AI198" i="3"/>
  <c r="AI165" i="3"/>
  <c r="AI128" i="3"/>
  <c r="AI95" i="3"/>
  <c r="AI58" i="3"/>
  <c r="AI25" i="3"/>
  <c r="AI193" i="3"/>
  <c r="AI123" i="3"/>
  <c r="AI55" i="3"/>
  <c r="AI190" i="3"/>
  <c r="AI122" i="3"/>
  <c r="AI54" i="3"/>
  <c r="AI223" i="3"/>
  <c r="AJ223" i="3" s="1"/>
  <c r="AI188" i="3"/>
  <c r="AI153" i="3"/>
  <c r="AJ153" i="3" s="1"/>
  <c r="AI118" i="3"/>
  <c r="AI83" i="3"/>
  <c r="AI50" i="3"/>
  <c r="AI13" i="3"/>
  <c r="AH13" i="3" s="1"/>
  <c r="AI214" i="3"/>
  <c r="AI144" i="3"/>
  <c r="AI74" i="3"/>
  <c r="AJ74" i="3" s="1"/>
  <c r="AI8" i="3"/>
  <c r="AI215" i="3"/>
  <c r="AI187" i="3"/>
  <c r="AI145" i="3"/>
  <c r="AI117" i="3"/>
  <c r="AI79" i="3"/>
  <c r="AI49" i="3"/>
  <c r="AI9" i="3"/>
  <c r="AI186" i="3"/>
  <c r="AI116" i="3"/>
  <c r="AI46" i="3"/>
  <c r="AI189" i="3"/>
  <c r="AI104" i="3"/>
  <c r="AI31" i="3"/>
  <c r="AJ31" i="3" s="1"/>
  <c r="AI139" i="3"/>
  <c r="AH139" i="3" s="1"/>
  <c r="AI36" i="3"/>
  <c r="AJ36" i="3" s="1"/>
  <c r="AI207" i="3"/>
  <c r="AJ207" i="3" s="1"/>
  <c r="AI32" i="3"/>
  <c r="AI175" i="3"/>
  <c r="AI102" i="3"/>
  <c r="AI14" i="3"/>
  <c r="AJ14" i="3" s="1"/>
  <c r="AI141" i="3"/>
  <c r="AI140" i="3"/>
  <c r="AI51" i="3"/>
  <c r="AI37" i="3"/>
  <c r="AI121" i="3"/>
  <c r="AI174" i="3"/>
  <c r="AJ174" i="3" s="1"/>
  <c r="AI99" i="3"/>
  <c r="AI224" i="3"/>
  <c r="AJ224" i="3" s="1"/>
  <c r="AI243" i="3"/>
  <c r="AI170" i="3"/>
  <c r="AI84" i="3"/>
  <c r="AI242" i="3"/>
  <c r="AH242" i="3" s="1"/>
  <c r="AI169" i="3"/>
  <c r="AI72" i="3"/>
  <c r="AI69" i="3"/>
  <c r="AJ69" i="3" s="1"/>
  <c r="AI212" i="3"/>
  <c r="AI210" i="3"/>
  <c r="AI107" i="3"/>
  <c r="AI240" i="3"/>
  <c r="AI154" i="3"/>
  <c r="AI71" i="3"/>
  <c r="AI239" i="3"/>
  <c r="AI142" i="3"/>
  <c r="AI70" i="3"/>
  <c r="AI211" i="3"/>
  <c r="O17" i="4"/>
  <c r="O18" i="4"/>
  <c r="AH50" i="4"/>
  <c r="AH28" i="4"/>
  <c r="AH66" i="4"/>
  <c r="AH51" i="4"/>
  <c r="AI253" i="1"/>
  <c r="AI64" i="2"/>
  <c r="AI112" i="2"/>
  <c r="AI136" i="2"/>
  <c r="AH29" i="3"/>
  <c r="AH76" i="3"/>
  <c r="AH113" i="3"/>
  <c r="AH175" i="3"/>
  <c r="AH138" i="4"/>
  <c r="AI11" i="2"/>
  <c r="AI92" i="2"/>
  <c r="AI128" i="2"/>
  <c r="AH27" i="3"/>
  <c r="AH147" i="3"/>
  <c r="AI5" i="2"/>
  <c r="AH121" i="4"/>
  <c r="AH208" i="4"/>
  <c r="AH127" i="3"/>
  <c r="AI14" i="2"/>
  <c r="AH91" i="3"/>
  <c r="AH241" i="3"/>
  <c r="AH184" i="4"/>
  <c r="AI17" i="2"/>
  <c r="AH52" i="4"/>
  <c r="AH116" i="4"/>
  <c r="AH122" i="4"/>
  <c r="AH206" i="4"/>
  <c r="AI8" i="2"/>
  <c r="AH49" i="4"/>
  <c r="AH171" i="4"/>
  <c r="AH173" i="3"/>
  <c r="AH181" i="4"/>
  <c r="AH10" i="4"/>
  <c r="AH13" i="4"/>
  <c r="AH114" i="4"/>
  <c r="AH139" i="4"/>
  <c r="AH172" i="4"/>
  <c r="AH198" i="4"/>
  <c r="AI115" i="1"/>
  <c r="AI9" i="2"/>
  <c r="AI18" i="2"/>
  <c r="AH85" i="3"/>
  <c r="AH234" i="3"/>
  <c r="AH16" i="4"/>
  <c r="AH26" i="4"/>
  <c r="AH117" i="4"/>
  <c r="AI208" i="2"/>
  <c r="AI236" i="2"/>
  <c r="AH64" i="4"/>
  <c r="AH101" i="4"/>
  <c r="AH152" i="4"/>
  <c r="AH169" i="4"/>
  <c r="AH167" i="4"/>
  <c r="AH179" i="4"/>
  <c r="S16" i="5"/>
  <c r="S17" i="5"/>
  <c r="Y7" i="5"/>
  <c r="W5" i="5"/>
  <c r="Z6" i="5"/>
  <c r="W4" i="5"/>
  <c r="Y6" i="5"/>
  <c r="V4" i="5"/>
  <c r="Z7" i="5"/>
  <c r="Y4" i="5"/>
  <c r="V8" i="5"/>
  <c r="X4" i="5"/>
  <c r="X7" i="5"/>
  <c r="X6" i="5"/>
  <c r="W6" i="5"/>
  <c r="W7" i="5"/>
  <c r="W8" i="5"/>
  <c r="V7" i="5"/>
  <c r="V6" i="5"/>
  <c r="Y8" i="5"/>
  <c r="Z5" i="5"/>
  <c r="Y5" i="5"/>
  <c r="X8" i="5"/>
  <c r="X5" i="5"/>
  <c r="V5" i="5"/>
  <c r="Z8" i="5"/>
  <c r="Z4" i="5"/>
  <c r="AJ253" i="5"/>
  <c r="AJ241" i="5"/>
  <c r="AJ229" i="5"/>
  <c r="AJ217" i="5"/>
  <c r="AJ205" i="5"/>
  <c r="AJ193" i="5"/>
  <c r="AJ181" i="5"/>
  <c r="AI181" i="5" s="1"/>
  <c r="AJ169" i="5"/>
  <c r="AJ157" i="5"/>
  <c r="AK157" i="5" s="1"/>
  <c r="AJ145" i="5"/>
  <c r="AJ133" i="5"/>
  <c r="AJ121" i="5"/>
  <c r="AJ109" i="5"/>
  <c r="AJ97" i="5"/>
  <c r="AJ85" i="5"/>
  <c r="AJ73" i="5"/>
  <c r="AJ61" i="5"/>
  <c r="AJ49" i="5"/>
  <c r="AJ37" i="5"/>
  <c r="AJ25" i="5"/>
  <c r="AI25" i="5" s="1"/>
  <c r="AJ13" i="5"/>
  <c r="AK13" i="5" s="1"/>
  <c r="AJ252" i="5"/>
  <c r="AJ240" i="5"/>
  <c r="AJ228" i="5"/>
  <c r="AJ216" i="5"/>
  <c r="AJ204" i="5"/>
  <c r="AJ192" i="5"/>
  <c r="AJ180" i="5"/>
  <c r="AI180" i="5" s="1"/>
  <c r="AJ168" i="5"/>
  <c r="AJ156" i="5"/>
  <c r="AJ144" i="5"/>
  <c r="AJ132" i="5"/>
  <c r="AJ120" i="5"/>
  <c r="AK120" i="5" s="1"/>
  <c r="AJ108" i="5"/>
  <c r="AJ96" i="5"/>
  <c r="AJ248" i="5"/>
  <c r="AJ234" i="5"/>
  <c r="AJ220" i="5"/>
  <c r="AI220" i="5" s="1"/>
  <c r="AJ206" i="5"/>
  <c r="AJ190" i="5"/>
  <c r="AJ176" i="5"/>
  <c r="AJ162" i="5"/>
  <c r="AI162" i="5" s="1"/>
  <c r="AJ148" i="5"/>
  <c r="AJ134" i="5"/>
  <c r="AJ118" i="5"/>
  <c r="AK118" i="5" s="1"/>
  <c r="AJ104" i="5"/>
  <c r="AJ90" i="5"/>
  <c r="AJ77" i="5"/>
  <c r="AJ64" i="5"/>
  <c r="AJ51" i="5"/>
  <c r="AJ38" i="5"/>
  <c r="AJ24" i="5"/>
  <c r="AJ11" i="5"/>
  <c r="AJ247" i="5"/>
  <c r="AI247" i="5" s="1"/>
  <c r="AJ233" i="5"/>
  <c r="AJ219" i="5"/>
  <c r="AJ203" i="5"/>
  <c r="AJ189" i="5"/>
  <c r="AJ175" i="5"/>
  <c r="AJ161" i="5"/>
  <c r="AJ147" i="5"/>
  <c r="AJ131" i="5"/>
  <c r="AJ117" i="5"/>
  <c r="AJ103" i="5"/>
  <c r="AJ89" i="5"/>
  <c r="AJ76" i="5"/>
  <c r="AJ63" i="5"/>
  <c r="AJ50" i="5"/>
  <c r="AJ36" i="5"/>
  <c r="AK36" i="5" s="1"/>
  <c r="AJ23" i="5"/>
  <c r="AJ10" i="5"/>
  <c r="AJ236" i="5"/>
  <c r="AJ218" i="5"/>
  <c r="AJ200" i="5"/>
  <c r="AJ184" i="5"/>
  <c r="AJ166" i="5"/>
  <c r="AJ150" i="5"/>
  <c r="AJ130" i="5"/>
  <c r="AJ114" i="5"/>
  <c r="AJ98" i="5"/>
  <c r="AI98" i="5" s="1"/>
  <c r="AJ81" i="5"/>
  <c r="AK81" i="5" s="1"/>
  <c r="AJ66" i="5"/>
  <c r="AJ48" i="5"/>
  <c r="AJ33" i="5"/>
  <c r="AJ18" i="5"/>
  <c r="AJ242" i="5"/>
  <c r="AJ223" i="5"/>
  <c r="AI223" i="5" s="1"/>
  <c r="AJ202" i="5"/>
  <c r="AJ185" i="5"/>
  <c r="AJ165" i="5"/>
  <c r="AJ146" i="5"/>
  <c r="AJ127" i="5"/>
  <c r="AJ110" i="5"/>
  <c r="AK110" i="5" s="1"/>
  <c r="AJ91" i="5"/>
  <c r="AJ72" i="5"/>
  <c r="AJ56" i="5"/>
  <c r="AJ40" i="5"/>
  <c r="AJ21" i="5"/>
  <c r="AI21" i="5" s="1"/>
  <c r="AJ5" i="5"/>
  <c r="AJ239" i="5"/>
  <c r="AI239" i="5" s="1"/>
  <c r="AJ222" i="5"/>
  <c r="AI222" i="5" s="1"/>
  <c r="AJ201" i="5"/>
  <c r="AJ183" i="5"/>
  <c r="AI183" i="5" s="1"/>
  <c r="AJ164" i="5"/>
  <c r="AJ143" i="5"/>
  <c r="AK143" i="5" s="1"/>
  <c r="AJ126" i="5"/>
  <c r="AJ107" i="5"/>
  <c r="AJ88" i="5"/>
  <c r="AJ71" i="5"/>
  <c r="AJ55" i="5"/>
  <c r="AJ39" i="5"/>
  <c r="AJ20" i="5"/>
  <c r="AJ4" i="5"/>
  <c r="AJ244" i="5"/>
  <c r="AJ221" i="5"/>
  <c r="AJ197" i="5"/>
  <c r="AI197" i="5" s="1"/>
  <c r="AJ174" i="5"/>
  <c r="AJ153" i="5"/>
  <c r="AJ129" i="5"/>
  <c r="AJ106" i="5"/>
  <c r="AJ84" i="5"/>
  <c r="AJ65" i="5"/>
  <c r="AJ44" i="5"/>
  <c r="AI44" i="5" s="1"/>
  <c r="AJ26" i="5"/>
  <c r="AJ243" i="5"/>
  <c r="AJ215" i="5"/>
  <c r="AJ196" i="5"/>
  <c r="AJ173" i="5"/>
  <c r="AI173" i="5" s="1"/>
  <c r="AJ152" i="5"/>
  <c r="AJ128" i="5"/>
  <c r="AJ105" i="5"/>
  <c r="AJ83" i="5"/>
  <c r="AJ62" i="5"/>
  <c r="AJ43" i="5"/>
  <c r="AJ22" i="5"/>
  <c r="AJ246" i="5"/>
  <c r="AJ214" i="5"/>
  <c r="AJ191" i="5"/>
  <c r="AJ163" i="5"/>
  <c r="AJ138" i="5"/>
  <c r="AJ112" i="5"/>
  <c r="AK112" i="5" s="1"/>
  <c r="AJ82" i="5"/>
  <c r="AJ58" i="5"/>
  <c r="AJ32" i="5"/>
  <c r="AJ9" i="5"/>
  <c r="AJ238" i="5"/>
  <c r="AJ211" i="5"/>
  <c r="AJ182" i="5"/>
  <c r="AI182" i="5" s="1"/>
  <c r="AJ154" i="5"/>
  <c r="AJ123" i="5"/>
  <c r="AJ94" i="5"/>
  <c r="AI94" i="5" s="1"/>
  <c r="AJ68" i="5"/>
  <c r="AJ41" i="5"/>
  <c r="AK41" i="5" s="1"/>
  <c r="AJ14" i="5"/>
  <c r="AJ235" i="5"/>
  <c r="AJ237" i="5"/>
  <c r="AJ210" i="5"/>
  <c r="AJ179" i="5"/>
  <c r="AJ151" i="5"/>
  <c r="AJ122" i="5"/>
  <c r="AJ93" i="5"/>
  <c r="AJ67" i="5"/>
  <c r="AJ35" i="5"/>
  <c r="AJ12" i="5"/>
  <c r="AJ209" i="5"/>
  <c r="AJ178" i="5"/>
  <c r="AJ149" i="5"/>
  <c r="AJ119" i="5"/>
  <c r="AJ92" i="5"/>
  <c r="AJ60" i="5"/>
  <c r="AI60" i="5" s="1"/>
  <c r="AJ34" i="5"/>
  <c r="AJ8" i="5"/>
  <c r="AJ213" i="5"/>
  <c r="AJ172" i="5"/>
  <c r="AJ137" i="5"/>
  <c r="AJ99" i="5"/>
  <c r="AJ57" i="5"/>
  <c r="AK57" i="5" s="1"/>
  <c r="AJ27" i="5"/>
  <c r="AJ208" i="5"/>
  <c r="AJ87" i="5"/>
  <c r="AJ249" i="5"/>
  <c r="AJ207" i="5"/>
  <c r="AI207" i="5" s="1"/>
  <c r="AJ167" i="5"/>
  <c r="AJ125" i="5"/>
  <c r="AJ86" i="5"/>
  <c r="AJ16" i="5"/>
  <c r="AJ251" i="5"/>
  <c r="AI251" i="5" s="1"/>
  <c r="AJ212" i="5"/>
  <c r="AJ171" i="5"/>
  <c r="AK171" i="5" s="1"/>
  <c r="AJ136" i="5"/>
  <c r="AJ95" i="5"/>
  <c r="AJ54" i="5"/>
  <c r="AJ19" i="5"/>
  <c r="AJ250" i="5"/>
  <c r="AJ170" i="5"/>
  <c r="AJ135" i="5"/>
  <c r="AJ53" i="5"/>
  <c r="AJ17" i="5"/>
  <c r="AJ52" i="5"/>
  <c r="AI52" i="5" s="1"/>
  <c r="AJ231" i="5"/>
  <c r="AJ186" i="5"/>
  <c r="AK186" i="5" s="1"/>
  <c r="AJ115" i="5"/>
  <c r="AJ69" i="5"/>
  <c r="AJ6" i="5"/>
  <c r="AJ227" i="5"/>
  <c r="AJ47" i="5"/>
  <c r="AI47" i="5" s="1"/>
  <c r="AJ226" i="5"/>
  <c r="AJ46" i="5"/>
  <c r="AJ155" i="5"/>
  <c r="AI155" i="5" s="1"/>
  <c r="AJ42" i="5"/>
  <c r="AJ199" i="5"/>
  <c r="AI199" i="5" s="1"/>
  <c r="AJ142" i="5"/>
  <c r="AI142" i="5" s="1"/>
  <c r="AJ80" i="5"/>
  <c r="AK80" i="5" s="1"/>
  <c r="AJ198" i="5"/>
  <c r="AJ141" i="5"/>
  <c r="AJ79" i="5"/>
  <c r="AJ30" i="5"/>
  <c r="AJ194" i="5"/>
  <c r="AJ139" i="5"/>
  <c r="AJ75" i="5"/>
  <c r="AJ28" i="5"/>
  <c r="AJ245" i="5"/>
  <c r="AJ188" i="5"/>
  <c r="AI188" i="5" s="1"/>
  <c r="AJ124" i="5"/>
  <c r="AJ74" i="5"/>
  <c r="AJ15" i="5"/>
  <c r="AJ187" i="5"/>
  <c r="AJ70" i="5"/>
  <c r="AJ230" i="5"/>
  <c r="AJ177" i="5"/>
  <c r="AJ113" i="5"/>
  <c r="AJ59" i="5"/>
  <c r="AJ160" i="5"/>
  <c r="AJ111" i="5"/>
  <c r="AJ159" i="5"/>
  <c r="AJ102" i="5"/>
  <c r="AI102" i="5" s="1"/>
  <c r="AJ225" i="5"/>
  <c r="AK225" i="5" s="1"/>
  <c r="AJ158" i="5"/>
  <c r="AJ101" i="5"/>
  <c r="AJ45" i="5"/>
  <c r="AJ224" i="5"/>
  <c r="AJ100" i="5"/>
  <c r="AJ31" i="5"/>
  <c r="AJ195" i="5"/>
  <c r="AJ140" i="5"/>
  <c r="AI140" i="5" s="1"/>
  <c r="AJ78" i="5"/>
  <c r="AJ29" i="5"/>
  <c r="AI29" i="5" s="1"/>
  <c r="AJ232" i="5"/>
  <c r="AI232" i="5" s="1"/>
  <c r="AJ116" i="5"/>
  <c r="AK116" i="5" s="1"/>
  <c r="AJ7" i="5"/>
  <c r="M17" i="5"/>
  <c r="O15" i="5"/>
  <c r="J14" i="5"/>
  <c r="L12" i="5"/>
  <c r="L17" i="5"/>
  <c r="N15" i="5"/>
  <c r="P13" i="5"/>
  <c r="K12" i="5"/>
  <c r="J17" i="5"/>
  <c r="J15" i="5"/>
  <c r="J13" i="5"/>
  <c r="J11" i="5"/>
  <c r="P16" i="5"/>
  <c r="P14" i="5"/>
  <c r="P12" i="5"/>
  <c r="O16" i="5"/>
  <c r="M14" i="5"/>
  <c r="P11" i="5"/>
  <c r="N16" i="5"/>
  <c r="K14" i="5"/>
  <c r="M11" i="5"/>
  <c r="M16" i="5"/>
  <c r="O13" i="5"/>
  <c r="L11" i="5"/>
  <c r="K17" i="5"/>
  <c r="M13" i="5"/>
  <c r="L16" i="5"/>
  <c r="L13" i="5"/>
  <c r="J16" i="5"/>
  <c r="M12" i="5"/>
  <c r="N17" i="5"/>
  <c r="N12" i="5"/>
  <c r="K16" i="5"/>
  <c r="J12" i="5"/>
  <c r="P15" i="5"/>
  <c r="O11" i="5"/>
  <c r="K13" i="5"/>
  <c r="O12" i="5"/>
  <c r="N11" i="5"/>
  <c r="P17" i="5"/>
  <c r="K11" i="5"/>
  <c r="L15" i="5"/>
  <c r="L14" i="5"/>
  <c r="N13" i="5"/>
  <c r="M15" i="5"/>
  <c r="K15" i="5"/>
  <c r="O14" i="5"/>
  <c r="N14" i="5"/>
  <c r="O17" i="5"/>
  <c r="AM54" i="1"/>
  <c r="AO54" i="1" s="1"/>
  <c r="AI123" i="1"/>
  <c r="AM150" i="1"/>
  <c r="AN150" i="1"/>
  <c r="AO150" i="1"/>
  <c r="AO166" i="1"/>
  <c r="AN166" i="1"/>
  <c r="AM166" i="1"/>
  <c r="AM18" i="2"/>
  <c r="AK59" i="3"/>
  <c r="AF59" i="3"/>
  <c r="AG59" i="3" s="1"/>
  <c r="AK191" i="3"/>
  <c r="AF191" i="3"/>
  <c r="AG191" i="3" s="1"/>
  <c r="AN51" i="4"/>
  <c r="AM51" i="4"/>
  <c r="AL51" i="4"/>
  <c r="AL93" i="4"/>
  <c r="AN100" i="4"/>
  <c r="AL100" i="4"/>
  <c r="AM100" i="4" s="1"/>
  <c r="AL126" i="4"/>
  <c r="AN126" i="4"/>
  <c r="AM126" i="4"/>
  <c r="AI70" i="5"/>
  <c r="AM58" i="1"/>
  <c r="AO58" i="1" s="1"/>
  <c r="AN58" i="1"/>
  <c r="AM106" i="1"/>
  <c r="AO106" i="1" s="1"/>
  <c r="AN106" i="1"/>
  <c r="AM186" i="1"/>
  <c r="AO186" i="1"/>
  <c r="AN186" i="1"/>
  <c r="AN215" i="1"/>
  <c r="AM215" i="1"/>
  <c r="AO215" i="1"/>
  <c r="AF32" i="3"/>
  <c r="AG32" i="3" s="1"/>
  <c r="AH32" i="3" s="1"/>
  <c r="AK32" i="3"/>
  <c r="AF90" i="4"/>
  <c r="AG90" i="4" s="1"/>
  <c r="AK90" i="4"/>
  <c r="AL114" i="4"/>
  <c r="AN114" i="4"/>
  <c r="AM114" i="4"/>
  <c r="AI104" i="5"/>
  <c r="AM17" i="1"/>
  <c r="AO17" i="1" s="1"/>
  <c r="AN47" i="1"/>
  <c r="AI62" i="1"/>
  <c r="AI205" i="1"/>
  <c r="AM10" i="2"/>
  <c r="AN10" i="2" s="1"/>
  <c r="AO10" i="2"/>
  <c r="AK10" i="3"/>
  <c r="AF10" i="3"/>
  <c r="AG10" i="3" s="1"/>
  <c r="AL63" i="3"/>
  <c r="AM63" i="3" s="1"/>
  <c r="AF92" i="3"/>
  <c r="AG92" i="3" s="1"/>
  <c r="AH92" i="3" s="1"/>
  <c r="AK92" i="3"/>
  <c r="AF123" i="3"/>
  <c r="AG123" i="3" s="1"/>
  <c r="AK123" i="3"/>
  <c r="AK215" i="3"/>
  <c r="AF215" i="3"/>
  <c r="AG215" i="3" s="1"/>
  <c r="AK228" i="3"/>
  <c r="AF228" i="3"/>
  <c r="AG228" i="3" s="1"/>
  <c r="AL182" i="4"/>
  <c r="AN182" i="4" s="1"/>
  <c r="AM182" i="4"/>
  <c r="AN198" i="4"/>
  <c r="AM24" i="1"/>
  <c r="AO24" i="1" s="1"/>
  <c r="AN24" i="1"/>
  <c r="AM78" i="1"/>
  <c r="AO78" i="1"/>
  <c r="AN78" i="1"/>
  <c r="AM218" i="1"/>
  <c r="AO218" i="1" s="1"/>
  <c r="AK206" i="3"/>
  <c r="AF206" i="3"/>
  <c r="AG206" i="3" s="1"/>
  <c r="AN177" i="4"/>
  <c r="AM177" i="4"/>
  <c r="AL177" i="4"/>
  <c r="AM38" i="1"/>
  <c r="AO38" i="1" s="1"/>
  <c r="AM107" i="1"/>
  <c r="AN107" i="1" s="1"/>
  <c r="AO107" i="1"/>
  <c r="AM164" i="1"/>
  <c r="AN164" i="1" s="1"/>
  <c r="AM170" i="1"/>
  <c r="AG26" i="2"/>
  <c r="AH26" i="2" s="1"/>
  <c r="AL26" i="2"/>
  <c r="AG34" i="2"/>
  <c r="AH34" i="2" s="1"/>
  <c r="AI34" i="2" s="1"/>
  <c r="AL34" i="2"/>
  <c r="AG46" i="2"/>
  <c r="AH46" i="2" s="1"/>
  <c r="AL46" i="2"/>
  <c r="AG62" i="2"/>
  <c r="AH62" i="2" s="1"/>
  <c r="AI62" i="2" s="1"/>
  <c r="AL62" i="2"/>
  <c r="AG74" i="2"/>
  <c r="AH74" i="2" s="1"/>
  <c r="AI74" i="2" s="1"/>
  <c r="AL74" i="2"/>
  <c r="AG86" i="2"/>
  <c r="AH86" i="2" s="1"/>
  <c r="AL86" i="2"/>
  <c r="AG102" i="2"/>
  <c r="AH102" i="2" s="1"/>
  <c r="AI102" i="2" s="1"/>
  <c r="AL102" i="2"/>
  <c r="AG118" i="2"/>
  <c r="AH118" i="2" s="1"/>
  <c r="AI118" i="2" s="1"/>
  <c r="AL118" i="2"/>
  <c r="AG130" i="2"/>
  <c r="AH130" i="2" s="1"/>
  <c r="AL130" i="2"/>
  <c r="AG146" i="2"/>
  <c r="AH146" i="2" s="1"/>
  <c r="AL146" i="2"/>
  <c r="AG162" i="2"/>
  <c r="AH162" i="2" s="1"/>
  <c r="AI162" i="2" s="1"/>
  <c r="AL162" i="2"/>
  <c r="AG174" i="2"/>
  <c r="AH174" i="2" s="1"/>
  <c r="AL174" i="2"/>
  <c r="AG186" i="2"/>
  <c r="AH186" i="2" s="1"/>
  <c r="AL186" i="2"/>
  <c r="AG198" i="2"/>
  <c r="AH198" i="2" s="1"/>
  <c r="AI198" i="2" s="1"/>
  <c r="AL198" i="2"/>
  <c r="AG214" i="2"/>
  <c r="AH214" i="2" s="1"/>
  <c r="AL214" i="2"/>
  <c r="AG234" i="2"/>
  <c r="AH234" i="2" s="1"/>
  <c r="AL234" i="2"/>
  <c r="AG246" i="2"/>
  <c r="AH246" i="2" s="1"/>
  <c r="AI246" i="2" s="1"/>
  <c r="AL246" i="2"/>
  <c r="AJ92" i="3"/>
  <c r="AK37" i="3"/>
  <c r="AF37" i="3"/>
  <c r="AG37" i="3" s="1"/>
  <c r="AH37" i="3" s="1"/>
  <c r="AK46" i="3"/>
  <c r="AF46" i="3"/>
  <c r="AG46" i="3" s="1"/>
  <c r="AK50" i="3"/>
  <c r="AF50" i="3"/>
  <c r="AG50" i="3" s="1"/>
  <c r="AK130" i="3"/>
  <c r="AF130" i="3"/>
  <c r="AG130" i="3" s="1"/>
  <c r="AL183" i="3"/>
  <c r="AL196" i="3"/>
  <c r="AN196" i="3" s="1"/>
  <c r="AK243" i="4"/>
  <c r="AF243" i="4"/>
  <c r="AG243" i="4" s="1"/>
  <c r="AI223" i="1"/>
  <c r="AM158" i="1"/>
  <c r="AN158" i="1" s="1"/>
  <c r="AM232" i="1"/>
  <c r="AO232" i="1" s="1"/>
  <c r="AK66" i="2"/>
  <c r="AK138" i="2"/>
  <c r="AK93" i="3"/>
  <c r="AF93" i="3"/>
  <c r="AG93" i="3" s="1"/>
  <c r="AF170" i="3"/>
  <c r="AG170" i="3" s="1"/>
  <c r="AK170" i="3"/>
  <c r="AH72" i="4"/>
  <c r="AL115" i="4"/>
  <c r="AM115" i="4" s="1"/>
  <c r="AN115" i="4"/>
  <c r="AL174" i="4"/>
  <c r="AM174" i="4" s="1"/>
  <c r="AN174" i="4"/>
  <c r="AK202" i="4"/>
  <c r="AF202" i="4"/>
  <c r="AG202" i="4" s="1"/>
  <c r="AK234" i="4"/>
  <c r="AF234" i="4"/>
  <c r="AG234" i="4" s="1"/>
  <c r="AO27" i="5"/>
  <c r="AN27" i="5"/>
  <c r="AM27" i="5"/>
  <c r="AL91" i="5"/>
  <c r="AG91" i="5"/>
  <c r="AH91" i="5" s="1"/>
  <c r="AI91" i="5" s="1"/>
  <c r="AM25" i="1"/>
  <c r="AO25" i="1" s="1"/>
  <c r="AN25" i="1"/>
  <c r="AM56" i="1"/>
  <c r="AO56" i="1" s="1"/>
  <c r="AN56" i="1"/>
  <c r="AO88" i="1"/>
  <c r="AM88" i="1"/>
  <c r="AN88" i="1" s="1"/>
  <c r="AM141" i="1"/>
  <c r="AN141" i="1" s="1"/>
  <c r="AM236" i="1"/>
  <c r="AO236" i="1" s="1"/>
  <c r="AN236" i="1"/>
  <c r="AO250" i="1"/>
  <c r="AM250" i="1"/>
  <c r="AN250" i="1" s="1"/>
  <c r="AL5" i="3"/>
  <c r="AN5" i="3" s="1"/>
  <c r="AL57" i="3"/>
  <c r="AM57" i="3" s="1"/>
  <c r="AK83" i="3"/>
  <c r="AF83" i="3"/>
  <c r="AG83" i="3" s="1"/>
  <c r="AK111" i="3"/>
  <c r="AF111" i="3"/>
  <c r="AG111" i="3" s="1"/>
  <c r="AH111" i="3" s="1"/>
  <c r="AF176" i="3"/>
  <c r="AG176" i="3" s="1"/>
  <c r="AK176" i="3"/>
  <c r="AK193" i="3"/>
  <c r="AF193" i="3"/>
  <c r="AG193" i="3" s="1"/>
  <c r="AG108" i="5"/>
  <c r="AH108" i="5" s="1"/>
  <c r="AI108" i="5" s="1"/>
  <c r="AL108" i="5"/>
  <c r="AO172" i="5"/>
  <c r="AM172" i="5"/>
  <c r="AN172" i="5" s="1"/>
  <c r="AI187" i="5"/>
  <c r="AM152" i="1"/>
  <c r="AO152" i="1" s="1"/>
  <c r="AO184" i="1"/>
  <c r="AM184" i="1"/>
  <c r="AN184" i="1" s="1"/>
  <c r="AK140" i="2"/>
  <c r="AG31" i="2"/>
  <c r="AH31" i="2" s="1"/>
  <c r="AL31" i="2"/>
  <c r="AG39" i="2"/>
  <c r="AH39" i="2" s="1"/>
  <c r="AL39" i="2"/>
  <c r="AG47" i="2"/>
  <c r="AH47" i="2" s="1"/>
  <c r="AL47" i="2"/>
  <c r="AG55" i="2"/>
  <c r="AH55" i="2" s="1"/>
  <c r="AL55" i="2"/>
  <c r="AG63" i="2"/>
  <c r="AH63" i="2" s="1"/>
  <c r="AI63" i="2" s="1"/>
  <c r="AL63" i="2"/>
  <c r="AG71" i="2"/>
  <c r="AH71" i="2" s="1"/>
  <c r="AL71" i="2"/>
  <c r="AG79" i="2"/>
  <c r="AH79" i="2" s="1"/>
  <c r="AL79" i="2"/>
  <c r="AG91" i="2"/>
  <c r="AH91" i="2" s="1"/>
  <c r="AI91" i="2" s="1"/>
  <c r="AL91" i="2"/>
  <c r="AG99" i="2"/>
  <c r="AH99" i="2" s="1"/>
  <c r="AL99" i="2"/>
  <c r="AG107" i="2"/>
  <c r="AH107" i="2" s="1"/>
  <c r="AL107" i="2"/>
  <c r="AG115" i="2"/>
  <c r="AH115" i="2" s="1"/>
  <c r="AL115" i="2"/>
  <c r="AG123" i="2"/>
  <c r="AH123" i="2" s="1"/>
  <c r="AL123" i="2"/>
  <c r="AG131" i="2"/>
  <c r="AH131" i="2" s="1"/>
  <c r="AL131" i="2"/>
  <c r="AG139" i="2"/>
  <c r="AH139" i="2" s="1"/>
  <c r="AL139" i="2"/>
  <c r="AG143" i="2"/>
  <c r="AH143" i="2" s="1"/>
  <c r="AL143" i="2"/>
  <c r="AG151" i="2"/>
  <c r="AH151" i="2" s="1"/>
  <c r="AI151" i="2" s="1"/>
  <c r="AL151" i="2"/>
  <c r="AG159" i="2"/>
  <c r="AH159" i="2" s="1"/>
  <c r="AL159" i="2"/>
  <c r="AG171" i="2"/>
  <c r="AH171" i="2" s="1"/>
  <c r="AL171" i="2"/>
  <c r="AG179" i="2"/>
  <c r="AH179" i="2" s="1"/>
  <c r="AL179" i="2"/>
  <c r="AG191" i="2"/>
  <c r="AH191" i="2" s="1"/>
  <c r="AL191" i="2"/>
  <c r="AG203" i="2"/>
  <c r="AH203" i="2" s="1"/>
  <c r="AL203" i="2"/>
  <c r="AG219" i="2"/>
  <c r="AH219" i="2" s="1"/>
  <c r="AI219" i="2" s="1"/>
  <c r="AL219" i="2"/>
  <c r="AG231" i="2"/>
  <c r="AH231" i="2" s="1"/>
  <c r="AI231" i="2" s="1"/>
  <c r="AL231" i="2"/>
  <c r="AG247" i="2"/>
  <c r="AH247" i="2" s="1"/>
  <c r="AI247" i="2" s="1"/>
  <c r="AL247" i="2"/>
  <c r="AJ110" i="3"/>
  <c r="AK47" i="3"/>
  <c r="AF47" i="3"/>
  <c r="AG47" i="3" s="1"/>
  <c r="AF104" i="3"/>
  <c r="AG104" i="3" s="1"/>
  <c r="AK104" i="3"/>
  <c r="AK154" i="3"/>
  <c r="AF154" i="3"/>
  <c r="AG154" i="3" s="1"/>
  <c r="AM207" i="3"/>
  <c r="AL207" i="3"/>
  <c r="AN207" i="3" s="1"/>
  <c r="AK240" i="3"/>
  <c r="AF240" i="3"/>
  <c r="AG240" i="3" s="1"/>
  <c r="AL33" i="4"/>
  <c r="AM33" i="4" s="1"/>
  <c r="AL69" i="4"/>
  <c r="AL82" i="4"/>
  <c r="AI88" i="5"/>
  <c r="AI30" i="1"/>
  <c r="AM142" i="1"/>
  <c r="AO142" i="1" s="1"/>
  <c r="AN142" i="1"/>
  <c r="AO194" i="1"/>
  <c r="AM204" i="1"/>
  <c r="AO204" i="1" s="1"/>
  <c r="AK56" i="2"/>
  <c r="AN15" i="2"/>
  <c r="AJ236" i="3"/>
  <c r="AK141" i="3"/>
  <c r="AF141" i="3"/>
  <c r="AG141" i="3" s="1"/>
  <c r="AF200" i="3"/>
  <c r="AG200" i="3" s="1"/>
  <c r="AK200" i="3"/>
  <c r="AK230" i="3"/>
  <c r="AF230" i="3"/>
  <c r="AG230" i="3" s="1"/>
  <c r="AL30" i="4"/>
  <c r="AN30" i="4" s="1"/>
  <c r="AN92" i="4"/>
  <c r="AL92" i="4"/>
  <c r="AM92" i="4" s="1"/>
  <c r="AL112" i="4"/>
  <c r="AM112" i="4" s="1"/>
  <c r="AN134" i="4"/>
  <c r="AM134" i="4"/>
  <c r="AL134" i="4"/>
  <c r="AL114" i="5"/>
  <c r="AG114" i="5"/>
  <c r="AH114" i="5" s="1"/>
  <c r="AO19" i="1"/>
  <c r="AN19" i="1"/>
  <c r="AM19" i="1"/>
  <c r="AM26" i="1"/>
  <c r="AO26" i="1" s="1"/>
  <c r="AN43" i="1"/>
  <c r="AO43" i="1"/>
  <c r="AM43" i="1"/>
  <c r="AO181" i="1"/>
  <c r="AN181" i="1"/>
  <c r="AM244" i="1"/>
  <c r="AO20" i="2"/>
  <c r="AN20" i="2"/>
  <c r="AJ29" i="3"/>
  <c r="AJ200" i="3"/>
  <c r="AH158" i="3"/>
  <c r="AK181" i="3"/>
  <c r="AF181" i="3"/>
  <c r="AG181" i="3" s="1"/>
  <c r="AH181" i="3" s="1"/>
  <c r="AK194" i="3"/>
  <c r="AF194" i="3"/>
  <c r="AG194" i="3" s="1"/>
  <c r="AG36" i="5"/>
  <c r="AH36" i="5" s="1"/>
  <c r="AL36" i="5"/>
  <c r="AI72" i="5"/>
  <c r="AL127" i="5"/>
  <c r="AG127" i="5"/>
  <c r="AH127" i="5" s="1"/>
  <c r="AM172" i="1"/>
  <c r="AO172" i="1" s="1"/>
  <c r="AM207" i="1"/>
  <c r="AM214" i="1"/>
  <c r="AO214" i="1" s="1"/>
  <c r="AM251" i="1"/>
  <c r="AN251" i="1" s="1"/>
  <c r="AO251" i="1"/>
  <c r="AK158" i="2"/>
  <c r="AK172" i="2"/>
  <c r="AL19" i="3"/>
  <c r="AN19" i="3" s="1"/>
  <c r="AK35" i="3"/>
  <c r="AF35" i="3"/>
  <c r="AG35" i="3" s="1"/>
  <c r="AF44" i="3"/>
  <c r="AG44" i="3" s="1"/>
  <c r="AK44" i="3"/>
  <c r="AK62" i="3"/>
  <c r="AF62" i="3"/>
  <c r="AG62" i="3" s="1"/>
  <c r="AK75" i="3"/>
  <c r="AF75" i="3"/>
  <c r="AG75" i="3" s="1"/>
  <c r="AK132" i="3"/>
  <c r="AF132" i="3"/>
  <c r="AG132" i="3" s="1"/>
  <c r="AF237" i="3"/>
  <c r="AG237" i="3" s="1"/>
  <c r="AK237" i="3"/>
  <c r="AN6" i="4"/>
  <c r="AL188" i="4"/>
  <c r="AN188" i="4" s="1"/>
  <c r="AG30" i="5"/>
  <c r="AH30" i="5" s="1"/>
  <c r="AI30" i="5" s="1"/>
  <c r="AL30" i="5"/>
  <c r="AI106" i="5"/>
  <c r="AL146" i="5"/>
  <c r="AG146" i="5"/>
  <c r="AH146" i="5" s="1"/>
  <c r="AM167" i="5"/>
  <c r="AO167" i="5" s="1"/>
  <c r="AM10" i="1"/>
  <c r="AL20" i="1"/>
  <c r="AG20" i="1"/>
  <c r="AH20" i="1" s="1"/>
  <c r="AO99" i="1"/>
  <c r="AM99" i="1"/>
  <c r="AN99" i="1" s="1"/>
  <c r="AM119" i="1"/>
  <c r="AN119" i="1" s="1"/>
  <c r="AO119" i="1"/>
  <c r="AO129" i="1"/>
  <c r="AN129" i="1"/>
  <c r="AM143" i="1"/>
  <c r="AO143" i="1" s="1"/>
  <c r="AN143" i="1"/>
  <c r="AM163" i="1"/>
  <c r="AO163" i="1" s="1"/>
  <c r="AN179" i="1"/>
  <c r="AM179" i="1"/>
  <c r="AO179" i="1" s="1"/>
  <c r="AK26" i="3"/>
  <c r="AF26" i="3"/>
  <c r="AG26" i="3" s="1"/>
  <c r="AK81" i="3"/>
  <c r="AF81" i="3"/>
  <c r="AG81" i="3" s="1"/>
  <c r="AN161" i="3"/>
  <c r="AK178" i="3"/>
  <c r="AF178" i="3"/>
  <c r="AG178" i="3" s="1"/>
  <c r="AH178" i="3" s="1"/>
  <c r="AK182" i="3"/>
  <c r="AF182" i="3"/>
  <c r="AG182" i="3" s="1"/>
  <c r="AK195" i="3"/>
  <c r="AF195" i="3"/>
  <c r="AG195" i="3" s="1"/>
  <c r="AK218" i="3"/>
  <c r="AF218" i="3"/>
  <c r="AG218" i="3" s="1"/>
  <c r="AL251" i="3"/>
  <c r="AN251" i="3" s="1"/>
  <c r="AN176" i="4"/>
  <c r="AL176" i="4"/>
  <c r="AM176" i="4" s="1"/>
  <c r="AF251" i="4"/>
  <c r="AG251" i="4" s="1"/>
  <c r="AH251" i="4" s="1"/>
  <c r="AK251" i="4"/>
  <c r="AI20" i="5"/>
  <c r="AO71" i="1"/>
  <c r="AN71" i="1"/>
  <c r="AM71" i="1"/>
  <c r="AO195" i="1"/>
  <c r="AN195" i="1"/>
  <c r="AM6" i="2"/>
  <c r="AO6" i="2" s="1"/>
  <c r="AJ127" i="3"/>
  <c r="AK49" i="3"/>
  <c r="AF49" i="3"/>
  <c r="AG49" i="3" s="1"/>
  <c r="AH49" i="3" s="1"/>
  <c r="AK129" i="3"/>
  <c r="AF129" i="3"/>
  <c r="AG129" i="3" s="1"/>
  <c r="AK156" i="3"/>
  <c r="AF156" i="3"/>
  <c r="AG156" i="3" s="1"/>
  <c r="AH44" i="4"/>
  <c r="AL57" i="4"/>
  <c r="AN57" i="4" s="1"/>
  <c r="AM70" i="4"/>
  <c r="AH74" i="4"/>
  <c r="AF142" i="4"/>
  <c r="AG142" i="4" s="1"/>
  <c r="AK142" i="4"/>
  <c r="AL164" i="4"/>
  <c r="AN164" i="4" s="1"/>
  <c r="AK207" i="4"/>
  <c r="AF207" i="4"/>
  <c r="AG207" i="4" s="1"/>
  <c r="AH207" i="4" s="1"/>
  <c r="AG81" i="5"/>
  <c r="AH81" i="5" s="1"/>
  <c r="AL81" i="5"/>
  <c r="AN55" i="1"/>
  <c r="AM55" i="1"/>
  <c r="AO55" i="1" s="1"/>
  <c r="AM120" i="1"/>
  <c r="AM193" i="1"/>
  <c r="AO193" i="1" s="1"/>
  <c r="AM208" i="1"/>
  <c r="AN208" i="1" s="1"/>
  <c r="AM242" i="1"/>
  <c r="AO242" i="1" s="1"/>
  <c r="AN242" i="1"/>
  <c r="AH78" i="3"/>
  <c r="AK96" i="3"/>
  <c r="AF96" i="3"/>
  <c r="AG96" i="3" s="1"/>
  <c r="AH96" i="3" s="1"/>
  <c r="AL133" i="3"/>
  <c r="AM133" i="3" s="1"/>
  <c r="AN133" i="3"/>
  <c r="AK169" i="3"/>
  <c r="AF169" i="3"/>
  <c r="AG169" i="3" s="1"/>
  <c r="AK202" i="3"/>
  <c r="AF202" i="3"/>
  <c r="AG202" i="3" s="1"/>
  <c r="AF224" i="3"/>
  <c r="AG224" i="3" s="1"/>
  <c r="AK224" i="3"/>
  <c r="AH41" i="4"/>
  <c r="AH195" i="4"/>
  <c r="AM57" i="5"/>
  <c r="AO57" i="5" s="1"/>
  <c r="AI96" i="5"/>
  <c r="AL144" i="5"/>
  <c r="AG144" i="5"/>
  <c r="AH144" i="5" s="1"/>
  <c r="AI237" i="5"/>
  <c r="AM32" i="1"/>
  <c r="AM45" i="1"/>
  <c r="AO45" i="1" s="1"/>
  <c r="AM134" i="1"/>
  <c r="AO134" i="1" s="1"/>
  <c r="AM235" i="1"/>
  <c r="AN235" i="1" s="1"/>
  <c r="AL7" i="3"/>
  <c r="AM7" i="3" s="1"/>
  <c r="AN7" i="3"/>
  <c r="AN23" i="3"/>
  <c r="AF56" i="3"/>
  <c r="AG56" i="3" s="1"/>
  <c r="AK56" i="3"/>
  <c r="AL69" i="3"/>
  <c r="AM69" i="3" s="1"/>
  <c r="AK86" i="3"/>
  <c r="AF86" i="3"/>
  <c r="AG86" i="3" s="1"/>
  <c r="AK120" i="3"/>
  <c r="AF120" i="3"/>
  <c r="AG120" i="3" s="1"/>
  <c r="AK179" i="3"/>
  <c r="AF179" i="3"/>
  <c r="AG179" i="3" s="1"/>
  <c r="AF188" i="3"/>
  <c r="AG188" i="3" s="1"/>
  <c r="AK188" i="3"/>
  <c r="AK219" i="3"/>
  <c r="AF219" i="3"/>
  <c r="AG219" i="3" s="1"/>
  <c r="AN61" i="4"/>
  <c r="AM61" i="4"/>
  <c r="AL61" i="4"/>
  <c r="AL38" i="5"/>
  <c r="AG38" i="5"/>
  <c r="AH38" i="5" s="1"/>
  <c r="AM21" i="1"/>
  <c r="AN21" i="1" s="1"/>
  <c r="AO21" i="1"/>
  <c r="AM100" i="1"/>
  <c r="AN100" i="1" s="1"/>
  <c r="AO100" i="1"/>
  <c r="AO110" i="1"/>
  <c r="AM110" i="1"/>
  <c r="AN110" i="1" s="1"/>
  <c r="AN127" i="1"/>
  <c r="AM127" i="1"/>
  <c r="AO127" i="1" s="1"/>
  <c r="AO167" i="1"/>
  <c r="AN167" i="1"/>
  <c r="AM200" i="1"/>
  <c r="AN200" i="1" s="1"/>
  <c r="AM249" i="1"/>
  <c r="AN249" i="1" s="1"/>
  <c r="AO14" i="2"/>
  <c r="AN14" i="2"/>
  <c r="AM14" i="2"/>
  <c r="AG22" i="2"/>
  <c r="AH22" i="2" s="1"/>
  <c r="AI22" i="2" s="1"/>
  <c r="AL22" i="2"/>
  <c r="AG30" i="2"/>
  <c r="AH30" i="2" s="1"/>
  <c r="AL30" i="2"/>
  <c r="AG38" i="2"/>
  <c r="AH38" i="2" s="1"/>
  <c r="AL38" i="2"/>
  <c r="AG42" i="2"/>
  <c r="AH42" i="2" s="1"/>
  <c r="AL42" i="2"/>
  <c r="AG50" i="2"/>
  <c r="AH50" i="2" s="1"/>
  <c r="AI50" i="2" s="1"/>
  <c r="AL50" i="2"/>
  <c r="AG54" i="2"/>
  <c r="AH54" i="2" s="1"/>
  <c r="AL54" i="2"/>
  <c r="AG58" i="2"/>
  <c r="AH58" i="2" s="1"/>
  <c r="AI58" i="2" s="1"/>
  <c r="AL58" i="2"/>
  <c r="AG66" i="2"/>
  <c r="AH66" i="2" s="1"/>
  <c r="AI66" i="2" s="1"/>
  <c r="AL66" i="2"/>
  <c r="AG70" i="2"/>
  <c r="AH70" i="2" s="1"/>
  <c r="AI70" i="2" s="1"/>
  <c r="AL70" i="2"/>
  <c r="AG78" i="2"/>
  <c r="AH78" i="2" s="1"/>
  <c r="AI78" i="2" s="1"/>
  <c r="AL78" i="2"/>
  <c r="AG82" i="2"/>
  <c r="AH82" i="2" s="1"/>
  <c r="AL82" i="2"/>
  <c r="AG90" i="2"/>
  <c r="AH90" i="2" s="1"/>
  <c r="AI90" i="2" s="1"/>
  <c r="AL90" i="2"/>
  <c r="AG94" i="2"/>
  <c r="AH94" i="2" s="1"/>
  <c r="AL94" i="2"/>
  <c r="AG98" i="2"/>
  <c r="AH98" i="2" s="1"/>
  <c r="AI98" i="2" s="1"/>
  <c r="AL98" i="2"/>
  <c r="AG106" i="2"/>
  <c r="AH106" i="2" s="1"/>
  <c r="AI106" i="2" s="1"/>
  <c r="AL106" i="2"/>
  <c r="AG110" i="2"/>
  <c r="AH110" i="2" s="1"/>
  <c r="AL110" i="2"/>
  <c r="AG114" i="2"/>
  <c r="AH114" i="2" s="1"/>
  <c r="AL114" i="2"/>
  <c r="AG122" i="2"/>
  <c r="AH122" i="2" s="1"/>
  <c r="AL122" i="2"/>
  <c r="AG126" i="2"/>
  <c r="AH126" i="2" s="1"/>
  <c r="AI126" i="2" s="1"/>
  <c r="AL126" i="2"/>
  <c r="AG134" i="2"/>
  <c r="AH134" i="2" s="1"/>
  <c r="AL134" i="2"/>
  <c r="AG138" i="2"/>
  <c r="AH138" i="2" s="1"/>
  <c r="AL138" i="2"/>
  <c r="AG142" i="2"/>
  <c r="AH142" i="2" s="1"/>
  <c r="AI142" i="2" s="1"/>
  <c r="AL142" i="2"/>
  <c r="AG150" i="2"/>
  <c r="AH150" i="2" s="1"/>
  <c r="AL150" i="2"/>
  <c r="AG154" i="2"/>
  <c r="AH154" i="2" s="1"/>
  <c r="AL154" i="2"/>
  <c r="AG158" i="2"/>
  <c r="AH158" i="2" s="1"/>
  <c r="AI158" i="2" s="1"/>
  <c r="AL158" i="2"/>
  <c r="AG166" i="2"/>
  <c r="AH166" i="2" s="1"/>
  <c r="AL166" i="2"/>
  <c r="AG170" i="2"/>
  <c r="AH170" i="2" s="1"/>
  <c r="AI170" i="2" s="1"/>
  <c r="AL170" i="2"/>
  <c r="AG178" i="2"/>
  <c r="AH178" i="2" s="1"/>
  <c r="AL178" i="2"/>
  <c r="AG182" i="2"/>
  <c r="AH182" i="2" s="1"/>
  <c r="AI182" i="2" s="1"/>
  <c r="AL182" i="2"/>
  <c r="AG190" i="2"/>
  <c r="AH190" i="2" s="1"/>
  <c r="AI190" i="2" s="1"/>
  <c r="AL190" i="2"/>
  <c r="AG194" i="2"/>
  <c r="AH194" i="2" s="1"/>
  <c r="AI194" i="2" s="1"/>
  <c r="AL194" i="2"/>
  <c r="AG202" i="2"/>
  <c r="AH202" i="2" s="1"/>
  <c r="AL202" i="2"/>
  <c r="AG206" i="2"/>
  <c r="AH206" i="2" s="1"/>
  <c r="AI206" i="2" s="1"/>
  <c r="AL206" i="2"/>
  <c r="AG210" i="2"/>
  <c r="AH210" i="2" s="1"/>
  <c r="AL210" i="2"/>
  <c r="AG218" i="2"/>
  <c r="AH218" i="2" s="1"/>
  <c r="AL218" i="2"/>
  <c r="AG222" i="2"/>
  <c r="AH222" i="2" s="1"/>
  <c r="AL222" i="2"/>
  <c r="AG226" i="2"/>
  <c r="AH226" i="2" s="1"/>
  <c r="AI226" i="2" s="1"/>
  <c r="AL226" i="2"/>
  <c r="AG230" i="2"/>
  <c r="AH230" i="2" s="1"/>
  <c r="AL230" i="2"/>
  <c r="AG238" i="2"/>
  <c r="AH238" i="2" s="1"/>
  <c r="AL238" i="2"/>
  <c r="AG242" i="2"/>
  <c r="AH242" i="2" s="1"/>
  <c r="AL242" i="2"/>
  <c r="AG250" i="2"/>
  <c r="AH250" i="2" s="1"/>
  <c r="AL250" i="2"/>
  <c r="AL15" i="3"/>
  <c r="AF153" i="3"/>
  <c r="AG153" i="3" s="1"/>
  <c r="AK153" i="3"/>
  <c r="AK166" i="3"/>
  <c r="AF166" i="3"/>
  <c r="AG166" i="3" s="1"/>
  <c r="AF212" i="3"/>
  <c r="AG212" i="3" s="1"/>
  <c r="AK212" i="3"/>
  <c r="AK239" i="3"/>
  <c r="AF239" i="3"/>
  <c r="AG239" i="3" s="1"/>
  <c r="AH239" i="3" s="1"/>
  <c r="AL87" i="4"/>
  <c r="AN87" i="4" s="1"/>
  <c r="AH137" i="4"/>
  <c r="AL170" i="4"/>
  <c r="AN170" i="4" s="1"/>
  <c r="AI122" i="5"/>
  <c r="AM155" i="1"/>
  <c r="AN155" i="1" s="1"/>
  <c r="AO155" i="1"/>
  <c r="AM177" i="1"/>
  <c r="AO177" i="1" s="1"/>
  <c r="AM222" i="1"/>
  <c r="AO222" i="1"/>
  <c r="AN222" i="1"/>
  <c r="AM239" i="1"/>
  <c r="AO239" i="1" s="1"/>
  <c r="AK152" i="2"/>
  <c r="AN66" i="3"/>
  <c r="AK107" i="3"/>
  <c r="AF107" i="3"/>
  <c r="AG107" i="3" s="1"/>
  <c r="AK117" i="3"/>
  <c r="AF117" i="3"/>
  <c r="AG117" i="3" s="1"/>
  <c r="AK144" i="3"/>
  <c r="AF144" i="3"/>
  <c r="AG144" i="3" s="1"/>
  <c r="AK203" i="3"/>
  <c r="AF203" i="3"/>
  <c r="AG203" i="3" s="1"/>
  <c r="AK225" i="3"/>
  <c r="AF225" i="3"/>
  <c r="AG225" i="3" s="1"/>
  <c r="AL249" i="3"/>
  <c r="AN249" i="3" s="1"/>
  <c r="AO66" i="5"/>
  <c r="AM66" i="5"/>
  <c r="AN66" i="5" s="1"/>
  <c r="AG133" i="5"/>
  <c r="AH133" i="5" s="1"/>
  <c r="AI133" i="5" s="1"/>
  <c r="AL133" i="5"/>
  <c r="AM42" i="1"/>
  <c r="AO42" i="1" s="1"/>
  <c r="AN48" i="1"/>
  <c r="AO48" i="1"/>
  <c r="AO94" i="1"/>
  <c r="AN94" i="1"/>
  <c r="AM124" i="1"/>
  <c r="AO124" i="1"/>
  <c r="AN124" i="1"/>
  <c r="AM131" i="1"/>
  <c r="AO131" i="1" s="1"/>
  <c r="AN131" i="1"/>
  <c r="AM148" i="1"/>
  <c r="AO148" i="1" s="1"/>
  <c r="AN148" i="1"/>
  <c r="AO243" i="1"/>
  <c r="AM243" i="1"/>
  <c r="AN243" i="1" s="1"/>
  <c r="AK87" i="3"/>
  <c r="AF87" i="3"/>
  <c r="AG87" i="3" s="1"/>
  <c r="AN124" i="3"/>
  <c r="AN160" i="3"/>
  <c r="AL23" i="4"/>
  <c r="AK36" i="4"/>
  <c r="AF36" i="4"/>
  <c r="AG36" i="4" s="1"/>
  <c r="AN95" i="4"/>
  <c r="AM95" i="4"/>
  <c r="AM108" i="4"/>
  <c r="AL162" i="4"/>
  <c r="AM162" i="4" s="1"/>
  <c r="AN162" i="4"/>
  <c r="AM33" i="1"/>
  <c r="AO33" i="1" s="1"/>
  <c r="AN33" i="1"/>
  <c r="AM69" i="1"/>
  <c r="AN69" i="1" s="1"/>
  <c r="AO92" i="1"/>
  <c r="AN92" i="1"/>
  <c r="AM92" i="1"/>
  <c r="AM128" i="1"/>
  <c r="AN128" i="1" s="1"/>
  <c r="AM138" i="1"/>
  <c r="AO138" i="1"/>
  <c r="AN138" i="1"/>
  <c r="AG23" i="2"/>
  <c r="AH23" i="2" s="1"/>
  <c r="AL23" i="2"/>
  <c r="AG27" i="2"/>
  <c r="AH27" i="2" s="1"/>
  <c r="AL27" i="2"/>
  <c r="AG35" i="2"/>
  <c r="AH35" i="2" s="1"/>
  <c r="AL35" i="2"/>
  <c r="AG43" i="2"/>
  <c r="AH43" i="2" s="1"/>
  <c r="AL43" i="2"/>
  <c r="AG51" i="2"/>
  <c r="AH51" i="2" s="1"/>
  <c r="AL51" i="2"/>
  <c r="AG59" i="2"/>
  <c r="AH59" i="2" s="1"/>
  <c r="AL59" i="2"/>
  <c r="AG67" i="2"/>
  <c r="AH67" i="2" s="1"/>
  <c r="AL67" i="2"/>
  <c r="AG75" i="2"/>
  <c r="AH75" i="2" s="1"/>
  <c r="AL75" i="2"/>
  <c r="AG83" i="2"/>
  <c r="AH83" i="2" s="1"/>
  <c r="AI83" i="2" s="1"/>
  <c r="AL83" i="2"/>
  <c r="AG87" i="2"/>
  <c r="AH87" i="2" s="1"/>
  <c r="AI87" i="2" s="1"/>
  <c r="AL87" i="2"/>
  <c r="AG95" i="2"/>
  <c r="AH95" i="2" s="1"/>
  <c r="AL95" i="2"/>
  <c r="AG103" i="2"/>
  <c r="AH103" i="2" s="1"/>
  <c r="AL103" i="2"/>
  <c r="AG111" i="2"/>
  <c r="AH111" i="2" s="1"/>
  <c r="AL111" i="2"/>
  <c r="AG119" i="2"/>
  <c r="AH119" i="2" s="1"/>
  <c r="AL119" i="2"/>
  <c r="AG127" i="2"/>
  <c r="AH127" i="2" s="1"/>
  <c r="AL127" i="2"/>
  <c r="AG135" i="2"/>
  <c r="AH135" i="2" s="1"/>
  <c r="AL135" i="2"/>
  <c r="AG147" i="2"/>
  <c r="AH147" i="2" s="1"/>
  <c r="AL147" i="2"/>
  <c r="AG155" i="2"/>
  <c r="AH155" i="2" s="1"/>
  <c r="AL155" i="2"/>
  <c r="AG163" i="2"/>
  <c r="AH163" i="2" s="1"/>
  <c r="AI163" i="2" s="1"/>
  <c r="AL163" i="2"/>
  <c r="AG167" i="2"/>
  <c r="AH167" i="2" s="1"/>
  <c r="AL167" i="2"/>
  <c r="AG175" i="2"/>
  <c r="AH175" i="2" s="1"/>
  <c r="AL175" i="2"/>
  <c r="AG183" i="2"/>
  <c r="AH183" i="2" s="1"/>
  <c r="AI183" i="2" s="1"/>
  <c r="AL183" i="2"/>
  <c r="AG187" i="2"/>
  <c r="AH187" i="2" s="1"/>
  <c r="AL187" i="2"/>
  <c r="AG195" i="2"/>
  <c r="AH195" i="2" s="1"/>
  <c r="AL195" i="2"/>
  <c r="AG199" i="2"/>
  <c r="AH199" i="2" s="1"/>
  <c r="AL199" i="2"/>
  <c r="AG207" i="2"/>
  <c r="AH207" i="2" s="1"/>
  <c r="AL207" i="2"/>
  <c r="AG211" i="2"/>
  <c r="AH211" i="2" s="1"/>
  <c r="AL211" i="2"/>
  <c r="AG215" i="2"/>
  <c r="AH215" i="2" s="1"/>
  <c r="AL215" i="2"/>
  <c r="AG223" i="2"/>
  <c r="AH223" i="2" s="1"/>
  <c r="AL223" i="2"/>
  <c r="AG227" i="2"/>
  <c r="AH227" i="2" s="1"/>
  <c r="AI227" i="2" s="1"/>
  <c r="AL227" i="2"/>
  <c r="AG235" i="2"/>
  <c r="AH235" i="2" s="1"/>
  <c r="AI235" i="2" s="1"/>
  <c r="AL235" i="2"/>
  <c r="AG239" i="2"/>
  <c r="AH239" i="2" s="1"/>
  <c r="AL239" i="2"/>
  <c r="AG243" i="2"/>
  <c r="AH243" i="2" s="1"/>
  <c r="AI243" i="2" s="1"/>
  <c r="AL243" i="2"/>
  <c r="AG251" i="2"/>
  <c r="AH251" i="2" s="1"/>
  <c r="AL251" i="2"/>
  <c r="AK34" i="3"/>
  <c r="AF34" i="3"/>
  <c r="AG34" i="3" s="1"/>
  <c r="AK38" i="3"/>
  <c r="AF38" i="3"/>
  <c r="AG38" i="3" s="1"/>
  <c r="AK51" i="3"/>
  <c r="AF51" i="3"/>
  <c r="AG51" i="3" s="1"/>
  <c r="AK74" i="3"/>
  <c r="AF74" i="3"/>
  <c r="AG74" i="3" s="1"/>
  <c r="AM121" i="3"/>
  <c r="AL121" i="3"/>
  <c r="AN121" i="3"/>
  <c r="AF236" i="3"/>
  <c r="AG236" i="3" s="1"/>
  <c r="AH236" i="3" s="1"/>
  <c r="AK236" i="3"/>
  <c r="AL27" i="4"/>
  <c r="AM27" i="4" s="1"/>
  <c r="AN27" i="4"/>
  <c r="AL55" i="5"/>
  <c r="AG55" i="5"/>
  <c r="AH55" i="5" s="1"/>
  <c r="AM231" i="5"/>
  <c r="AM22" i="1"/>
  <c r="AO22" i="1" s="1"/>
  <c r="AN22" i="1"/>
  <c r="AN46" i="1"/>
  <c r="AF98" i="3"/>
  <c r="AG98" i="3" s="1"/>
  <c r="AK98" i="3"/>
  <c r="AK108" i="3"/>
  <c r="AF108" i="3"/>
  <c r="AG108" i="3" s="1"/>
  <c r="AH108" i="3" s="1"/>
  <c r="AK145" i="3"/>
  <c r="AF145" i="3"/>
  <c r="AG145" i="3" s="1"/>
  <c r="AM79" i="4"/>
  <c r="AN79" i="4"/>
  <c r="AL79" i="4"/>
  <c r="AL120" i="5"/>
  <c r="AG120" i="5"/>
  <c r="AH120" i="5" s="1"/>
  <c r="AK94" i="1"/>
  <c r="AO36" i="1"/>
  <c r="AM76" i="1"/>
  <c r="AO76" i="1" s="1"/>
  <c r="AN76" i="1"/>
  <c r="AM240" i="1"/>
  <c r="AO240" i="1"/>
  <c r="AN240" i="1"/>
  <c r="AM4" i="2"/>
  <c r="AN4" i="2" s="1"/>
  <c r="AO4" i="2"/>
  <c r="AM5" i="2"/>
  <c r="AN5" i="2" s="1"/>
  <c r="AK25" i="3"/>
  <c r="AF25" i="3"/>
  <c r="AG25" i="3" s="1"/>
  <c r="AK58" i="3"/>
  <c r="AF58" i="3"/>
  <c r="AG58" i="3" s="1"/>
  <c r="AK71" i="3"/>
  <c r="AF71" i="3"/>
  <c r="AG71" i="3" s="1"/>
  <c r="AH71" i="3" s="1"/>
  <c r="AF80" i="3"/>
  <c r="AG80" i="3" s="1"/>
  <c r="AH80" i="3" s="1"/>
  <c r="AK80" i="3"/>
  <c r="AK84" i="3"/>
  <c r="AF84" i="3"/>
  <c r="AG84" i="3" s="1"/>
  <c r="AH84" i="3" s="1"/>
  <c r="AK190" i="3"/>
  <c r="AF190" i="3"/>
  <c r="AG190" i="3" s="1"/>
  <c r="AL62" i="4"/>
  <c r="AN62" i="4" s="1"/>
  <c r="AO30" i="1"/>
  <c r="AM30" i="1"/>
  <c r="AN30" i="1" s="1"/>
  <c r="AM86" i="1"/>
  <c r="AN86" i="1" s="1"/>
  <c r="AO86" i="1"/>
  <c r="AO105" i="1"/>
  <c r="AM105" i="1"/>
  <c r="AN105" i="1" s="1"/>
  <c r="AM132" i="1"/>
  <c r="AN132" i="1" s="1"/>
  <c r="AO132" i="1"/>
  <c r="AN227" i="1"/>
  <c r="AM227" i="1"/>
  <c r="AO227" i="1" s="1"/>
  <c r="AI27" i="1"/>
  <c r="AM34" i="1"/>
  <c r="AN34" i="1" s="1"/>
  <c r="AL50" i="1"/>
  <c r="AO64" i="1"/>
  <c r="AN64" i="1"/>
  <c r="AM64" i="1"/>
  <c r="AM96" i="1"/>
  <c r="AM102" i="1"/>
  <c r="AO102" i="1"/>
  <c r="AN102" i="1"/>
  <c r="AO122" i="1"/>
  <c r="AM136" i="1"/>
  <c r="AO136" i="1" s="1"/>
  <c r="AN136" i="1"/>
  <c r="AO146" i="1"/>
  <c r="AM146" i="1"/>
  <c r="AN146" i="1" s="1"/>
  <c r="AI231" i="1"/>
  <c r="AN237" i="1"/>
  <c r="AK74" i="2"/>
  <c r="AK88" i="2"/>
  <c r="AK116" i="2"/>
  <c r="AK22" i="3"/>
  <c r="AF22" i="3"/>
  <c r="AG22" i="3" s="1"/>
  <c r="AM52" i="3"/>
  <c r="AL52" i="3"/>
  <c r="AN52" i="3" s="1"/>
  <c r="AF68" i="3"/>
  <c r="AG68" i="3" s="1"/>
  <c r="AK68" i="3"/>
  <c r="AK95" i="3"/>
  <c r="AF95" i="3"/>
  <c r="AG95" i="3" s="1"/>
  <c r="AK99" i="3"/>
  <c r="AF99" i="3"/>
  <c r="AG99" i="3" s="1"/>
  <c r="AL109" i="3"/>
  <c r="AM109" i="3" s="1"/>
  <c r="AN109" i="3"/>
  <c r="AK142" i="3"/>
  <c r="AF142" i="3"/>
  <c r="AG142" i="3" s="1"/>
  <c r="AM201" i="3"/>
  <c r="AN201" i="3"/>
  <c r="AL201" i="3"/>
  <c r="AK227" i="3"/>
  <c r="AF227" i="3"/>
  <c r="AG227" i="3" s="1"/>
  <c r="AK231" i="3"/>
  <c r="AF231" i="3"/>
  <c r="AG231" i="3" s="1"/>
  <c r="AN244" i="3"/>
  <c r="AL244" i="3"/>
  <c r="AM244" i="3" s="1"/>
  <c r="AL129" i="4"/>
  <c r="AN129" i="4" s="1"/>
  <c r="AM129" i="4"/>
  <c r="AL214" i="4"/>
  <c r="AM214" i="4" s="1"/>
  <c r="AN214" i="4"/>
  <c r="AM245" i="4"/>
  <c r="AL245" i="4"/>
  <c r="AN245" i="4" s="1"/>
  <c r="AM10" i="5"/>
  <c r="AN10" i="5" s="1"/>
  <c r="AO10" i="5"/>
  <c r="AL34" i="5"/>
  <c r="AG34" i="5"/>
  <c r="AH34" i="5" s="1"/>
  <c r="AL59" i="5"/>
  <c r="AG59" i="5"/>
  <c r="AH59" i="5" s="1"/>
  <c r="AG95" i="5"/>
  <c r="AH95" i="5" s="1"/>
  <c r="AI95" i="5" s="1"/>
  <c r="AL95" i="5"/>
  <c r="AL15" i="1"/>
  <c r="AO85" i="1"/>
  <c r="AL113" i="1"/>
  <c r="AN115" i="1"/>
  <c r="AG234" i="1"/>
  <c r="AH234" i="1" s="1"/>
  <c r="AJ11" i="3"/>
  <c r="AL88" i="3"/>
  <c r="AM88" i="3" s="1"/>
  <c r="AH103" i="3"/>
  <c r="AM127" i="3"/>
  <c r="AK131" i="3"/>
  <c r="AF131" i="3"/>
  <c r="AG131" i="3" s="1"/>
  <c r="AN134" i="3"/>
  <c r="AM157" i="3"/>
  <c r="AL157" i="3"/>
  <c r="AN157" i="3"/>
  <c r="AM232" i="3"/>
  <c r="AN232" i="3"/>
  <c r="AL232" i="3"/>
  <c r="AL46" i="4"/>
  <c r="AN56" i="4"/>
  <c r="AM56" i="4"/>
  <c r="AK99" i="4"/>
  <c r="AF99" i="4"/>
  <c r="AG99" i="4" s="1"/>
  <c r="AH99" i="4" s="1"/>
  <c r="AN104" i="4"/>
  <c r="AM104" i="4"/>
  <c r="AM135" i="4"/>
  <c r="AN135" i="4"/>
  <c r="AL135" i="4"/>
  <c r="AN145" i="4"/>
  <c r="AM145" i="4"/>
  <c r="AK175" i="4"/>
  <c r="AF175" i="4"/>
  <c r="AG175" i="4" s="1"/>
  <c r="AI7" i="5"/>
  <c r="AO35" i="5"/>
  <c r="AM35" i="5"/>
  <c r="AN35" i="5"/>
  <c r="AI71" i="5"/>
  <c r="AL168" i="5"/>
  <c r="AG168" i="5"/>
  <c r="AH168" i="5" s="1"/>
  <c r="F3" i="1"/>
  <c r="AK161" i="1"/>
  <c r="AK252" i="1"/>
  <c r="AM36" i="1"/>
  <c r="AN36" i="1" s="1"/>
  <c r="AG40" i="1"/>
  <c r="AH40" i="1" s="1"/>
  <c r="AN65" i="1"/>
  <c r="AM85" i="1"/>
  <c r="AM115" i="1"/>
  <c r="AO115" i="1" s="1"/>
  <c r="AN160" i="1"/>
  <c r="AG175" i="1"/>
  <c r="AH175" i="1" s="1"/>
  <c r="AM228" i="1"/>
  <c r="AM230" i="1"/>
  <c r="AO230" i="1" s="1"/>
  <c r="AN246" i="1"/>
  <c r="J7" i="2"/>
  <c r="J5" i="2"/>
  <c r="J6" i="2"/>
  <c r="AG10" i="2"/>
  <c r="AH10" i="2" s="1"/>
  <c r="AG41" i="2"/>
  <c r="AH41" i="2" s="1"/>
  <c r="AI41" i="2" s="1"/>
  <c r="AL41" i="2"/>
  <c r="AG53" i="2"/>
  <c r="AH53" i="2" s="1"/>
  <c r="AL53" i="2"/>
  <c r="AG101" i="2"/>
  <c r="AH101" i="2" s="1"/>
  <c r="AL101" i="2"/>
  <c r="AI228" i="2"/>
  <c r="AG245" i="2"/>
  <c r="AH245" i="2" s="1"/>
  <c r="AL245" i="2"/>
  <c r="AM17" i="3"/>
  <c r="AF67" i="3"/>
  <c r="AG67" i="3" s="1"/>
  <c r="AK67" i="3"/>
  <c r="AF88" i="3"/>
  <c r="AG88" i="3" s="1"/>
  <c r="AL89" i="3"/>
  <c r="AN89" i="3" s="1"/>
  <c r="AF100" i="3"/>
  <c r="AG100" i="3" s="1"/>
  <c r="AF112" i="3"/>
  <c r="AG112" i="3" s="1"/>
  <c r="AM115" i="3"/>
  <c r="AF124" i="3"/>
  <c r="AG124" i="3" s="1"/>
  <c r="AH124" i="3" s="1"/>
  <c r="AL127" i="3"/>
  <c r="AK136" i="3"/>
  <c r="AF157" i="3"/>
  <c r="AG157" i="3" s="1"/>
  <c r="AH157" i="3" s="1"/>
  <c r="AF211" i="3"/>
  <c r="AG211" i="3" s="1"/>
  <c r="AK211" i="3"/>
  <c r="AM221" i="3"/>
  <c r="AN221" i="3"/>
  <c r="AM63" i="4"/>
  <c r="AF76" i="4"/>
  <c r="AG76" i="4" s="1"/>
  <c r="AN85" i="4"/>
  <c r="AL104" i="4"/>
  <c r="AL108" i="4"/>
  <c r="AF162" i="4"/>
  <c r="AG162" i="4" s="1"/>
  <c r="AL22" i="5"/>
  <c r="AG22" i="5"/>
  <c r="AH22" i="5" s="1"/>
  <c r="AL45" i="5"/>
  <c r="AG45" i="5"/>
  <c r="AH45" i="5" s="1"/>
  <c r="AI45" i="5" s="1"/>
  <c r="AM47" i="5"/>
  <c r="AO47" i="5" s="1"/>
  <c r="AN47" i="5"/>
  <c r="AO54" i="5"/>
  <c r="AM54" i="5"/>
  <c r="AN54" i="5" s="1"/>
  <c r="AM71" i="5"/>
  <c r="AO71" i="5" s="1"/>
  <c r="AG79" i="5"/>
  <c r="AH79" i="5" s="1"/>
  <c r="AI79" i="5" s="1"/>
  <c r="AG116" i="5"/>
  <c r="AH116" i="5" s="1"/>
  <c r="AL123" i="5"/>
  <c r="AG123" i="5"/>
  <c r="AH123" i="5" s="1"/>
  <c r="AI123" i="5" s="1"/>
  <c r="AG129" i="5"/>
  <c r="AH129" i="5" s="1"/>
  <c r="AI129" i="5" s="1"/>
  <c r="AL129" i="5"/>
  <c r="AN138" i="5"/>
  <c r="AN152" i="5"/>
  <c r="AM211" i="5"/>
  <c r="AN211" i="5" s="1"/>
  <c r="AO211" i="5"/>
  <c r="AO224" i="5"/>
  <c r="AN224" i="5"/>
  <c r="AM224" i="5"/>
  <c r="AM227" i="5"/>
  <c r="AO227" i="5"/>
  <c r="AN227" i="5"/>
  <c r="AI248" i="5"/>
  <c r="F4" i="1"/>
  <c r="AM47" i="1"/>
  <c r="AO73" i="1"/>
  <c r="AO80" i="1"/>
  <c r="AG91" i="1"/>
  <c r="AH91" i="1" s="1"/>
  <c r="AN144" i="1"/>
  <c r="AI182" i="1"/>
  <c r="AN191" i="1"/>
  <c r="AM191" i="1"/>
  <c r="AM194" i="1"/>
  <c r="AO209" i="1"/>
  <c r="AG227" i="1"/>
  <c r="AH227" i="1" s="1"/>
  <c r="AJ254" i="2"/>
  <c r="AK44" i="2" s="1"/>
  <c r="S9" i="2"/>
  <c r="AI16" i="2"/>
  <c r="AL19" i="2"/>
  <c r="AF30" i="3"/>
  <c r="AG30" i="3" s="1"/>
  <c r="AK30" i="3"/>
  <c r="AL77" i="3"/>
  <c r="AM77" i="3" s="1"/>
  <c r="AM103" i="3"/>
  <c r="AK105" i="3"/>
  <c r="AL171" i="3"/>
  <c r="AN171" i="3" s="1"/>
  <c r="AF174" i="3"/>
  <c r="AG174" i="3" s="1"/>
  <c r="AK174" i="3"/>
  <c r="AF183" i="3"/>
  <c r="AG183" i="3" s="1"/>
  <c r="AL221" i="3"/>
  <c r="AL248" i="3"/>
  <c r="AB254" i="3"/>
  <c r="AL20" i="4"/>
  <c r="AM20" i="4" s="1"/>
  <c r="AN20" i="4"/>
  <c r="AF46" i="4"/>
  <c r="AG46" i="4" s="1"/>
  <c r="AN73" i="4"/>
  <c r="AL85" i="4"/>
  <c r="AK144" i="4"/>
  <c r="AF144" i="4"/>
  <c r="AG144" i="4" s="1"/>
  <c r="AN166" i="4"/>
  <c r="AL166" i="4"/>
  <c r="AM166" i="4" s="1"/>
  <c r="AL197" i="4"/>
  <c r="AN197" i="4"/>
  <c r="AM223" i="4"/>
  <c r="AN223" i="4"/>
  <c r="AK241" i="4"/>
  <c r="AM165" i="5"/>
  <c r="AN165" i="5" s="1"/>
  <c r="AO165" i="5"/>
  <c r="AM209" i="5"/>
  <c r="AL28" i="1"/>
  <c r="AL63" i="1"/>
  <c r="AM80" i="1"/>
  <c r="AL89" i="1"/>
  <c r="AO121" i="1"/>
  <c r="AN130" i="1"/>
  <c r="AM130" i="1"/>
  <c r="AM168" i="1"/>
  <c r="AN168" i="1" s="1"/>
  <c r="AN194" i="1"/>
  <c r="AO212" i="1"/>
  <c r="AN212" i="1"/>
  <c r="AM212" i="1"/>
  <c r="AM241" i="1"/>
  <c r="AO241" i="1"/>
  <c r="AN241" i="1"/>
  <c r="AN12" i="2"/>
  <c r="AL24" i="2"/>
  <c r="AL48" i="2"/>
  <c r="AL72" i="2"/>
  <c r="AL96" i="2"/>
  <c r="AL132" i="2"/>
  <c r="AL144" i="2"/>
  <c r="AL156" i="2"/>
  <c r="AL192" i="2"/>
  <c r="AL204" i="2"/>
  <c r="AL228" i="2"/>
  <c r="AL240" i="2"/>
  <c r="AL252" i="2"/>
  <c r="AL103" i="3"/>
  <c r="AK213" i="3"/>
  <c r="AN242" i="3"/>
  <c r="AK246" i="3"/>
  <c r="AL250" i="3"/>
  <c r="AF4" i="4"/>
  <c r="AB254" i="4"/>
  <c r="AL13" i="4"/>
  <c r="AN13" i="4"/>
  <c r="AM13" i="4"/>
  <c r="AL34" i="4"/>
  <c r="AM34" i="4" s="1"/>
  <c r="AL54" i="4"/>
  <c r="AN54" i="4" s="1"/>
  <c r="AM85" i="4"/>
  <c r="AK124" i="4"/>
  <c r="AK140" i="4"/>
  <c r="AL181" i="4"/>
  <c r="AM181" i="4" s="1"/>
  <c r="AF190" i="4"/>
  <c r="AG190" i="4" s="1"/>
  <c r="AH190" i="4" s="1"/>
  <c r="AL200" i="4"/>
  <c r="AN200" i="4" s="1"/>
  <c r="AK213" i="4"/>
  <c r="AM222" i="4"/>
  <c r="AL222" i="4"/>
  <c r="AN222" i="4" s="1"/>
  <c r="AL223" i="4"/>
  <c r="AL225" i="4"/>
  <c r="AM225" i="4" s="1"/>
  <c r="AK232" i="4"/>
  <c r="AF239" i="4"/>
  <c r="AG239" i="4" s="1"/>
  <c r="AG27" i="5"/>
  <c r="AH27" i="5" s="1"/>
  <c r="AI27" i="5" s="1"/>
  <c r="AG32" i="5"/>
  <c r="AH32" i="5" s="1"/>
  <c r="AI32" i="5" s="1"/>
  <c r="AG57" i="5"/>
  <c r="AH57" i="5" s="1"/>
  <c r="AM61" i="5"/>
  <c r="AG65" i="5"/>
  <c r="AH65" i="5" s="1"/>
  <c r="AL65" i="5"/>
  <c r="AN77" i="5"/>
  <c r="AN79" i="5"/>
  <c r="AN86" i="5"/>
  <c r="AG134" i="5"/>
  <c r="AH134" i="5" s="1"/>
  <c r="AL134" i="5"/>
  <c r="AI153" i="5"/>
  <c r="AO161" i="5"/>
  <c r="AM161" i="5"/>
  <c r="AN161" i="5" s="1"/>
  <c r="AI189" i="5"/>
  <c r="AM199" i="5"/>
  <c r="AN199" i="5" s="1"/>
  <c r="AI252" i="5"/>
  <c r="AO47" i="1"/>
  <c r="AN80" i="1"/>
  <c r="AO116" i="1"/>
  <c r="AN116" i="1"/>
  <c r="AM116" i="1"/>
  <c r="AL154" i="1"/>
  <c r="AM201" i="1"/>
  <c r="AO201" i="1" s="1"/>
  <c r="AL7" i="2"/>
  <c r="AF21" i="3"/>
  <c r="AG21" i="3" s="1"/>
  <c r="AK21" i="3"/>
  <c r="AK36" i="3"/>
  <c r="AF36" i="3"/>
  <c r="AG36" i="3" s="1"/>
  <c r="AN103" i="3"/>
  <c r="AH135" i="3"/>
  <c r="AF150" i="3"/>
  <c r="AG150" i="3" s="1"/>
  <c r="AK150" i="3"/>
  <c r="AF165" i="3"/>
  <c r="AG165" i="3" s="1"/>
  <c r="AK165" i="3"/>
  <c r="AM198" i="3"/>
  <c r="AM252" i="3"/>
  <c r="AK12" i="4"/>
  <c r="AL64" i="4"/>
  <c r="AM64" i="4" s="1"/>
  <c r="AK94" i="4"/>
  <c r="AF94" i="4"/>
  <c r="AG94" i="4" s="1"/>
  <c r="AH94" i="4" s="1"/>
  <c r="AF100" i="4"/>
  <c r="AG100" i="4" s="1"/>
  <c r="AH100" i="4" s="1"/>
  <c r="AL107" i="4"/>
  <c r="AN107" i="4"/>
  <c r="AM107" i="4"/>
  <c r="AK118" i="4"/>
  <c r="AF188" i="4"/>
  <c r="AG188" i="4" s="1"/>
  <c r="AF199" i="4"/>
  <c r="AG199" i="4" s="1"/>
  <c r="AK211" i="4"/>
  <c r="AL217" i="4"/>
  <c r="AM217" i="4" s="1"/>
  <c r="AF222" i="4"/>
  <c r="AG222" i="4" s="1"/>
  <c r="AI23" i="5"/>
  <c r="AL41" i="5"/>
  <c r="AG61" i="5"/>
  <c r="AH61" i="5" s="1"/>
  <c r="AO77" i="5"/>
  <c r="AO79" i="5"/>
  <c r="AM86" i="5"/>
  <c r="AO86" i="5" s="1"/>
  <c r="AO222" i="5"/>
  <c r="AN222" i="5"/>
  <c r="AO225" i="5"/>
  <c r="AM225" i="5"/>
  <c r="AN225" i="5"/>
  <c r="AM35" i="1"/>
  <c r="AO35" i="1" s="1"/>
  <c r="AL44" i="1"/>
  <c r="AN49" i="1"/>
  <c r="AM59" i="1"/>
  <c r="AO59" i="1" s="1"/>
  <c r="AL70" i="1"/>
  <c r="AN72" i="1"/>
  <c r="AL190" i="1"/>
  <c r="AG197" i="1"/>
  <c r="AH197" i="1" s="1"/>
  <c r="AN201" i="1"/>
  <c r="AN16" i="2"/>
  <c r="AG141" i="2"/>
  <c r="AH141" i="2" s="1"/>
  <c r="AL141" i="2"/>
  <c r="AI172" i="2"/>
  <c r="AG201" i="2"/>
  <c r="AH201" i="2" s="1"/>
  <c r="AI201" i="2" s="1"/>
  <c r="AL201" i="2"/>
  <c r="AG213" i="2"/>
  <c r="AH213" i="2" s="1"/>
  <c r="AL213" i="2"/>
  <c r="AG249" i="2"/>
  <c r="AH249" i="2" s="1"/>
  <c r="AL249" i="2"/>
  <c r="AL41" i="3"/>
  <c r="AN41" i="3" s="1"/>
  <c r="AK45" i="3"/>
  <c r="AL54" i="3"/>
  <c r="AK73" i="3"/>
  <c r="AF128" i="3"/>
  <c r="AG128" i="3" s="1"/>
  <c r="AK128" i="3"/>
  <c r="AF167" i="3"/>
  <c r="AG167" i="3" s="1"/>
  <c r="AH167" i="3" s="1"/>
  <c r="AL198" i="3"/>
  <c r="AK17" i="4"/>
  <c r="AK37" i="4"/>
  <c r="AF37" i="4"/>
  <c r="AG37" i="4" s="1"/>
  <c r="AK53" i="4"/>
  <c r="AK199" i="4"/>
  <c r="AL23" i="5"/>
  <c r="AI48" i="5"/>
  <c r="AM74" i="5"/>
  <c r="AN74" i="5" s="1"/>
  <c r="AM102" i="5"/>
  <c r="AO102" i="5" s="1"/>
  <c r="AI139" i="5"/>
  <c r="AG161" i="5"/>
  <c r="AH161" i="5" s="1"/>
  <c r="AI161" i="5" s="1"/>
  <c r="AO192" i="5"/>
  <c r="AN192" i="5"/>
  <c r="AM192" i="5"/>
  <c r="AN201" i="5"/>
  <c r="AI208" i="5"/>
  <c r="AI235" i="5"/>
  <c r="AK146" i="1"/>
  <c r="J6" i="1"/>
  <c r="AN6" i="1"/>
  <c r="AN35" i="1"/>
  <c r="AO49" i="1"/>
  <c r="AN59" i="1"/>
  <c r="AM104" i="1"/>
  <c r="AN104" i="1" s="1"/>
  <c r="AM147" i="1"/>
  <c r="AO147" i="1" s="1"/>
  <c r="AM159" i="1"/>
  <c r="AO168" i="1"/>
  <c r="AL197" i="1"/>
  <c r="AL221" i="1"/>
  <c r="AM223" i="1"/>
  <c r="AN223" i="1" s="1"/>
  <c r="AN252" i="1"/>
  <c r="AL16" i="3"/>
  <c r="AM16" i="3" s="1"/>
  <c r="AK39" i="3"/>
  <c r="AF52" i="3"/>
  <c r="AG52" i="3" s="1"/>
  <c r="AF116" i="3"/>
  <c r="AG116" i="3" s="1"/>
  <c r="AK116" i="3"/>
  <c r="AK126" i="3"/>
  <c r="AK135" i="3"/>
  <c r="AF196" i="3"/>
  <c r="AG196" i="3" s="1"/>
  <c r="AK14" i="4"/>
  <c r="AF14" i="4"/>
  <c r="AG14" i="4" s="1"/>
  <c r="AH14" i="4" s="1"/>
  <c r="AM42" i="4"/>
  <c r="AF124" i="4"/>
  <c r="AG124" i="4" s="1"/>
  <c r="AH124" i="4" s="1"/>
  <c r="AF176" i="4"/>
  <c r="AG176" i="4" s="1"/>
  <c r="AK218" i="4"/>
  <c r="AF231" i="4"/>
  <c r="AG231" i="4" s="1"/>
  <c r="AM246" i="4"/>
  <c r="AC254" i="1"/>
  <c r="AN66" i="1"/>
  <c r="AG117" i="1"/>
  <c r="AH117" i="1" s="1"/>
  <c r="AG155" i="1"/>
  <c r="AH155" i="1" s="1"/>
  <c r="AL178" i="1"/>
  <c r="AI217" i="1"/>
  <c r="AO223" i="1"/>
  <c r="AM238" i="1"/>
  <c r="AN238" i="1" s="1"/>
  <c r="AC254" i="2"/>
  <c r="AG4" i="2"/>
  <c r="S10" i="2"/>
  <c r="S11" i="2" s="1"/>
  <c r="AM13" i="2"/>
  <c r="AN13" i="2" s="1"/>
  <c r="AL28" i="2"/>
  <c r="AL40" i="2"/>
  <c r="AL64" i="2"/>
  <c r="AL76" i="2"/>
  <c r="AL88" i="2"/>
  <c r="AL100" i="2"/>
  <c r="AL124" i="2"/>
  <c r="AL148" i="2"/>
  <c r="AL160" i="2"/>
  <c r="AL208" i="2"/>
  <c r="AL220" i="2"/>
  <c r="AL232" i="2"/>
  <c r="AL244" i="2"/>
  <c r="AG4" i="3"/>
  <c r="AL241" i="3"/>
  <c r="AN241" i="3" s="1"/>
  <c r="AF249" i="3"/>
  <c r="AG249" i="3" s="1"/>
  <c r="AL7" i="4"/>
  <c r="AM7" i="4" s="1"/>
  <c r="AN42" i="4"/>
  <c r="AL70" i="4"/>
  <c r="AH86" i="4"/>
  <c r="AL105" i="4"/>
  <c r="AN105" i="4" s="1"/>
  <c r="AL109" i="4"/>
  <c r="AN109" i="4"/>
  <c r="AM109" i="4"/>
  <c r="AL137" i="4"/>
  <c r="AK147" i="4"/>
  <c r="AN151" i="4"/>
  <c r="AM151" i="4"/>
  <c r="AL151" i="4"/>
  <c r="AH155" i="4"/>
  <c r="AL169" i="4"/>
  <c r="AN169" i="4"/>
  <c r="AM169" i="4"/>
  <c r="AL184" i="4"/>
  <c r="AM184" i="4" s="1"/>
  <c r="AN184" i="4"/>
  <c r="AK186" i="4"/>
  <c r="AF214" i="4"/>
  <c r="AG214" i="4" s="1"/>
  <c r="AK231" i="4"/>
  <c r="AC254" i="5"/>
  <c r="S10" i="5"/>
  <c r="S11" i="5" s="1"/>
  <c r="AG4" i="5"/>
  <c r="AG53" i="5"/>
  <c r="AH53" i="5" s="1"/>
  <c r="AL53" i="5"/>
  <c r="AG66" i="5"/>
  <c r="AH66" i="5" s="1"/>
  <c r="AI66" i="5" s="1"/>
  <c r="AL88" i="5"/>
  <c r="AN173" i="5"/>
  <c r="AN180" i="5"/>
  <c r="AI36" i="1"/>
  <c r="AO66" i="1"/>
  <c r="AM83" i="1"/>
  <c r="AO83" i="1" s="1"/>
  <c r="AL162" i="1"/>
  <c r="AG171" i="1"/>
  <c r="AH171" i="1" s="1"/>
  <c r="AG185" i="1"/>
  <c r="AH185" i="1" s="1"/>
  <c r="AI185" i="1" s="1"/>
  <c r="AM229" i="1"/>
  <c r="AO229" i="1" s="1"/>
  <c r="AK10" i="2"/>
  <c r="AF106" i="3"/>
  <c r="AG106" i="3" s="1"/>
  <c r="AF162" i="3"/>
  <c r="AG162" i="3" s="1"/>
  <c r="AK162" i="3"/>
  <c r="AL216" i="3"/>
  <c r="AN216" i="3" s="1"/>
  <c r="AK238" i="3"/>
  <c r="AF238" i="3"/>
  <c r="AG238" i="3" s="1"/>
  <c r="AH238" i="3" s="1"/>
  <c r="F5" i="4"/>
  <c r="F6" i="4"/>
  <c r="F7" i="4"/>
  <c r="AM10" i="4"/>
  <c r="AM84" i="4"/>
  <c r="AL101" i="4"/>
  <c r="AN101" i="4" s="1"/>
  <c r="AM122" i="4"/>
  <c r="AM130" i="4"/>
  <c r="AL139" i="4"/>
  <c r="AN139" i="4" s="1"/>
  <c r="AN155" i="4"/>
  <c r="AM165" i="4"/>
  <c r="AM197" i="4"/>
  <c r="AL205" i="4"/>
  <c r="AM205" i="4" s="1"/>
  <c r="AL224" i="4"/>
  <c r="AN224" i="4" s="1"/>
  <c r="AK240" i="4"/>
  <c r="AF240" i="4"/>
  <c r="AG240" i="4" s="1"/>
  <c r="AL253" i="4"/>
  <c r="AN253" i="4" s="1"/>
  <c r="AL44" i="5"/>
  <c r="AL135" i="5"/>
  <c r="AO173" i="5"/>
  <c r="AM60" i="1"/>
  <c r="AO60" i="1" s="1"/>
  <c r="AG67" i="1"/>
  <c r="AH67" i="1" s="1"/>
  <c r="AI67" i="1" s="1"/>
  <c r="AG105" i="1"/>
  <c r="AH105" i="1" s="1"/>
  <c r="AN108" i="1"/>
  <c r="AG148" i="1"/>
  <c r="AH148" i="1" s="1"/>
  <c r="AL171" i="1"/>
  <c r="AG206" i="1"/>
  <c r="AH206" i="1" s="1"/>
  <c r="AN231" i="1"/>
  <c r="AO17" i="2"/>
  <c r="AM17" i="2"/>
  <c r="AN17" i="2" s="1"/>
  <c r="AG37" i="2"/>
  <c r="AH37" i="2" s="1"/>
  <c r="AL37" i="2"/>
  <c r="AG85" i="2"/>
  <c r="AH85" i="2" s="1"/>
  <c r="AI85" i="2" s="1"/>
  <c r="AL85" i="2"/>
  <c r="AI116" i="2"/>
  <c r="AI140" i="2"/>
  <c r="AI152" i="2"/>
  <c r="AG157" i="2"/>
  <c r="AH157" i="2" s="1"/>
  <c r="AL157" i="2"/>
  <c r="AG169" i="2"/>
  <c r="AH169" i="2" s="1"/>
  <c r="AL169" i="2"/>
  <c r="AG181" i="2"/>
  <c r="AH181" i="2" s="1"/>
  <c r="AI181" i="2" s="1"/>
  <c r="AL181" i="2"/>
  <c r="AI188" i="2"/>
  <c r="AG193" i="2"/>
  <c r="AH193" i="2" s="1"/>
  <c r="AL193" i="2"/>
  <c r="AG205" i="2"/>
  <c r="AH205" i="2" s="1"/>
  <c r="AI205" i="2" s="1"/>
  <c r="AL205" i="2"/>
  <c r="AI212" i="2"/>
  <c r="AG217" i="2"/>
  <c r="AH217" i="2" s="1"/>
  <c r="AI217" i="2" s="1"/>
  <c r="AL217" i="2"/>
  <c r="AI224" i="2"/>
  <c r="AG229" i="2"/>
  <c r="AH229" i="2" s="1"/>
  <c r="AI229" i="2" s="1"/>
  <c r="AL229" i="2"/>
  <c r="AG241" i="2"/>
  <c r="AH241" i="2" s="1"/>
  <c r="AI241" i="2" s="1"/>
  <c r="AL241" i="2"/>
  <c r="AG253" i="2"/>
  <c r="AH253" i="2" s="1"/>
  <c r="AI253" i="2" s="1"/>
  <c r="AL253" i="2"/>
  <c r="AH17" i="3"/>
  <c r="AF19" i="3"/>
  <c r="AG19" i="3" s="1"/>
  <c r="AK33" i="3"/>
  <c r="AF33" i="3"/>
  <c r="AG33" i="3" s="1"/>
  <c r="AF55" i="3"/>
  <c r="AG55" i="3" s="1"/>
  <c r="AK55" i="3"/>
  <c r="AF72" i="3"/>
  <c r="AG72" i="3" s="1"/>
  <c r="AK177" i="3"/>
  <c r="AF177" i="3"/>
  <c r="AG177" i="3" s="1"/>
  <c r="AH177" i="3" s="1"/>
  <c r="AF199" i="3"/>
  <c r="AG199" i="3" s="1"/>
  <c r="AK199" i="3"/>
  <c r="AF216" i="3"/>
  <c r="AG216" i="3" s="1"/>
  <c r="AK226" i="3"/>
  <c r="AF226" i="3"/>
  <c r="AG226" i="3" s="1"/>
  <c r="AH253" i="3"/>
  <c r="AN9" i="4"/>
  <c r="AL35" i="4"/>
  <c r="AK43" i="4"/>
  <c r="AN70" i="4"/>
  <c r="AF87" i="4"/>
  <c r="AG87" i="4" s="1"/>
  <c r="AH87" i="4" s="1"/>
  <c r="AL110" i="4"/>
  <c r="AN110" i="4"/>
  <c r="AM110" i="4"/>
  <c r="AN122" i="4"/>
  <c r="AL143" i="4"/>
  <c r="AK160" i="4"/>
  <c r="AN165" i="4"/>
  <c r="AG64" i="5"/>
  <c r="AH64" i="5" s="1"/>
  <c r="AI64" i="5" s="1"/>
  <c r="AL64" i="5"/>
  <c r="AL103" i="5"/>
  <c r="AG103" i="5"/>
  <c r="AH103" i="5" s="1"/>
  <c r="AG125" i="5"/>
  <c r="AH125" i="5" s="1"/>
  <c r="AL125" i="5"/>
  <c r="AM128" i="5"/>
  <c r="AO128" i="5" s="1"/>
  <c r="AN128" i="5"/>
  <c r="AL7" i="1"/>
  <c r="AN8" i="1"/>
  <c r="AG52" i="1"/>
  <c r="AH52" i="1" s="1"/>
  <c r="AG88" i="1"/>
  <c r="AH88" i="1" s="1"/>
  <c r="AO156" i="1"/>
  <c r="AN156" i="1"/>
  <c r="AM156" i="1"/>
  <c r="AL206" i="1"/>
  <c r="AM15" i="2"/>
  <c r="AO15" i="2" s="1"/>
  <c r="AJ96" i="3"/>
  <c r="AL4" i="3"/>
  <c r="AN4" i="3"/>
  <c r="O10" i="3"/>
  <c r="O11" i="3" s="1"/>
  <c r="AL12" i="3"/>
  <c r="AN12" i="3" s="1"/>
  <c r="AL29" i="3"/>
  <c r="AM29" i="3" s="1"/>
  <c r="AK31" i="3"/>
  <c r="AF57" i="3"/>
  <c r="AG57" i="3" s="1"/>
  <c r="AH110" i="3"/>
  <c r="AK175" i="3"/>
  <c r="AF201" i="3"/>
  <c r="AG201" i="3" s="1"/>
  <c r="AN210" i="3"/>
  <c r="AL222" i="3"/>
  <c r="AM222" i="3" s="1"/>
  <c r="O10" i="4"/>
  <c r="O11" i="4" s="1"/>
  <c r="AF24" i="4"/>
  <c r="AG24" i="4" s="1"/>
  <c r="AN59" i="4"/>
  <c r="AF89" i="4"/>
  <c r="AG89" i="4" s="1"/>
  <c r="AH89" i="4" s="1"/>
  <c r="AF102" i="4"/>
  <c r="AG102" i="4" s="1"/>
  <c r="AF143" i="4"/>
  <c r="AG143" i="4" s="1"/>
  <c r="AF147" i="4"/>
  <c r="AG147" i="4" s="1"/>
  <c r="AM155" i="4"/>
  <c r="AF164" i="4"/>
  <c r="AG164" i="4" s="1"/>
  <c r="AL172" i="4"/>
  <c r="AN191" i="4"/>
  <c r="AM191" i="4"/>
  <c r="AM193" i="4"/>
  <c r="AF196" i="4"/>
  <c r="AG196" i="4" s="1"/>
  <c r="AN205" i="4"/>
  <c r="AK221" i="4"/>
  <c r="AF221" i="4"/>
  <c r="AG221" i="4" s="1"/>
  <c r="AH221" i="4" s="1"/>
  <c r="AK227" i="4"/>
  <c r="AF229" i="4"/>
  <c r="AG229" i="4" s="1"/>
  <c r="AK229" i="4"/>
  <c r="AO4" i="5"/>
  <c r="AI9" i="5"/>
  <c r="AM21" i="5"/>
  <c r="AN21" i="5" s="1"/>
  <c r="AG26" i="5"/>
  <c r="AH26" i="5" s="1"/>
  <c r="AI26" i="5" s="1"/>
  <c r="AL26" i="5"/>
  <c r="AL40" i="5"/>
  <c r="AG40" i="5"/>
  <c r="AH40" i="5" s="1"/>
  <c r="AN60" i="5"/>
  <c r="AM60" i="5"/>
  <c r="AI83" i="5"/>
  <c r="AM92" i="5"/>
  <c r="AO92" i="5" s="1"/>
  <c r="AN92" i="5"/>
  <c r="AL96" i="5"/>
  <c r="AL105" i="5"/>
  <c r="AG105" i="5"/>
  <c r="AH105" i="5" s="1"/>
  <c r="AI105" i="5" s="1"/>
  <c r="AG118" i="5"/>
  <c r="AH118" i="5" s="1"/>
  <c r="AG128" i="5"/>
  <c r="AH128" i="5" s="1"/>
  <c r="AI128" i="5" s="1"/>
  <c r="AO142" i="5"/>
  <c r="AL147" i="5"/>
  <c r="AG147" i="5"/>
  <c r="AH147" i="5" s="1"/>
  <c r="AM181" i="5"/>
  <c r="AN181" i="5"/>
  <c r="AO181" i="5"/>
  <c r="AM198" i="5"/>
  <c r="AO198" i="5" s="1"/>
  <c r="AN198" i="5"/>
  <c r="AL215" i="5"/>
  <c r="AG215" i="5"/>
  <c r="AH215" i="5" s="1"/>
  <c r="AM13" i="1"/>
  <c r="AO13" i="1" s="1"/>
  <c r="AL18" i="1"/>
  <c r="AO135" i="1"/>
  <c r="AM157" i="1"/>
  <c r="AO157" i="1" s="1"/>
  <c r="AG189" i="1"/>
  <c r="AH189" i="1" s="1"/>
  <c r="AI189" i="1" s="1"/>
  <c r="AL225" i="1"/>
  <c r="AL100" i="3"/>
  <c r="AM100" i="3" s="1"/>
  <c r="AM112" i="3"/>
  <c r="AL112" i="3"/>
  <c r="AH136" i="3"/>
  <c r="AM146" i="3"/>
  <c r="AN146" i="3"/>
  <c r="AM155" i="3"/>
  <c r="AL155" i="3"/>
  <c r="AK18" i="4"/>
  <c r="AF18" i="4"/>
  <c r="AG18" i="4" s="1"/>
  <c r="AL48" i="4"/>
  <c r="AH91" i="4"/>
  <c r="AN97" i="4"/>
  <c r="AM97" i="4"/>
  <c r="AN108" i="4"/>
  <c r="AO116" i="5"/>
  <c r="AM116" i="5"/>
  <c r="AI224" i="5"/>
  <c r="AI227" i="5"/>
  <c r="AL4" i="1"/>
  <c r="AG4" i="1"/>
  <c r="AK66" i="1"/>
  <c r="AK183" i="1"/>
  <c r="AO62" i="1"/>
  <c r="AN62" i="1"/>
  <c r="AM62" i="1"/>
  <c r="AG134" i="1"/>
  <c r="AH134" i="1" s="1"/>
  <c r="AI134" i="1" s="1"/>
  <c r="AL189" i="1"/>
  <c r="AN202" i="1"/>
  <c r="AL234" i="1"/>
  <c r="AM253" i="1"/>
  <c r="AN253" i="1" s="1"/>
  <c r="AO253" i="1"/>
  <c r="AK45" i="2"/>
  <c r="AG29" i="2"/>
  <c r="AH29" i="2" s="1"/>
  <c r="AL29" i="2"/>
  <c r="AI36" i="2"/>
  <c r="AG65" i="2"/>
  <c r="AH65" i="2" s="1"/>
  <c r="AI65" i="2" s="1"/>
  <c r="AL65" i="2"/>
  <c r="AG77" i="2"/>
  <c r="AH77" i="2" s="1"/>
  <c r="AI77" i="2" s="1"/>
  <c r="AL77" i="2"/>
  <c r="AG89" i="2"/>
  <c r="AH89" i="2" s="1"/>
  <c r="AI89" i="2" s="1"/>
  <c r="AL89" i="2"/>
  <c r="AG113" i="2"/>
  <c r="AH113" i="2" s="1"/>
  <c r="AL113" i="2"/>
  <c r="AG125" i="2"/>
  <c r="AH125" i="2" s="1"/>
  <c r="AL125" i="2"/>
  <c r="AG137" i="2"/>
  <c r="AH137" i="2" s="1"/>
  <c r="AI137" i="2" s="1"/>
  <c r="AL137" i="2"/>
  <c r="AG149" i="2"/>
  <c r="AH149" i="2" s="1"/>
  <c r="AL149" i="2"/>
  <c r="AI156" i="2"/>
  <c r="AG161" i="2"/>
  <c r="AH161" i="2" s="1"/>
  <c r="AI161" i="2" s="1"/>
  <c r="AL161" i="2"/>
  <c r="AG173" i="2"/>
  <c r="AH173" i="2" s="1"/>
  <c r="AL173" i="2"/>
  <c r="AG185" i="2"/>
  <c r="AH185" i="2" s="1"/>
  <c r="AI185" i="2" s="1"/>
  <c r="AL185" i="2"/>
  <c r="AG197" i="2"/>
  <c r="AH197" i="2" s="1"/>
  <c r="AL197" i="2"/>
  <c r="AG209" i="2"/>
  <c r="AH209" i="2" s="1"/>
  <c r="AL209" i="2"/>
  <c r="AG221" i="2"/>
  <c r="AH221" i="2" s="1"/>
  <c r="AI221" i="2" s="1"/>
  <c r="AL221" i="2"/>
  <c r="AG233" i="2"/>
  <c r="AH233" i="2" s="1"/>
  <c r="AI233" i="2" s="1"/>
  <c r="AL233" i="2"/>
  <c r="AM27" i="3"/>
  <c r="AK61" i="3"/>
  <c r="AF63" i="3"/>
  <c r="AG63" i="3" s="1"/>
  <c r="AL65" i="3"/>
  <c r="AM65" i="3" s="1"/>
  <c r="AL110" i="3"/>
  <c r="AM110" i="3" s="1"/>
  <c r="AK119" i="3"/>
  <c r="AF119" i="3"/>
  <c r="AG119" i="3" s="1"/>
  <c r="AL122" i="3"/>
  <c r="AM122" i="3" s="1"/>
  <c r="AF133" i="3"/>
  <c r="AG133" i="3" s="1"/>
  <c r="AL134" i="3"/>
  <c r="AM134" i="3" s="1"/>
  <c r="AL151" i="3"/>
  <c r="AM151" i="3" s="1"/>
  <c r="AF155" i="3"/>
  <c r="AG155" i="3" s="1"/>
  <c r="AM158" i="3"/>
  <c r="AN158" i="3"/>
  <c r="AM171" i="3"/>
  <c r="AK205" i="3"/>
  <c r="AF207" i="3"/>
  <c r="AG207" i="3" s="1"/>
  <c r="AL209" i="3"/>
  <c r="AN209" i="3" s="1"/>
  <c r="AF232" i="3"/>
  <c r="AG232" i="3" s="1"/>
  <c r="AL233" i="3"/>
  <c r="AM233" i="3" s="1"/>
  <c r="AL28" i="4"/>
  <c r="AM28" i="4" s="1"/>
  <c r="AF48" i="4"/>
  <c r="AG48" i="4" s="1"/>
  <c r="AH48" i="4" s="1"/>
  <c r="AK68" i="4"/>
  <c r="AL97" i="4"/>
  <c r="AK111" i="4"/>
  <c r="AL128" i="4"/>
  <c r="AN128" i="4" s="1"/>
  <c r="AM131" i="4"/>
  <c r="AL131" i="4"/>
  <c r="AN131" i="4" s="1"/>
  <c r="AL236" i="4"/>
  <c r="AM236" i="4" s="1"/>
  <c r="AO20" i="5"/>
  <c r="AN20" i="5"/>
  <c r="AL69" i="5"/>
  <c r="AG69" i="5"/>
  <c r="AH69" i="5" s="1"/>
  <c r="AI69" i="5" s="1"/>
  <c r="AI250" i="5"/>
  <c r="AK67" i="1"/>
  <c r="AK185" i="1"/>
  <c r="AG28" i="1"/>
  <c r="AH28" i="1" s="1"/>
  <c r="AL40" i="1"/>
  <c r="AM57" i="1"/>
  <c r="AO57" i="1" s="1"/>
  <c r="AN57" i="1"/>
  <c r="AG63" i="1"/>
  <c r="AH63" i="1" s="1"/>
  <c r="AM84" i="1"/>
  <c r="AN85" i="1"/>
  <c r="AG89" i="1"/>
  <c r="AH89" i="1" s="1"/>
  <c r="AI89" i="1" s="1"/>
  <c r="AN135" i="1"/>
  <c r="AL175" i="1"/>
  <c r="AO246" i="1"/>
  <c r="AD254" i="1"/>
  <c r="AK18" i="2"/>
  <c r="AM64" i="3"/>
  <c r="AN64" i="3"/>
  <c r="AF69" i="3"/>
  <c r="AG69" i="3" s="1"/>
  <c r="AM91" i="3"/>
  <c r="AL115" i="3"/>
  <c r="AF121" i="3"/>
  <c r="AG121" i="3" s="1"/>
  <c r="AL124" i="3"/>
  <c r="AM124" i="3" s="1"/>
  <c r="AN127" i="3"/>
  <c r="AF138" i="3"/>
  <c r="AG138" i="3" s="1"/>
  <c r="AH138" i="3" s="1"/>
  <c r="AK138" i="3"/>
  <c r="AM208" i="3"/>
  <c r="AN208" i="3"/>
  <c r="AK76" i="4"/>
  <c r="AL119" i="4"/>
  <c r="AN119" i="4" s="1"/>
  <c r="AL121" i="4"/>
  <c r="AM121" i="4" s="1"/>
  <c r="AF131" i="4"/>
  <c r="AG131" i="4" s="1"/>
  <c r="AH131" i="4" s="1"/>
  <c r="AN133" i="4"/>
  <c r="AL133" i="4"/>
  <c r="AM133" i="4" s="1"/>
  <c r="AH173" i="4"/>
  <c r="AL190" i="4"/>
  <c r="AM190" i="4" s="1"/>
  <c r="AN190" i="4"/>
  <c r="AL194" i="4"/>
  <c r="AM194" i="4" s="1"/>
  <c r="AL198" i="4"/>
  <c r="AM198" i="4" s="1"/>
  <c r="AM230" i="4"/>
  <c r="AL230" i="4"/>
  <c r="AG10" i="5"/>
  <c r="AH10" i="5" s="1"/>
  <c r="AI10" i="5" s="1"/>
  <c r="AN32" i="5"/>
  <c r="AM32" i="5"/>
  <c r="AO32" i="5" s="1"/>
  <c r="AG54" i="5"/>
  <c r="AH54" i="5" s="1"/>
  <c r="AI54" i="5" s="1"/>
  <c r="AO110" i="5"/>
  <c r="AN110" i="5"/>
  <c r="AN116" i="5"/>
  <c r="AL121" i="5"/>
  <c r="AG121" i="5"/>
  <c r="AH121" i="5" s="1"/>
  <c r="AI121" i="5" s="1"/>
  <c r="AM152" i="5"/>
  <c r="AO152" i="5" s="1"/>
  <c r="AI6" i="1"/>
  <c r="AG15" i="1"/>
  <c r="AH15" i="1" s="1"/>
  <c r="AG18" i="1"/>
  <c r="AH18" i="1" s="1"/>
  <c r="AO46" i="1"/>
  <c r="AG53" i="1"/>
  <c r="AH53" i="1" s="1"/>
  <c r="AI66" i="1"/>
  <c r="AI74" i="1"/>
  <c r="AL91" i="1"/>
  <c r="AM93" i="1"/>
  <c r="AO93" i="1" s="1"/>
  <c r="AN101" i="1"/>
  <c r="AO144" i="1"/>
  <c r="AN157" i="1"/>
  <c r="AG161" i="1"/>
  <c r="AH161" i="1" s="1"/>
  <c r="AI161" i="1" s="1"/>
  <c r="AN180" i="1"/>
  <c r="AN187" i="1"/>
  <c r="AO187" i="1"/>
  <c r="AM196" i="1"/>
  <c r="AO196" i="1" s="1"/>
  <c r="AN196" i="1"/>
  <c r="AM220" i="1"/>
  <c r="AO220" i="1" s="1"/>
  <c r="AM237" i="1"/>
  <c r="AO237" i="1" s="1"/>
  <c r="AI247" i="1"/>
  <c r="AL36" i="2"/>
  <c r="AL60" i="2"/>
  <c r="AL84" i="2"/>
  <c r="AL108" i="2"/>
  <c r="AL120" i="2"/>
  <c r="AL168" i="2"/>
  <c r="AL180" i="2"/>
  <c r="AL216" i="2"/>
  <c r="AN27" i="3"/>
  <c r="AF43" i="3"/>
  <c r="AG43" i="3" s="1"/>
  <c r="AK43" i="3"/>
  <c r="AL64" i="3"/>
  <c r="AF109" i="3"/>
  <c r="AG109" i="3" s="1"/>
  <c r="AH109" i="3" s="1"/>
  <c r="AN112" i="3"/>
  <c r="AN115" i="3"/>
  <c r="AM161" i="3"/>
  <c r="AF187" i="3"/>
  <c r="AG187" i="3" s="1"/>
  <c r="AK187" i="3"/>
  <c r="AL235" i="3"/>
  <c r="AM235" i="3" s="1"/>
  <c r="AL22" i="4"/>
  <c r="AM22" i="4" s="1"/>
  <c r="AL56" i="4"/>
  <c r="AL72" i="4"/>
  <c r="AM72" i="4" s="1"/>
  <c r="AL91" i="4"/>
  <c r="AM91" i="4" s="1"/>
  <c r="AM119" i="4"/>
  <c r="AM150" i="4"/>
  <c r="AL150" i="4"/>
  <c r="AN150" i="4" s="1"/>
  <c r="AM179" i="4"/>
  <c r="AK172" i="1"/>
  <c r="AK160" i="1"/>
  <c r="AK148" i="1"/>
  <c r="AK28" i="1"/>
  <c r="AK16" i="1"/>
  <c r="AK4" i="1"/>
  <c r="AK245" i="1"/>
  <c r="AK140" i="1"/>
  <c r="AK127" i="1"/>
  <c r="AK114" i="1"/>
  <c r="AK98" i="1"/>
  <c r="AK72" i="1"/>
  <c r="AK242" i="1"/>
  <c r="AK248" i="1"/>
  <c r="AK38" i="1"/>
  <c r="AK19" i="1"/>
  <c r="AK175" i="1"/>
  <c r="AK122" i="1"/>
  <c r="AK69" i="1"/>
  <c r="AK144" i="1"/>
  <c r="AK236" i="1"/>
  <c r="AM16" i="1"/>
  <c r="AN16" i="1" s="1"/>
  <c r="AM46" i="1"/>
  <c r="AL53" i="1"/>
  <c r="AM72" i="1"/>
  <c r="AO72" i="1" s="1"/>
  <c r="AN93" i="1"/>
  <c r="AM95" i="1"/>
  <c r="AN109" i="1"/>
  <c r="AN114" i="1"/>
  <c r="AM121" i="1"/>
  <c r="AN121" i="1" s="1"/>
  <c r="AI138" i="1"/>
  <c r="AG140" i="1"/>
  <c r="AH140" i="1" s="1"/>
  <c r="AL161" i="1"/>
  <c r="AM180" i="1"/>
  <c r="AO180" i="1" s="1"/>
  <c r="AM187" i="1"/>
  <c r="AM210" i="1"/>
  <c r="AO210" i="1"/>
  <c r="AN210" i="1"/>
  <c r="AM216" i="1"/>
  <c r="AO216" i="1" s="1"/>
  <c r="AJ20" i="3"/>
  <c r="AJ239" i="3"/>
  <c r="AH11" i="3"/>
  <c r="AL23" i="3"/>
  <c r="AM23" i="3" s="1"/>
  <c r="AL60" i="3"/>
  <c r="AM60" i="3" s="1"/>
  <c r="AL76" i="3"/>
  <c r="AM76" i="3" s="1"/>
  <c r="AN76" i="3"/>
  <c r="AN91" i="3"/>
  <c r="AH140" i="3"/>
  <c r="AL148" i="3"/>
  <c r="AM148" i="3" s="1"/>
  <c r="AN155" i="3"/>
  <c r="AL161" i="3"/>
  <c r="AK163" i="3"/>
  <c r="AL167" i="3"/>
  <c r="AK180" i="3"/>
  <c r="AF180" i="3"/>
  <c r="AG180" i="3" s="1"/>
  <c r="AL204" i="3"/>
  <c r="AM204" i="3" s="1"/>
  <c r="AM220" i="3"/>
  <c r="AN220" i="3"/>
  <c r="AL220" i="3"/>
  <c r="AK4" i="4"/>
  <c r="AC254" i="4"/>
  <c r="AH17" i="4"/>
  <c r="AF53" i="4"/>
  <c r="AG53" i="4" s="1"/>
  <c r="AF82" i="4"/>
  <c r="AG82" i="4" s="1"/>
  <c r="AN91" i="4"/>
  <c r="AM103" i="4"/>
  <c r="AL103" i="4"/>
  <c r="AN103" i="4" s="1"/>
  <c r="AM168" i="4"/>
  <c r="AL209" i="4"/>
  <c r="AN209" i="4"/>
  <c r="AM209" i="4"/>
  <c r="AK239" i="4"/>
  <c r="AI6" i="5"/>
  <c r="AM13" i="5"/>
  <c r="AO13" i="5" s="1"/>
  <c r="AM153" i="5"/>
  <c r="AI158" i="5"/>
  <c r="AO199" i="5"/>
  <c r="AO252" i="5"/>
  <c r="AN252" i="5"/>
  <c r="AK168" i="1"/>
  <c r="J5" i="1"/>
  <c r="AM37" i="1"/>
  <c r="AO37" i="1" s="1"/>
  <c r="AG81" i="1"/>
  <c r="AH81" i="1" s="1"/>
  <c r="AI81" i="1" s="1"/>
  <c r="AO114" i="1"/>
  <c r="AL140" i="1"/>
  <c r="AN173" i="1"/>
  <c r="AN182" i="1"/>
  <c r="AG199" i="1"/>
  <c r="AH199" i="1" s="1"/>
  <c r="AN203" i="1"/>
  <c r="AM203" i="1"/>
  <c r="AO203" i="1" s="1"/>
  <c r="AG221" i="1"/>
  <c r="AH221" i="1" s="1"/>
  <c r="AG242" i="1"/>
  <c r="AH242" i="1" s="1"/>
  <c r="AG21" i="2"/>
  <c r="AH21" i="2" s="1"/>
  <c r="AL21" i="2"/>
  <c r="AG33" i="2"/>
  <c r="AH33" i="2" s="1"/>
  <c r="AL33" i="2"/>
  <c r="AG45" i="2"/>
  <c r="AH45" i="2" s="1"/>
  <c r="AI45" i="2" s="1"/>
  <c r="AL45" i="2"/>
  <c r="AG57" i="2"/>
  <c r="AH57" i="2" s="1"/>
  <c r="AL57" i="2"/>
  <c r="AG69" i="2"/>
  <c r="AH69" i="2" s="1"/>
  <c r="AL69" i="2"/>
  <c r="AG81" i="2"/>
  <c r="AH81" i="2" s="1"/>
  <c r="AL81" i="2"/>
  <c r="AI88" i="2"/>
  <c r="AG93" i="2"/>
  <c r="AH93" i="2" s="1"/>
  <c r="AI93" i="2" s="1"/>
  <c r="AL93" i="2"/>
  <c r="AG105" i="2"/>
  <c r="AH105" i="2" s="1"/>
  <c r="AI105" i="2" s="1"/>
  <c r="AL105" i="2"/>
  <c r="AG117" i="2"/>
  <c r="AH117" i="2" s="1"/>
  <c r="AI117" i="2" s="1"/>
  <c r="AL117" i="2"/>
  <c r="AG129" i="2"/>
  <c r="AH129" i="2" s="1"/>
  <c r="AL129" i="2"/>
  <c r="AG153" i="2"/>
  <c r="AH153" i="2" s="1"/>
  <c r="AI153" i="2" s="1"/>
  <c r="AL153" i="2"/>
  <c r="AG165" i="2"/>
  <c r="AH165" i="2" s="1"/>
  <c r="AL165" i="2"/>
  <c r="AG177" i="2"/>
  <c r="AH177" i="2" s="1"/>
  <c r="AL177" i="2"/>
  <c r="AG189" i="2"/>
  <c r="AH189" i="2" s="1"/>
  <c r="AL189" i="2"/>
  <c r="AG225" i="2"/>
  <c r="AH225" i="2" s="1"/>
  <c r="AI225" i="2" s="1"/>
  <c r="AL225" i="2"/>
  <c r="AG237" i="2"/>
  <c r="AH237" i="2" s="1"/>
  <c r="AL237" i="2"/>
  <c r="AC254" i="3"/>
  <c r="AF23" i="3"/>
  <c r="AG23" i="3" s="1"/>
  <c r="AF60" i="3"/>
  <c r="AG60" i="3" s="1"/>
  <c r="AH60" i="3" s="1"/>
  <c r="AK140" i="3"/>
  <c r="AL185" i="3"/>
  <c r="AN185" i="3" s="1"/>
  <c r="AK189" i="3"/>
  <c r="AF204" i="3"/>
  <c r="AG204" i="3" s="1"/>
  <c r="AK217" i="3"/>
  <c r="AL19" i="4"/>
  <c r="AN19" i="4" s="1"/>
  <c r="AK31" i="4"/>
  <c r="AF31" i="4"/>
  <c r="AG31" i="4" s="1"/>
  <c r="AF33" i="4"/>
  <c r="AG33" i="4" s="1"/>
  <c r="AL78" i="4"/>
  <c r="AM78" i="4" s="1"/>
  <c r="AN78" i="4"/>
  <c r="AK120" i="4"/>
  <c r="AF120" i="4"/>
  <c r="AG120" i="4" s="1"/>
  <c r="AM156" i="4"/>
  <c r="AN168" i="4"/>
  <c r="AF197" i="4"/>
  <c r="AG197" i="4" s="1"/>
  <c r="AF201" i="4"/>
  <c r="AG201" i="4" s="1"/>
  <c r="AK201" i="4"/>
  <c r="AN215" i="4"/>
  <c r="AF218" i="4"/>
  <c r="AG218" i="4" s="1"/>
  <c r="AM224" i="4"/>
  <c r="AN230" i="4"/>
  <c r="AL235" i="4"/>
  <c r="AM235" i="4" s="1"/>
  <c r="AF245" i="4"/>
  <c r="AG245" i="4" s="1"/>
  <c r="AM16" i="5"/>
  <c r="AN16" i="5" s="1"/>
  <c r="AL46" i="5"/>
  <c r="AG46" i="5"/>
  <c r="AH46" i="5" s="1"/>
  <c r="AG76" i="5"/>
  <c r="AH76" i="5" s="1"/>
  <c r="AL76" i="5"/>
  <c r="AM124" i="5"/>
  <c r="AO124" i="5"/>
  <c r="AN124" i="5"/>
  <c r="AG41" i="1"/>
  <c r="AH41" i="1" s="1"/>
  <c r="AN61" i="1"/>
  <c r="AN74" i="1"/>
  <c r="AL81" i="1"/>
  <c r="AO130" i="1"/>
  <c r="AO182" i="1"/>
  <c r="AO191" i="1"/>
  <c r="AL199" i="1"/>
  <c r="AG213" i="1"/>
  <c r="AH213" i="1" s="1"/>
  <c r="AL40" i="3"/>
  <c r="AK114" i="3"/>
  <c r="AM160" i="3"/>
  <c r="AL184" i="3"/>
  <c r="AM184" i="3" s="1"/>
  <c r="AN198" i="3"/>
  <c r="AK21" i="4"/>
  <c r="AF21" i="4"/>
  <c r="AG21" i="4" s="1"/>
  <c r="AH35" i="4"/>
  <c r="AM98" i="4"/>
  <c r="AK149" i="4"/>
  <c r="AF149" i="4"/>
  <c r="AG149" i="4" s="1"/>
  <c r="AL159" i="4"/>
  <c r="AN159" i="4" s="1"/>
  <c r="AF165" i="4"/>
  <c r="AG165" i="4" s="1"/>
  <c r="AH165" i="4" s="1"/>
  <c r="AL215" i="4"/>
  <c r="AM215" i="4" s="1"/>
  <c r="AL233" i="4"/>
  <c r="AM233" i="4" s="1"/>
  <c r="AN233" i="4"/>
  <c r="AL14" i="5"/>
  <c r="AL48" i="5"/>
  <c r="AL72" i="5"/>
  <c r="AO74" i="5"/>
  <c r="AG124" i="5"/>
  <c r="AH124" i="5" s="1"/>
  <c r="AM139" i="5"/>
  <c r="AO139" i="5" s="1"/>
  <c r="AM214" i="5"/>
  <c r="AN214" i="5" s="1"/>
  <c r="AO6" i="1"/>
  <c r="AL14" i="1"/>
  <c r="AG29" i="1"/>
  <c r="AH29" i="1" s="1"/>
  <c r="AL41" i="1"/>
  <c r="AG50" i="1"/>
  <c r="AH50" i="1" s="1"/>
  <c r="AO61" i="1"/>
  <c r="AO74" i="1"/>
  <c r="AN79" i="1"/>
  <c r="AM87" i="1"/>
  <c r="AG112" i="1"/>
  <c r="AH112" i="1" s="1"/>
  <c r="AG183" i="1"/>
  <c r="AH183" i="1" s="1"/>
  <c r="AI183" i="1" s="1"/>
  <c r="AL213" i="1"/>
  <c r="AO252" i="1"/>
  <c r="AK253" i="2"/>
  <c r="AG7" i="2"/>
  <c r="AH7" i="2" s="1"/>
  <c r="AI7" i="2" s="1"/>
  <c r="AM11" i="2"/>
  <c r="AO11" i="2" s="1"/>
  <c r="AL52" i="2"/>
  <c r="AL112" i="2"/>
  <c r="AL136" i="2"/>
  <c r="AL172" i="2"/>
  <c r="AL184" i="2"/>
  <c r="AL196" i="2"/>
  <c r="AK9" i="3"/>
  <c r="AF9" i="3"/>
  <c r="AG9" i="3" s="1"/>
  <c r="AK85" i="3"/>
  <c r="AK97" i="3"/>
  <c r="AK102" i="3"/>
  <c r="AM106" i="3"/>
  <c r="AF118" i="3"/>
  <c r="AG118" i="3" s="1"/>
  <c r="AK147" i="3"/>
  <c r="AK152" i="3"/>
  <c r="AL160" i="3"/>
  <c r="AK229" i="3"/>
  <c r="AN8" i="4"/>
  <c r="AL47" i="4"/>
  <c r="AN47" i="4" s="1"/>
  <c r="AN49" i="4"/>
  <c r="AF79" i="4"/>
  <c r="AG79" i="4" s="1"/>
  <c r="AL116" i="4"/>
  <c r="AM116" i="4" s="1"/>
  <c r="AF118" i="4"/>
  <c r="AG118" i="4" s="1"/>
  <c r="AH118" i="4" s="1"/>
  <c r="AK153" i="4"/>
  <c r="AH157" i="4"/>
  <c r="AK178" i="4"/>
  <c r="AF178" i="4"/>
  <c r="AG178" i="4" s="1"/>
  <c r="AL228" i="4"/>
  <c r="AL246" i="4"/>
  <c r="S9" i="5"/>
  <c r="S18" i="5"/>
  <c r="AG37" i="5"/>
  <c r="AH37" i="5" s="1"/>
  <c r="AL37" i="5"/>
  <c r="AO70" i="5"/>
  <c r="AN70" i="5"/>
  <c r="AI82" i="5"/>
  <c r="AL109" i="5"/>
  <c r="AG109" i="5"/>
  <c r="AH109" i="5" s="1"/>
  <c r="AI109" i="5" s="1"/>
  <c r="AO175" i="5"/>
  <c r="AL183" i="5"/>
  <c r="AO214" i="5"/>
  <c r="AM238" i="5"/>
  <c r="AN238" i="5" s="1"/>
  <c r="AI240" i="5"/>
  <c r="AI249" i="5"/>
  <c r="AK11" i="1"/>
  <c r="AK149" i="1"/>
  <c r="AK171" i="1"/>
  <c r="AK221" i="1"/>
  <c r="AK240" i="1"/>
  <c r="AL11" i="1"/>
  <c r="AM23" i="1"/>
  <c r="AL29" i="1"/>
  <c r="AG75" i="1"/>
  <c r="AH75" i="1" s="1"/>
  <c r="AM108" i="1"/>
  <c r="AO108" i="1" s="1"/>
  <c r="AL112" i="1"/>
  <c r="AL117" i="1"/>
  <c r="AG126" i="1"/>
  <c r="AH126" i="1" s="1"/>
  <c r="AL183" i="1"/>
  <c r="AM192" i="1"/>
  <c r="AO192" i="1" s="1"/>
  <c r="AN192" i="1"/>
  <c r="AL211" i="1"/>
  <c r="AG248" i="1"/>
  <c r="AH248" i="1" s="1"/>
  <c r="AD254" i="2"/>
  <c r="AK97" i="2"/>
  <c r="AK153" i="2"/>
  <c r="AN11" i="2"/>
  <c r="AJ253" i="3"/>
  <c r="AF14" i="3"/>
  <c r="AG14" i="3" s="1"/>
  <c r="AH14" i="3" s="1"/>
  <c r="AK70" i="3"/>
  <c r="AF70" i="3"/>
  <c r="AG70" i="3" s="1"/>
  <c r="AL72" i="3"/>
  <c r="AN72" i="3" s="1"/>
  <c r="AK90" i="3"/>
  <c r="AK94" i="3"/>
  <c r="AF94" i="3"/>
  <c r="AG94" i="3" s="1"/>
  <c r="AH94" i="3" s="1"/>
  <c r="AK214" i="3"/>
  <c r="AF214" i="3"/>
  <c r="AG214" i="3" s="1"/>
  <c r="AK234" i="3"/>
  <c r="AL8" i="4"/>
  <c r="AL9" i="4"/>
  <c r="AM9" i="4" s="1"/>
  <c r="AF43" i="4"/>
  <c r="AG43" i="4" s="1"/>
  <c r="AH43" i="4" s="1"/>
  <c r="AM47" i="4"/>
  <c r="AK55" i="4"/>
  <c r="AF69" i="4"/>
  <c r="AG69" i="4" s="1"/>
  <c r="AF81" i="4"/>
  <c r="AG81" i="4" s="1"/>
  <c r="AN98" i="4"/>
  <c r="AM105" i="4"/>
  <c r="AK125" i="4"/>
  <c r="AF125" i="4"/>
  <c r="AG125" i="4" s="1"/>
  <c r="AL157" i="4"/>
  <c r="AM157" i="4" s="1"/>
  <c r="AN167" i="4"/>
  <c r="AM167" i="4"/>
  <c r="AL210" i="4"/>
  <c r="AN210" i="4" s="1"/>
  <c r="AH216" i="4"/>
  <c r="AN246" i="4"/>
  <c r="AM51" i="5"/>
  <c r="AO51" i="5" s="1"/>
  <c r="AM70" i="5"/>
  <c r="AO137" i="5"/>
  <c r="AN137" i="5"/>
  <c r="AG172" i="5"/>
  <c r="AH172" i="5" s="1"/>
  <c r="AM175" i="5"/>
  <c r="AN175" i="5" s="1"/>
  <c r="AM195" i="5"/>
  <c r="AN195" i="5" s="1"/>
  <c r="AG231" i="5"/>
  <c r="AH231" i="5" s="1"/>
  <c r="AM240" i="5"/>
  <c r="AO240" i="5" s="1"/>
  <c r="AK222" i="1"/>
  <c r="AG7" i="1"/>
  <c r="AH7" i="1" s="1"/>
  <c r="AG38" i="1"/>
  <c r="AH38" i="1" s="1"/>
  <c r="AL75" i="1"/>
  <c r="AO79" i="1"/>
  <c r="AM122" i="1"/>
  <c r="AL126" i="1"/>
  <c r="AM145" i="1"/>
  <c r="AO145" i="1" s="1"/>
  <c r="AN145" i="1"/>
  <c r="AL185" i="1"/>
  <c r="AM224" i="1"/>
  <c r="AN229" i="1"/>
  <c r="AL248" i="1"/>
  <c r="AK69" i="2"/>
  <c r="AK197" i="2"/>
  <c r="AK241" i="2"/>
  <c r="AG6" i="2"/>
  <c r="AH6" i="2" s="1"/>
  <c r="AG25" i="2"/>
  <c r="AH25" i="2" s="1"/>
  <c r="AL25" i="2"/>
  <c r="AI44" i="2"/>
  <c r="AG49" i="2"/>
  <c r="AH49" i="2" s="1"/>
  <c r="AI49" i="2" s="1"/>
  <c r="AL49" i="2"/>
  <c r="AG61" i="2"/>
  <c r="AH61" i="2" s="1"/>
  <c r="AL61" i="2"/>
  <c r="AG73" i="2"/>
  <c r="AH73" i="2" s="1"/>
  <c r="AL73" i="2"/>
  <c r="AG97" i="2"/>
  <c r="AH97" i="2" s="1"/>
  <c r="AI97" i="2" s="1"/>
  <c r="AL97" i="2"/>
  <c r="AG109" i="2"/>
  <c r="AH109" i="2" s="1"/>
  <c r="AI109" i="2" s="1"/>
  <c r="AL109" i="2"/>
  <c r="AG121" i="2"/>
  <c r="AH121" i="2" s="1"/>
  <c r="AL121" i="2"/>
  <c r="AG133" i="2"/>
  <c r="AH133" i="2" s="1"/>
  <c r="AL133" i="2"/>
  <c r="AG145" i="2"/>
  <c r="AH145" i="2" s="1"/>
  <c r="AL145" i="2"/>
  <c r="AJ250" i="3"/>
  <c r="AJ190" i="3"/>
  <c r="AJ142" i="3"/>
  <c r="AJ118" i="3"/>
  <c r="AJ46" i="3"/>
  <c r="AJ249" i="3"/>
  <c r="AJ237" i="3"/>
  <c r="AJ9" i="3"/>
  <c r="AJ170" i="3"/>
  <c r="AJ156" i="3"/>
  <c r="AJ84" i="3"/>
  <c r="AJ26" i="3"/>
  <c r="AJ230" i="3"/>
  <c r="AJ88" i="3"/>
  <c r="AJ73" i="3"/>
  <c r="AJ56" i="3"/>
  <c r="AJ41" i="3"/>
  <c r="AJ149" i="3"/>
  <c r="AJ119" i="3"/>
  <c r="AH102" i="3"/>
  <c r="AJ39" i="3"/>
  <c r="AJ6" i="3"/>
  <c r="AJ252" i="3"/>
  <c r="AJ232" i="3"/>
  <c r="AJ80" i="3"/>
  <c r="AJ186" i="3"/>
  <c r="AJ162" i="3"/>
  <c r="AJ185" i="3"/>
  <c r="AJ60" i="3"/>
  <c r="AJ95" i="3"/>
  <c r="AK14" i="3"/>
  <c r="AM53" i="3"/>
  <c r="AL66" i="3"/>
  <c r="AM66" i="3" s="1"/>
  <c r="AM78" i="3"/>
  <c r="AK82" i="3"/>
  <c r="AF82" i="3"/>
  <c r="AG82" i="3" s="1"/>
  <c r="AH82" i="3" s="1"/>
  <c r="AL118" i="3"/>
  <c r="AM118" i="3" s="1"/>
  <c r="AK159" i="3"/>
  <c r="AM173" i="3"/>
  <c r="AM197" i="3"/>
  <c r="AL210" i="3"/>
  <c r="AM210" i="3" s="1"/>
  <c r="AL6" i="4"/>
  <c r="AM6" i="4" s="1"/>
  <c r="AM8" i="4"/>
  <c r="AN10" i="4"/>
  <c r="AF30" i="4"/>
  <c r="AG30" i="4" s="1"/>
  <c r="AF45" i="4"/>
  <c r="AG45" i="4" s="1"/>
  <c r="AK45" i="4"/>
  <c r="AM49" i="4"/>
  <c r="AK81" i="4"/>
  <c r="AK127" i="4"/>
  <c r="AF127" i="4"/>
  <c r="AG127" i="4" s="1"/>
  <c r="AK152" i="4"/>
  <c r="AL155" i="4"/>
  <c r="AL216" i="4"/>
  <c r="AN216" i="4" s="1"/>
  <c r="AF227" i="4"/>
  <c r="AG227" i="4" s="1"/>
  <c r="AL24" i="5"/>
  <c r="AG24" i="5"/>
  <c r="AH24" i="5" s="1"/>
  <c r="AG85" i="5"/>
  <c r="AH85" i="5" s="1"/>
  <c r="AL85" i="5"/>
  <c r="AO122" i="5"/>
  <c r="AN122" i="5"/>
  <c r="AO178" i="5"/>
  <c r="AI184" i="5"/>
  <c r="AI202" i="5"/>
  <c r="AI218" i="5"/>
  <c r="AO221" i="5"/>
  <c r="AN221" i="5"/>
  <c r="AM221" i="5"/>
  <c r="S10" i="1"/>
  <c r="S11" i="1" s="1"/>
  <c r="AG31" i="1"/>
  <c r="AH31" i="1" s="1"/>
  <c r="AG43" i="1"/>
  <c r="AH43" i="1" s="1"/>
  <c r="AL67" i="1"/>
  <c r="AG69" i="1"/>
  <c r="AH69" i="1" s="1"/>
  <c r="AI69" i="1" s="1"/>
  <c r="AG77" i="1"/>
  <c r="AH77" i="1" s="1"/>
  <c r="AM90" i="1"/>
  <c r="AN90" i="1" s="1"/>
  <c r="AO90" i="1"/>
  <c r="AG98" i="1"/>
  <c r="AH98" i="1" s="1"/>
  <c r="AG119" i="1"/>
  <c r="AH119" i="1" s="1"/>
  <c r="AN122" i="1"/>
  <c r="AG133" i="1"/>
  <c r="AH133" i="1" s="1"/>
  <c r="AI133" i="1" s="1"/>
  <c r="AM188" i="1"/>
  <c r="AO188" i="1" s="1"/>
  <c r="AO238" i="1"/>
  <c r="AK41" i="2"/>
  <c r="AK85" i="2"/>
  <c r="AO13" i="2"/>
  <c r="AK41" i="1"/>
  <c r="AK155" i="1"/>
  <c r="AO8" i="1"/>
  <c r="AG10" i="1"/>
  <c r="AH10" i="1" s="1"/>
  <c r="AG13" i="1"/>
  <c r="AH13" i="1" s="1"/>
  <c r="AG24" i="1"/>
  <c r="AH24" i="1" s="1"/>
  <c r="AI24" i="1" s="1"/>
  <c r="AG26" i="1"/>
  <c r="AH26" i="1" s="1"/>
  <c r="AL31" i="1"/>
  <c r="AL52" i="1"/>
  <c r="AL77" i="1"/>
  <c r="AL82" i="1"/>
  <c r="AL98" i="1"/>
  <c r="AL103" i="1"/>
  <c r="AG113" i="1"/>
  <c r="AH113" i="1" s="1"/>
  <c r="AI113" i="1" s="1"/>
  <c r="AL133" i="1"/>
  <c r="AG139" i="1"/>
  <c r="AH139" i="1" s="1"/>
  <c r="AG157" i="1"/>
  <c r="AH157" i="1" s="1"/>
  <c r="AN174" i="1"/>
  <c r="AN188" i="1"/>
  <c r="AG193" i="1"/>
  <c r="AH193" i="1" s="1"/>
  <c r="AG225" i="1"/>
  <c r="AH225" i="1" s="1"/>
  <c r="AG232" i="1"/>
  <c r="AH232" i="1" s="1"/>
  <c r="AG239" i="1"/>
  <c r="AH239" i="1" s="1"/>
  <c r="AI239" i="1" s="1"/>
  <c r="AK185" i="2"/>
  <c r="AK229" i="2"/>
  <c r="AL8" i="2"/>
  <c r="AL32" i="2"/>
  <c r="AL44" i="2"/>
  <c r="AL56" i="2"/>
  <c r="AL68" i="2"/>
  <c r="AL80" i="2"/>
  <c r="AL92" i="2"/>
  <c r="AL104" i="2"/>
  <c r="AL116" i="2"/>
  <c r="AL128" i="2"/>
  <c r="AL140" i="2"/>
  <c r="AL152" i="2"/>
  <c r="AL164" i="2"/>
  <c r="AL176" i="2"/>
  <c r="AL188" i="2"/>
  <c r="AL200" i="2"/>
  <c r="AL212" i="2"/>
  <c r="AL224" i="2"/>
  <c r="AL236" i="2"/>
  <c r="AL248" i="2"/>
  <c r="AJ132" i="3"/>
  <c r="AM4" i="3"/>
  <c r="AL6" i="3"/>
  <c r="AN6" i="3" s="1"/>
  <c r="AL20" i="3"/>
  <c r="AK24" i="3"/>
  <c r="AF24" i="3"/>
  <c r="AG24" i="3" s="1"/>
  <c r="AM28" i="3"/>
  <c r="AN29" i="3"/>
  <c r="AL42" i="3"/>
  <c r="AN42" i="3" s="1"/>
  <c r="AK48" i="3"/>
  <c r="AF48" i="3"/>
  <c r="AG48" i="3" s="1"/>
  <c r="AH48" i="3" s="1"/>
  <c r="AN53" i="3"/>
  <c r="AN78" i="3"/>
  <c r="AN106" i="3"/>
  <c r="AK139" i="3"/>
  <c r="AK143" i="3"/>
  <c r="AF143" i="3"/>
  <c r="AG143" i="3" s="1"/>
  <c r="AH143" i="3" s="1"/>
  <c r="AM149" i="3"/>
  <c r="AK164" i="3"/>
  <c r="AK168" i="3"/>
  <c r="AF168" i="3"/>
  <c r="AG168" i="3" s="1"/>
  <c r="AM172" i="3"/>
  <c r="AN173" i="3"/>
  <c r="AL186" i="3"/>
  <c r="AN186" i="3" s="1"/>
  <c r="AK192" i="3"/>
  <c r="AF192" i="3"/>
  <c r="AG192" i="3" s="1"/>
  <c r="AN197" i="3"/>
  <c r="AF244" i="3"/>
  <c r="AG244" i="3" s="1"/>
  <c r="AL5" i="4"/>
  <c r="AN5" i="4" s="1"/>
  <c r="AM5" i="4"/>
  <c r="AH11" i="4"/>
  <c r="AK24" i="4"/>
  <c r="AL32" i="4"/>
  <c r="AK40" i="4"/>
  <c r="AF56" i="4"/>
  <c r="AG56" i="4" s="1"/>
  <c r="AK58" i="4"/>
  <c r="AK83" i="4"/>
  <c r="AK89" i="4"/>
  <c r="AK102" i="4"/>
  <c r="AF126" i="4"/>
  <c r="AG126" i="4" s="1"/>
  <c r="AH126" i="4" s="1"/>
  <c r="AK185" i="4"/>
  <c r="AF185" i="4"/>
  <c r="AG185" i="4" s="1"/>
  <c r="AH185" i="4" s="1"/>
  <c r="AL191" i="4"/>
  <c r="AN193" i="4"/>
  <c r="AL247" i="4"/>
  <c r="AN247" i="4" s="1"/>
  <c r="AO60" i="5"/>
  <c r="AM62" i="5"/>
  <c r="AO62" i="5" s="1"/>
  <c r="AL83" i="5"/>
  <c r="AG89" i="5"/>
  <c r="AH89" i="5" s="1"/>
  <c r="AL89" i="5"/>
  <c r="AG92" i="5"/>
  <c r="AH92" i="5" s="1"/>
  <c r="AM94" i="5"/>
  <c r="AG101" i="5"/>
  <c r="AH101" i="5" s="1"/>
  <c r="AI101" i="5" s="1"/>
  <c r="AL101" i="5"/>
  <c r="AL107" i="5"/>
  <c r="AG107" i="5"/>
  <c r="AH107" i="5" s="1"/>
  <c r="AI107" i="5" s="1"/>
  <c r="AN118" i="5"/>
  <c r="AL140" i="5"/>
  <c r="AM142" i="5"/>
  <c r="AN142" i="5" s="1"/>
  <c r="AN164" i="5"/>
  <c r="AM164" i="5"/>
  <c r="AO164" i="5" s="1"/>
  <c r="AN178" i="5"/>
  <c r="AL139" i="1"/>
  <c r="AG153" i="1"/>
  <c r="AH153" i="1" s="1"/>
  <c r="AG170" i="1"/>
  <c r="AH170" i="1" s="1"/>
  <c r="AI170" i="1" s="1"/>
  <c r="AG191" i="1"/>
  <c r="AH191" i="1" s="1"/>
  <c r="AM50" i="4"/>
  <c r="AL50" i="4"/>
  <c r="AN50" i="4" s="1"/>
  <c r="AK65" i="4"/>
  <c r="AK106" i="4"/>
  <c r="AF106" i="4"/>
  <c r="AG106" i="4" s="1"/>
  <c r="AH106" i="4" s="1"/>
  <c r="AL132" i="4"/>
  <c r="AM132" i="4" s="1"/>
  <c r="AN132" i="4"/>
  <c r="AK196" i="4"/>
  <c r="AF212" i="4"/>
  <c r="AG212" i="4" s="1"/>
  <c r="AK212" i="4"/>
  <c r="AI154" i="5"/>
  <c r="AL27" i="1"/>
  <c r="AG42" i="1"/>
  <c r="AH42" i="1" s="1"/>
  <c r="AG76" i="1"/>
  <c r="AH76" i="1" s="1"/>
  <c r="AL125" i="1"/>
  <c r="AL153" i="1"/>
  <c r="AL226" i="1"/>
  <c r="AG240" i="1"/>
  <c r="AH240" i="1" s="1"/>
  <c r="AL101" i="3"/>
  <c r="AN101" i="3" s="1"/>
  <c r="AN245" i="3"/>
  <c r="AL245" i="3"/>
  <c r="AM245" i="3" s="1"/>
  <c r="AJ139" i="4"/>
  <c r="AF57" i="4"/>
  <c r="AG57" i="4" s="1"/>
  <c r="AF71" i="4"/>
  <c r="AG71" i="4" s="1"/>
  <c r="AL183" i="4"/>
  <c r="AN183" i="4" s="1"/>
  <c r="AN204" i="4"/>
  <c r="AM204" i="4"/>
  <c r="AK226" i="4"/>
  <c r="AM12" i="5"/>
  <c r="AN12" i="5" s="1"/>
  <c r="AM84" i="5"/>
  <c r="AO84" i="5" s="1"/>
  <c r="AL39" i="1"/>
  <c r="AM123" i="1"/>
  <c r="AO123" i="1" s="1"/>
  <c r="AN137" i="1"/>
  <c r="AG176" i="1"/>
  <c r="AH176" i="1" s="1"/>
  <c r="AI176" i="1" s="1"/>
  <c r="AM231" i="1"/>
  <c r="AO231" i="1" s="1"/>
  <c r="AL113" i="3"/>
  <c r="AM113" i="3" s="1"/>
  <c r="AM125" i="3"/>
  <c r="AL243" i="3"/>
  <c r="AJ165" i="4"/>
  <c r="AF23" i="4"/>
  <c r="AG23" i="4" s="1"/>
  <c r="AH23" i="4" s="1"/>
  <c r="AF39" i="4"/>
  <c r="AG39" i="4" s="1"/>
  <c r="AK44" i="4"/>
  <c r="AF67" i="4"/>
  <c r="AG67" i="4" s="1"/>
  <c r="AL71" i="4"/>
  <c r="AL86" i="4"/>
  <c r="AN86" i="4"/>
  <c r="AM86" i="4"/>
  <c r="AF93" i="4"/>
  <c r="AG93" i="4" s="1"/>
  <c r="AF112" i="4"/>
  <c r="AG112" i="4" s="1"/>
  <c r="AF119" i="4"/>
  <c r="AG119" i="4" s="1"/>
  <c r="AH119" i="4" s="1"/>
  <c r="AF136" i="4"/>
  <c r="AG136" i="4" s="1"/>
  <c r="AF146" i="4"/>
  <c r="AG146" i="4" s="1"/>
  <c r="AH146" i="4" s="1"/>
  <c r="AL154" i="4"/>
  <c r="AN154" i="4" s="1"/>
  <c r="AF170" i="4"/>
  <c r="AG170" i="4" s="1"/>
  <c r="AH170" i="4" s="1"/>
  <c r="AK171" i="4"/>
  <c r="AM183" i="4"/>
  <c r="AL192" i="4"/>
  <c r="AM192" i="4" s="1"/>
  <c r="AM203" i="4"/>
  <c r="AN203" i="4"/>
  <c r="AL203" i="4"/>
  <c r="AL204" i="4"/>
  <c r="AF237" i="4"/>
  <c r="AG237" i="4" s="1"/>
  <c r="AH237" i="4" s="1"/>
  <c r="AM250" i="4"/>
  <c r="AL250" i="4"/>
  <c r="AN250" i="4" s="1"/>
  <c r="AO12" i="5"/>
  <c r="AI19" i="5"/>
  <c r="AM31" i="5"/>
  <c r="AN31" i="5" s="1"/>
  <c r="AO33" i="5"/>
  <c r="AI58" i="5"/>
  <c r="AM63" i="5"/>
  <c r="AO63" i="5" s="1"/>
  <c r="AN67" i="5"/>
  <c r="AL73" i="5"/>
  <c r="AG73" i="5"/>
  <c r="AH73" i="5" s="1"/>
  <c r="AG84" i="5"/>
  <c r="AH84" i="5" s="1"/>
  <c r="AG86" i="5"/>
  <c r="AH86" i="5" s="1"/>
  <c r="AG113" i="5"/>
  <c r="AH113" i="5" s="1"/>
  <c r="AL113" i="5"/>
  <c r="AL130" i="5"/>
  <c r="AG130" i="5"/>
  <c r="AH130" i="5" s="1"/>
  <c r="AI130" i="5" s="1"/>
  <c r="AM141" i="5"/>
  <c r="AO141" i="5" s="1"/>
  <c r="AN154" i="5"/>
  <c r="AO159" i="5"/>
  <c r="AN159" i="5"/>
  <c r="AM159" i="5"/>
  <c r="AG177" i="5"/>
  <c r="AH177" i="5" s="1"/>
  <c r="AM182" i="5"/>
  <c r="AN182" i="5" s="1"/>
  <c r="AO182" i="5"/>
  <c r="AI200" i="5"/>
  <c r="AI214" i="5"/>
  <c r="AI221" i="5"/>
  <c r="AG233" i="5"/>
  <c r="AH233" i="5" s="1"/>
  <c r="AI233" i="5" s="1"/>
  <c r="AL233" i="5"/>
  <c r="AG125" i="1"/>
  <c r="AH125" i="1" s="1"/>
  <c r="AG149" i="1"/>
  <c r="AH149" i="1" s="1"/>
  <c r="AL198" i="1"/>
  <c r="AG233" i="1"/>
  <c r="AH233" i="1" s="1"/>
  <c r="AL247" i="1"/>
  <c r="AM101" i="3"/>
  <c r="AJ93" i="4"/>
  <c r="AJ184" i="4"/>
  <c r="AJ206" i="4"/>
  <c r="AL11" i="4"/>
  <c r="AN11" i="4" s="1"/>
  <c r="AM11" i="4"/>
  <c r="AL117" i="4"/>
  <c r="AM117" i="4" s="1"/>
  <c r="AN117" i="4"/>
  <c r="AL187" i="4"/>
  <c r="AM187" i="4" s="1"/>
  <c r="AK189" i="4"/>
  <c r="AF189" i="4"/>
  <c r="AG189" i="4" s="1"/>
  <c r="AL206" i="4"/>
  <c r="AN206" i="4" s="1"/>
  <c r="AM206" i="4"/>
  <c r="AL244" i="4"/>
  <c r="AN244" i="4" s="1"/>
  <c r="AL249" i="4"/>
  <c r="AN249" i="4" s="1"/>
  <c r="AG42" i="5"/>
  <c r="AH42" i="5" s="1"/>
  <c r="AI42" i="5" s="1"/>
  <c r="AL42" i="5"/>
  <c r="AO149" i="5"/>
  <c r="AN149" i="5"/>
  <c r="AO151" i="5"/>
  <c r="AN151" i="5"/>
  <c r="AO176" i="5"/>
  <c r="AN176" i="5"/>
  <c r="AI230" i="5"/>
  <c r="AO236" i="5"/>
  <c r="AN236" i="5"/>
  <c r="AM236" i="5"/>
  <c r="AG39" i="1"/>
  <c r="AH39" i="1" s="1"/>
  <c r="AI80" i="1"/>
  <c r="AL118" i="1"/>
  <c r="AG132" i="1"/>
  <c r="AH132" i="1" s="1"/>
  <c r="AG141" i="1"/>
  <c r="AH141" i="1" s="1"/>
  <c r="AL149" i="1"/>
  <c r="AM165" i="1"/>
  <c r="AN165" i="1" s="1"/>
  <c r="AG184" i="1"/>
  <c r="AH184" i="1" s="1"/>
  <c r="AL233" i="1"/>
  <c r="AG249" i="1"/>
  <c r="AH249" i="1" s="1"/>
  <c r="AL9" i="2"/>
  <c r="AK13" i="3"/>
  <c r="AN18" i="3"/>
  <c r="AJ116" i="4"/>
  <c r="AJ207" i="4"/>
  <c r="AL60" i="4"/>
  <c r="AN60" i="4" s="1"/>
  <c r="AM60" i="4"/>
  <c r="AH130" i="4"/>
  <c r="AM237" i="4"/>
  <c r="AL248" i="4"/>
  <c r="AN248" i="4" s="1"/>
  <c r="AM93" i="5"/>
  <c r="AO93" i="5" s="1"/>
  <c r="AM149" i="5"/>
  <c r="AI166" i="5"/>
  <c r="AM176" i="5"/>
  <c r="AM184" i="5"/>
  <c r="AO184" i="5" s="1"/>
  <c r="AN184" i="5"/>
  <c r="AM196" i="5"/>
  <c r="AN196" i="5" s="1"/>
  <c r="AO244" i="5"/>
  <c r="AN244" i="5"/>
  <c r="AL9" i="1"/>
  <c r="AG51" i="1"/>
  <c r="AH51" i="1" s="1"/>
  <c r="AI51" i="1" s="1"/>
  <c r="AG54" i="1"/>
  <c r="AH54" i="1" s="1"/>
  <c r="AI54" i="1" s="1"/>
  <c r="AG68" i="1"/>
  <c r="AH68" i="1" s="1"/>
  <c r="AG111" i="1"/>
  <c r="AH111" i="1" s="1"/>
  <c r="AG127" i="1"/>
  <c r="AH127" i="1" s="1"/>
  <c r="AG219" i="1"/>
  <c r="AH219" i="1" s="1"/>
  <c r="AG235" i="1"/>
  <c r="AH235" i="1" s="1"/>
  <c r="AN245" i="1"/>
  <c r="AF8" i="3"/>
  <c r="AG8" i="3" s="1"/>
  <c r="AL11" i="3"/>
  <c r="AN11" i="3" s="1"/>
  <c r="AL5" i="1"/>
  <c r="S18" i="1"/>
  <c r="S17" i="1"/>
  <c r="AJ254" i="1"/>
  <c r="AL12" i="1"/>
  <c r="AL51" i="1"/>
  <c r="AL68" i="1"/>
  <c r="AG99" i="1"/>
  <c r="AH99" i="1" s="1"/>
  <c r="AI99" i="1" s="1"/>
  <c r="AG103" i="1"/>
  <c r="AH103" i="1" s="1"/>
  <c r="AI103" i="1" s="1"/>
  <c r="AL111" i="1"/>
  <c r="AG146" i="1"/>
  <c r="AH146" i="1" s="1"/>
  <c r="AM151" i="1"/>
  <c r="AO151" i="1" s="1"/>
  <c r="AG162" i="1"/>
  <c r="AH162" i="1" s="1"/>
  <c r="AI162" i="1" s="1"/>
  <c r="AL176" i="1"/>
  <c r="AG207" i="1"/>
  <c r="AH207" i="1" s="1"/>
  <c r="AG211" i="1"/>
  <c r="AH211" i="1" s="1"/>
  <c r="AI211" i="1" s="1"/>
  <c r="AL219" i="1"/>
  <c r="AK8" i="2"/>
  <c r="AG15" i="2"/>
  <c r="AH15" i="2" s="1"/>
  <c r="AK8" i="3"/>
  <c r="AM18" i="3"/>
  <c r="AK79" i="3"/>
  <c r="AL125" i="3"/>
  <c r="AN125" i="3" s="1"/>
  <c r="AM137" i="3"/>
  <c r="AK223" i="3"/>
  <c r="AJ77" i="4"/>
  <c r="AJ99" i="4"/>
  <c r="AJ235" i="4"/>
  <c r="AM26" i="4"/>
  <c r="AK39" i="4"/>
  <c r="AK67" i="4"/>
  <c r="AK75" i="4"/>
  <c r="AH105" i="4"/>
  <c r="AF110" i="4"/>
  <c r="AG110" i="4" s="1"/>
  <c r="AK136" i="4"/>
  <c r="AK146" i="4"/>
  <c r="AF203" i="4"/>
  <c r="AG203" i="4" s="1"/>
  <c r="AF230" i="4"/>
  <c r="AG230" i="4" s="1"/>
  <c r="AM238" i="4"/>
  <c r="AN238" i="4"/>
  <c r="AO5" i="5"/>
  <c r="AN5" i="5"/>
  <c r="AL11" i="5"/>
  <c r="AO25" i="5"/>
  <c r="AN25" i="5"/>
  <c r="AM25" i="5"/>
  <c r="AG31" i="5"/>
  <c r="AH31" i="5" s="1"/>
  <c r="AG33" i="5"/>
  <c r="AH33" i="5" s="1"/>
  <c r="AI33" i="5" s="1"/>
  <c r="AL56" i="5"/>
  <c r="AG56" i="5"/>
  <c r="AH56" i="5" s="1"/>
  <c r="AI56" i="5" s="1"/>
  <c r="AM104" i="5"/>
  <c r="AO104" i="5"/>
  <c r="AN104" i="5"/>
  <c r="AN111" i="5"/>
  <c r="AG141" i="5"/>
  <c r="AH141" i="5" s="1"/>
  <c r="AI141" i="5" s="1"/>
  <c r="AG159" i="5"/>
  <c r="AH159" i="5" s="1"/>
  <c r="AI175" i="5"/>
  <c r="AL177" i="5"/>
  <c r="AL179" i="5"/>
  <c r="AG179" i="5"/>
  <c r="AH179" i="5" s="1"/>
  <c r="AO188" i="5"/>
  <c r="AN188" i="5"/>
  <c r="AM163" i="5"/>
  <c r="AO163" i="5" s="1"/>
  <c r="AI217" i="5"/>
  <c r="AL228" i="5"/>
  <c r="AG228" i="5"/>
  <c r="AH228" i="5" s="1"/>
  <c r="AI228" i="5" s="1"/>
  <c r="AI234" i="5"/>
  <c r="AG22" i="1"/>
  <c r="AH22" i="1" s="1"/>
  <c r="AG34" i="1"/>
  <c r="AH34" i="1" s="1"/>
  <c r="AG46" i="1"/>
  <c r="AH46" i="1" s="1"/>
  <c r="AJ216" i="4"/>
  <c r="AJ204" i="4"/>
  <c r="AJ180" i="4"/>
  <c r="AJ156" i="4"/>
  <c r="AJ144" i="4"/>
  <c r="AJ72" i="4"/>
  <c r="AJ60" i="4"/>
  <c r="AJ48" i="4"/>
  <c r="AJ36" i="4"/>
  <c r="AJ24" i="4"/>
  <c r="AJ229" i="4"/>
  <c r="AJ176" i="4"/>
  <c r="AJ137" i="4"/>
  <c r="AJ98" i="4"/>
  <c r="AJ58" i="4"/>
  <c r="AJ45" i="4"/>
  <c r="AJ32" i="4"/>
  <c r="AJ201" i="4"/>
  <c r="AJ44" i="4"/>
  <c r="AJ18" i="4"/>
  <c r="AJ230" i="4"/>
  <c r="AJ166" i="4"/>
  <c r="AJ134" i="4"/>
  <c r="AJ118" i="4"/>
  <c r="AJ103" i="4"/>
  <c r="AJ74" i="4"/>
  <c r="AJ106" i="4"/>
  <c r="AJ158" i="4"/>
  <c r="AJ209" i="4"/>
  <c r="AJ244" i="4"/>
  <c r="AN29" i="4"/>
  <c r="AF62" i="4"/>
  <c r="AG62" i="4" s="1"/>
  <c r="AK66" i="4"/>
  <c r="AK74" i="4"/>
  <c r="AF123" i="4"/>
  <c r="AG123" i="4" s="1"/>
  <c r="AK148" i="4"/>
  <c r="AF158" i="4"/>
  <c r="AG158" i="4" s="1"/>
  <c r="AF177" i="4"/>
  <c r="AG177" i="4" s="1"/>
  <c r="AK208" i="4"/>
  <c r="AK220" i="4"/>
  <c r="AL252" i="4"/>
  <c r="AN252" i="4" s="1"/>
  <c r="AM39" i="5"/>
  <c r="AN39" i="5" s="1"/>
  <c r="AO43" i="5"/>
  <c r="AN43" i="5"/>
  <c r="AM43" i="5"/>
  <c r="AM106" i="5"/>
  <c r="AO106" i="5" s="1"/>
  <c r="AG143" i="5"/>
  <c r="AH143" i="5" s="1"/>
  <c r="AL143" i="5"/>
  <c r="AI145" i="5"/>
  <c r="AN230" i="5"/>
  <c r="AM230" i="5"/>
  <c r="AI242" i="5"/>
  <c r="AO248" i="5"/>
  <c r="AN248" i="5"/>
  <c r="AG21" i="1"/>
  <c r="AH21" i="1" s="1"/>
  <c r="AG33" i="1"/>
  <c r="AH33" i="1" s="1"/>
  <c r="AG45" i="1"/>
  <c r="AH45" i="1" s="1"/>
  <c r="AG56" i="1"/>
  <c r="AH56" i="1" s="1"/>
  <c r="AI56" i="1" s="1"/>
  <c r="AG64" i="1"/>
  <c r="AH64" i="1" s="1"/>
  <c r="AG71" i="1"/>
  <c r="AH71" i="1" s="1"/>
  <c r="AG78" i="1"/>
  <c r="AH78" i="1" s="1"/>
  <c r="AG86" i="1"/>
  <c r="AH86" i="1" s="1"/>
  <c r="AG92" i="1"/>
  <c r="AH92" i="1" s="1"/>
  <c r="AI92" i="1" s="1"/>
  <c r="AG100" i="1"/>
  <c r="AH100" i="1" s="1"/>
  <c r="AG107" i="1"/>
  <c r="AH107" i="1" s="1"/>
  <c r="AI107" i="1" s="1"/>
  <c r="AG114" i="1"/>
  <c r="AH114" i="1" s="1"/>
  <c r="AI114" i="1" s="1"/>
  <c r="AG122" i="1"/>
  <c r="AH122" i="1" s="1"/>
  <c r="AG128" i="1"/>
  <c r="AH128" i="1" s="1"/>
  <c r="AG136" i="1"/>
  <c r="AH136" i="1" s="1"/>
  <c r="AG143" i="1"/>
  <c r="AH143" i="1" s="1"/>
  <c r="AG150" i="1"/>
  <c r="AH150" i="1" s="1"/>
  <c r="AG158" i="1"/>
  <c r="AH158" i="1" s="1"/>
  <c r="AG164" i="1"/>
  <c r="AH164" i="1" s="1"/>
  <c r="AG172" i="1"/>
  <c r="AH172" i="1" s="1"/>
  <c r="AG179" i="1"/>
  <c r="AH179" i="1" s="1"/>
  <c r="AG186" i="1"/>
  <c r="AH186" i="1" s="1"/>
  <c r="AG194" i="1"/>
  <c r="AH194" i="1" s="1"/>
  <c r="AG200" i="1"/>
  <c r="AH200" i="1" s="1"/>
  <c r="AI200" i="1" s="1"/>
  <c r="AG208" i="1"/>
  <c r="AH208" i="1" s="1"/>
  <c r="AI208" i="1" s="1"/>
  <c r="AG215" i="1"/>
  <c r="AH215" i="1" s="1"/>
  <c r="AG222" i="1"/>
  <c r="AH222" i="1" s="1"/>
  <c r="AG230" i="1"/>
  <c r="AH230" i="1" s="1"/>
  <c r="AI230" i="1" s="1"/>
  <c r="AG236" i="1"/>
  <c r="AH236" i="1" s="1"/>
  <c r="AG244" i="1"/>
  <c r="AH244" i="1" s="1"/>
  <c r="AG251" i="1"/>
  <c r="AH251" i="1" s="1"/>
  <c r="F7" i="3"/>
  <c r="F6" i="3"/>
  <c r="AJ4" i="4"/>
  <c r="AJ39" i="4"/>
  <c r="AJ56" i="4"/>
  <c r="AJ75" i="4"/>
  <c r="AJ91" i="4"/>
  <c r="AJ107" i="4"/>
  <c r="AJ126" i="4"/>
  <c r="AJ194" i="4"/>
  <c r="AK15" i="4"/>
  <c r="AF15" i="4"/>
  <c r="AG15" i="4" s="1"/>
  <c r="AF34" i="4"/>
  <c r="AG34" i="4" s="1"/>
  <c r="AK52" i="4"/>
  <c r="AK123" i="4"/>
  <c r="AF129" i="4"/>
  <c r="AG129" i="4" s="1"/>
  <c r="AK138" i="4"/>
  <c r="AK141" i="4"/>
  <c r="AK158" i="4"/>
  <c r="AG39" i="5"/>
  <c r="AH39" i="5" s="1"/>
  <c r="AM50" i="5"/>
  <c r="AO50" i="5" s="1"/>
  <c r="AN98" i="5"/>
  <c r="AM111" i="5"/>
  <c r="AO111" i="5" s="1"/>
  <c r="AO132" i="5"/>
  <c r="AN132" i="5"/>
  <c r="AM132" i="5"/>
  <c r="AI136" i="5"/>
  <c r="AG138" i="5"/>
  <c r="AH138" i="5" s="1"/>
  <c r="AM145" i="5"/>
  <c r="AO145" i="5" s="1"/>
  <c r="AI160" i="5"/>
  <c r="AM190" i="5"/>
  <c r="AO190" i="5" s="1"/>
  <c r="AM193" i="5"/>
  <c r="AO193" i="5" s="1"/>
  <c r="AN193" i="5"/>
  <c r="AM207" i="5"/>
  <c r="AO207" i="5" s="1"/>
  <c r="AM208" i="5"/>
  <c r="AO208" i="5" s="1"/>
  <c r="AO230" i="5"/>
  <c r="AM234" i="5"/>
  <c r="AO234" i="5" s="1"/>
  <c r="AI236" i="5"/>
  <c r="AO242" i="5"/>
  <c r="AN242" i="5"/>
  <c r="AM248" i="5"/>
  <c r="AM166" i="5"/>
  <c r="AN166" i="5"/>
  <c r="AO251" i="5"/>
  <c r="AN251" i="5"/>
  <c r="AG72" i="1"/>
  <c r="AH72" i="1" s="1"/>
  <c r="AG108" i="1"/>
  <c r="AH108" i="1" s="1"/>
  <c r="AI108" i="1" s="1"/>
  <c r="AG144" i="1"/>
  <c r="AH144" i="1" s="1"/>
  <c r="AI144" i="1" s="1"/>
  <c r="AG180" i="1"/>
  <c r="AH180" i="1" s="1"/>
  <c r="AG216" i="1"/>
  <c r="AH216" i="1" s="1"/>
  <c r="AG252" i="1"/>
  <c r="AH252" i="1" s="1"/>
  <c r="AI252" i="1" s="1"/>
  <c r="AJ125" i="4"/>
  <c r="AG32" i="1"/>
  <c r="AH32" i="1" s="1"/>
  <c r="AI32" i="1" s="1"/>
  <c r="AG44" i="1"/>
  <c r="AH44" i="1" s="1"/>
  <c r="AF15" i="3"/>
  <c r="AG15" i="3" s="1"/>
  <c r="AJ23" i="4"/>
  <c r="AJ127" i="4"/>
  <c r="AJ143" i="4"/>
  <c r="AJ195" i="4"/>
  <c r="AJ247" i="4"/>
  <c r="AF5" i="4"/>
  <c r="AG5" i="4" s="1"/>
  <c r="AK25" i="4"/>
  <c r="AK80" i="4"/>
  <c r="AF115" i="4"/>
  <c r="AG115" i="4" s="1"/>
  <c r="AK163" i="4"/>
  <c r="AK195" i="4"/>
  <c r="AG14" i="5"/>
  <c r="AH14" i="5" s="1"/>
  <c r="AI14" i="5" s="1"/>
  <c r="AM15" i="5"/>
  <c r="AN15" i="5" s="1"/>
  <c r="AO15" i="5"/>
  <c r="AG18" i="5"/>
  <c r="AH18" i="5" s="1"/>
  <c r="AI18" i="5" s="1"/>
  <c r="AO29" i="5"/>
  <c r="AL78" i="5"/>
  <c r="AG78" i="5"/>
  <c r="AH78" i="5" s="1"/>
  <c r="AM82" i="5"/>
  <c r="AO82" i="5" s="1"/>
  <c r="AI87" i="5"/>
  <c r="AL115" i="5"/>
  <c r="AG115" i="5"/>
  <c r="AH115" i="5" s="1"/>
  <c r="AI115" i="5" s="1"/>
  <c r="AL117" i="5"/>
  <c r="AI119" i="5"/>
  <c r="AG132" i="5"/>
  <c r="AH132" i="5" s="1"/>
  <c r="AO136" i="5"/>
  <c r="AO166" i="5"/>
  <c r="AN190" i="5"/>
  <c r="AO197" i="5"/>
  <c r="AN197" i="5"/>
  <c r="AN208" i="5"/>
  <c r="AI210" i="5"/>
  <c r="AM219" i="5"/>
  <c r="AN219" i="5" s="1"/>
  <c r="AM242" i="5"/>
  <c r="AG58" i="1"/>
  <c r="AH58" i="1" s="1"/>
  <c r="AG70" i="1"/>
  <c r="AH70" i="1" s="1"/>
  <c r="AG82" i="1"/>
  <c r="AH82" i="1" s="1"/>
  <c r="AI82" i="1" s="1"/>
  <c r="AG94" i="1"/>
  <c r="AH94" i="1" s="1"/>
  <c r="AI94" i="1" s="1"/>
  <c r="AG106" i="1"/>
  <c r="AH106" i="1" s="1"/>
  <c r="AG118" i="1"/>
  <c r="AH118" i="1" s="1"/>
  <c r="AG130" i="1"/>
  <c r="AH130" i="1" s="1"/>
  <c r="AI130" i="1" s="1"/>
  <c r="AG142" i="1"/>
  <c r="AH142" i="1" s="1"/>
  <c r="AI142" i="1" s="1"/>
  <c r="AG154" i="1"/>
  <c r="AH154" i="1" s="1"/>
  <c r="AG166" i="1"/>
  <c r="AH166" i="1" s="1"/>
  <c r="AG178" i="1"/>
  <c r="AH178" i="1" s="1"/>
  <c r="AG190" i="1"/>
  <c r="AH190" i="1" s="1"/>
  <c r="AG202" i="1"/>
  <c r="AH202" i="1" s="1"/>
  <c r="AG214" i="1"/>
  <c r="AH214" i="1" s="1"/>
  <c r="AG226" i="1"/>
  <c r="AH226" i="1" s="1"/>
  <c r="AG238" i="1"/>
  <c r="AH238" i="1" s="1"/>
  <c r="AI238" i="1" s="1"/>
  <c r="AG250" i="1"/>
  <c r="AH250" i="1" s="1"/>
  <c r="AK252" i="2"/>
  <c r="AK228" i="2"/>
  <c r="AK216" i="2"/>
  <c r="AK156" i="2"/>
  <c r="AK84" i="2"/>
  <c r="AK60" i="2"/>
  <c r="AK48" i="2"/>
  <c r="AK36" i="2"/>
  <c r="AK16" i="2"/>
  <c r="AK29" i="2"/>
  <c r="AK68" i="2"/>
  <c r="AK147" i="2"/>
  <c r="AK212" i="2"/>
  <c r="AK225" i="2"/>
  <c r="AK251" i="2"/>
  <c r="AI254" i="3"/>
  <c r="O17" i="3"/>
  <c r="O18" i="3"/>
  <c r="AF243" i="3"/>
  <c r="AG243" i="3" s="1"/>
  <c r="AH243" i="3" s="1"/>
  <c r="AK88" i="4"/>
  <c r="AK96" i="4"/>
  <c r="AK173" i="4"/>
  <c r="AK219" i="4"/>
  <c r="AF226" i="4"/>
  <c r="AG226" i="4" s="1"/>
  <c r="AK242" i="4"/>
  <c r="AO6" i="5"/>
  <c r="AN6" i="5"/>
  <c r="AL8" i="5"/>
  <c r="AG8" i="5"/>
  <c r="AH8" i="5" s="1"/>
  <c r="AM19" i="5"/>
  <c r="AO28" i="5"/>
  <c r="AM80" i="5"/>
  <c r="AN80" i="5" s="1"/>
  <c r="AO80" i="5"/>
  <c r="AO119" i="5"/>
  <c r="AL148" i="5"/>
  <c r="AG148" i="5"/>
  <c r="AH148" i="5" s="1"/>
  <c r="AM150" i="5"/>
  <c r="AO162" i="5"/>
  <c r="AG167" i="5"/>
  <c r="AH167" i="5" s="1"/>
  <c r="AO171" i="5"/>
  <c r="AM171" i="5"/>
  <c r="AN171" i="5" s="1"/>
  <c r="AG193" i="5"/>
  <c r="AH193" i="5" s="1"/>
  <c r="AL126" i="5"/>
  <c r="AG126" i="5"/>
  <c r="AH126" i="5" s="1"/>
  <c r="AI126" i="5" s="1"/>
  <c r="AN158" i="5"/>
  <c r="AM158" i="5"/>
  <c r="AL191" i="5"/>
  <c r="AG191" i="5"/>
  <c r="AH191" i="5" s="1"/>
  <c r="AI195" i="5"/>
  <c r="AN204" i="5"/>
  <c r="AG112" i="5"/>
  <c r="AH112" i="5" s="1"/>
  <c r="AL112" i="5"/>
  <c r="AO158" i="5"/>
  <c r="AM243" i="5"/>
  <c r="AO243" i="5" s="1"/>
  <c r="AO246" i="5"/>
  <c r="AN246" i="5"/>
  <c r="AM250" i="5"/>
  <c r="AO250" i="5" s="1"/>
  <c r="AK16" i="4"/>
  <c r="AK41" i="4"/>
  <c r="AK77" i="4"/>
  <c r="AK113" i="4"/>
  <c r="AF134" i="4"/>
  <c r="AG134" i="4" s="1"/>
  <c r="AH134" i="4" s="1"/>
  <c r="AF145" i="4"/>
  <c r="AG145" i="4" s="1"/>
  <c r="AF182" i="4"/>
  <c r="AG182" i="4" s="1"/>
  <c r="AF193" i="4"/>
  <c r="AG193" i="4" s="1"/>
  <c r="AF224" i="4"/>
  <c r="AG224" i="4" s="1"/>
  <c r="AH224" i="4" s="1"/>
  <c r="AL9" i="5"/>
  <c r="AM58" i="5"/>
  <c r="AO58" i="5" s="1"/>
  <c r="AO75" i="5"/>
  <c r="AN75" i="5"/>
  <c r="AL90" i="5"/>
  <c r="AG90" i="5"/>
  <c r="AH90" i="5" s="1"/>
  <c r="AI90" i="5" s="1"/>
  <c r="AG131" i="5"/>
  <c r="AH131" i="5" s="1"/>
  <c r="AL131" i="5"/>
  <c r="AO155" i="5"/>
  <c r="AN155" i="5"/>
  <c r="AL157" i="5"/>
  <c r="AG157" i="5"/>
  <c r="AH157" i="5" s="1"/>
  <c r="AL186" i="5"/>
  <c r="AG186" i="5"/>
  <c r="AH186" i="5" s="1"/>
  <c r="AG204" i="5"/>
  <c r="AH204" i="5" s="1"/>
  <c r="AL218" i="5"/>
  <c r="AO226" i="5"/>
  <c r="AN226" i="5"/>
  <c r="AM239" i="5"/>
  <c r="AO239" i="5" s="1"/>
  <c r="AM246" i="5"/>
  <c r="AO87" i="5"/>
  <c r="AG176" i="5"/>
  <c r="AH176" i="5" s="1"/>
  <c r="AG201" i="5"/>
  <c r="AH201" i="5" s="1"/>
  <c r="AM213" i="5"/>
  <c r="AN213" i="5" s="1"/>
  <c r="AO213" i="5"/>
  <c r="AL217" i="5"/>
  <c r="J7" i="5"/>
  <c r="J6" i="5"/>
  <c r="AN7" i="5"/>
  <c r="AM7" i="5"/>
  <c r="AO7" i="5" s="1"/>
  <c r="AI149" i="5"/>
  <c r="AG178" i="5"/>
  <c r="AH178" i="5" s="1"/>
  <c r="AI178" i="5" s="1"/>
  <c r="AL185" i="5"/>
  <c r="AM194" i="5"/>
  <c r="AO194" i="5" s="1"/>
  <c r="AM206" i="5"/>
  <c r="AO206" i="5" s="1"/>
  <c r="AL232" i="5"/>
  <c r="AO237" i="5"/>
  <c r="AN237" i="5"/>
  <c r="AO245" i="5"/>
  <c r="AN245" i="5"/>
  <c r="AM249" i="5"/>
  <c r="AL160" i="5"/>
  <c r="AM170" i="5"/>
  <c r="AO170" i="5" s="1"/>
  <c r="AL189" i="5"/>
  <c r="AL203" i="5"/>
  <c r="AL220" i="5"/>
  <c r="AD254" i="5"/>
  <c r="AG16" i="5"/>
  <c r="AH16" i="5" s="1"/>
  <c r="AO156" i="5"/>
  <c r="AN156" i="5"/>
  <c r="AG216" i="5"/>
  <c r="AH216" i="5" s="1"/>
  <c r="AI216" i="5" s="1"/>
  <c r="AN235" i="5"/>
  <c r="AO241" i="5"/>
  <c r="AN241" i="5"/>
  <c r="AO247" i="5"/>
  <c r="AN247" i="5"/>
  <c r="AG15" i="5"/>
  <c r="AH15" i="5" s="1"/>
  <c r="AI15" i="5" s="1"/>
  <c r="AL202" i="5"/>
  <c r="AL216" i="5"/>
  <c r="AL229" i="5"/>
  <c r="AM235" i="5"/>
  <c r="AO235" i="5" s="1"/>
  <c r="AM241" i="5"/>
  <c r="AM247" i="5"/>
  <c r="AM253" i="5"/>
  <c r="AO253" i="5" s="1"/>
  <c r="AJ254" i="5"/>
  <c r="AJ198" i="3" l="1"/>
  <c r="AH198" i="3"/>
  <c r="AI12" i="2"/>
  <c r="AK12" i="2"/>
  <c r="AH235" i="3"/>
  <c r="AJ235" i="3"/>
  <c r="AI23" i="1"/>
  <c r="AK23" i="1"/>
  <c r="AI13" i="2"/>
  <c r="AK13" i="2"/>
  <c r="AI118" i="1"/>
  <c r="AH161" i="4"/>
  <c r="AI206" i="1"/>
  <c r="AH215" i="3"/>
  <c r="AH213" i="4"/>
  <c r="AJ213" i="4"/>
  <c r="AJ128" i="4"/>
  <c r="AH128" i="4"/>
  <c r="AK160" i="2"/>
  <c r="AH202" i="4"/>
  <c r="AI159" i="2"/>
  <c r="AI115" i="2"/>
  <c r="AH232" i="4"/>
  <c r="AH240" i="4"/>
  <c r="AH176" i="3"/>
  <c r="AJ27" i="4"/>
  <c r="AH62" i="4"/>
  <c r="AI157" i="2"/>
  <c r="AI26" i="2"/>
  <c r="AI250" i="1"/>
  <c r="AI89" i="5"/>
  <c r="AI186" i="5"/>
  <c r="AH34" i="4"/>
  <c r="AI100" i="1"/>
  <c r="AH230" i="4"/>
  <c r="AH79" i="4"/>
  <c r="AI165" i="2"/>
  <c r="AI215" i="5"/>
  <c r="AH249" i="3"/>
  <c r="AH74" i="3"/>
  <c r="AI122" i="2"/>
  <c r="AI54" i="2"/>
  <c r="AH200" i="3"/>
  <c r="AH15" i="4"/>
  <c r="AH112" i="4"/>
  <c r="AI18" i="1"/>
  <c r="AI105" i="1"/>
  <c r="AH199" i="4"/>
  <c r="AH239" i="4"/>
  <c r="AI132" i="5"/>
  <c r="AH93" i="4"/>
  <c r="AI31" i="1"/>
  <c r="AH45" i="4"/>
  <c r="AH164" i="4"/>
  <c r="AH216" i="3"/>
  <c r="AH125" i="3"/>
  <c r="AH51" i="3"/>
  <c r="AI150" i="2"/>
  <c r="AI191" i="2"/>
  <c r="AI201" i="5"/>
  <c r="AI58" i="1"/>
  <c r="AH78" i="4"/>
  <c r="AI26" i="1"/>
  <c r="AJ229" i="3"/>
  <c r="AH33" i="4"/>
  <c r="AI69" i="2"/>
  <c r="AI193" i="2"/>
  <c r="AI199" i="2"/>
  <c r="AI67" i="2"/>
  <c r="AH86" i="3"/>
  <c r="AH101" i="3"/>
  <c r="AH95" i="4"/>
  <c r="AI68" i="1"/>
  <c r="AI86" i="2"/>
  <c r="AH20" i="4"/>
  <c r="AI149" i="2"/>
  <c r="AI218" i="2"/>
  <c r="AI176" i="5"/>
  <c r="AH15" i="3"/>
  <c r="AI39" i="5"/>
  <c r="AI71" i="1"/>
  <c r="AI46" i="1"/>
  <c r="AI133" i="2"/>
  <c r="AI75" i="1"/>
  <c r="AH218" i="4"/>
  <c r="AI237" i="2"/>
  <c r="AI129" i="2"/>
  <c r="AI199" i="1"/>
  <c r="AI197" i="2"/>
  <c r="AH199" i="3"/>
  <c r="AI249" i="2"/>
  <c r="AH211" i="3"/>
  <c r="AI34" i="5"/>
  <c r="AH145" i="3"/>
  <c r="AH38" i="3"/>
  <c r="AI242" i="2"/>
  <c r="AI42" i="2"/>
  <c r="AI146" i="2"/>
  <c r="AH8" i="4"/>
  <c r="AI52" i="1"/>
  <c r="AH25" i="4"/>
  <c r="AI179" i="1"/>
  <c r="AI43" i="1"/>
  <c r="AJ150" i="4"/>
  <c r="AI61" i="2"/>
  <c r="AI140" i="1"/>
  <c r="AI209" i="2"/>
  <c r="AH159" i="4"/>
  <c r="AI10" i="2"/>
  <c r="AH22" i="3"/>
  <c r="AK80" i="2"/>
  <c r="AK244" i="2"/>
  <c r="AI167" i="5"/>
  <c r="AI178" i="1"/>
  <c r="AI44" i="1"/>
  <c r="AH205" i="4"/>
  <c r="AI143" i="5"/>
  <c r="AI34" i="1"/>
  <c r="AH42" i="4"/>
  <c r="AI157" i="1"/>
  <c r="AI13" i="1"/>
  <c r="AI57" i="2"/>
  <c r="AH82" i="4"/>
  <c r="AH143" i="4"/>
  <c r="AH57" i="3"/>
  <c r="AH174" i="3"/>
  <c r="AI22" i="5"/>
  <c r="AI195" i="2"/>
  <c r="AI155" i="2"/>
  <c r="AI103" i="2"/>
  <c r="AH75" i="3"/>
  <c r="AH59" i="3"/>
  <c r="AH219" i="4"/>
  <c r="AH238" i="4"/>
  <c r="AH249" i="4"/>
  <c r="AI76" i="1"/>
  <c r="AJ97" i="3"/>
  <c r="AH133" i="4"/>
  <c r="AI141" i="2"/>
  <c r="AH9" i="4"/>
  <c r="AH236" i="4"/>
  <c r="AJ29" i="4"/>
  <c r="AI86" i="1"/>
  <c r="AH177" i="4"/>
  <c r="AJ151" i="4"/>
  <c r="AJ70" i="4"/>
  <c r="AJ19" i="4"/>
  <c r="AH63" i="4"/>
  <c r="AK20" i="2"/>
  <c r="AH57" i="4"/>
  <c r="AI25" i="2"/>
  <c r="AH214" i="3"/>
  <c r="AH153" i="4"/>
  <c r="AI33" i="2"/>
  <c r="AH215" i="4"/>
  <c r="AH102" i="4"/>
  <c r="AH46" i="4"/>
  <c r="AK25" i="1"/>
  <c r="AI223" i="2"/>
  <c r="AI187" i="2"/>
  <c r="AI95" i="2"/>
  <c r="AI51" i="2"/>
  <c r="AI250" i="2"/>
  <c r="AI114" i="2"/>
  <c r="AI82" i="2"/>
  <c r="AH221" i="3"/>
  <c r="AI203" i="2"/>
  <c r="AI143" i="2"/>
  <c r="AI99" i="2"/>
  <c r="AI47" i="2"/>
  <c r="AH243" i="4"/>
  <c r="AI174" i="2"/>
  <c r="AH123" i="3"/>
  <c r="AH200" i="4"/>
  <c r="AH154" i="4"/>
  <c r="AH67" i="4"/>
  <c r="AH30" i="4"/>
  <c r="AI29" i="1"/>
  <c r="AI189" i="2"/>
  <c r="AH228" i="4"/>
  <c r="AI70" i="1"/>
  <c r="AI251" i="1"/>
  <c r="AH168" i="4"/>
  <c r="AJ83" i="4"/>
  <c r="AJ96" i="4"/>
  <c r="AH110" i="4"/>
  <c r="AI249" i="1"/>
  <c r="AJ233" i="4"/>
  <c r="AI42" i="1"/>
  <c r="AH168" i="3"/>
  <c r="AI119" i="1"/>
  <c r="AH227" i="4"/>
  <c r="AI6" i="2"/>
  <c r="AH120" i="4"/>
  <c r="AI177" i="2"/>
  <c r="AH53" i="4"/>
  <c r="AI29" i="2"/>
  <c r="AH196" i="4"/>
  <c r="AH92" i="4"/>
  <c r="AI108" i="2"/>
  <c r="AH140" i="4"/>
  <c r="AI163" i="1"/>
  <c r="AI106" i="1"/>
  <c r="AI186" i="1"/>
  <c r="AH121" i="3"/>
  <c r="AI125" i="2"/>
  <c r="AH113" i="4"/>
  <c r="AH117" i="3"/>
  <c r="AI210" i="2"/>
  <c r="AH253" i="4"/>
  <c r="AI64" i="1"/>
  <c r="AI191" i="1"/>
  <c r="AH63" i="3"/>
  <c r="AK84" i="1"/>
  <c r="AI37" i="2"/>
  <c r="AH37" i="4"/>
  <c r="AH100" i="3"/>
  <c r="AI101" i="2"/>
  <c r="AI234" i="1"/>
  <c r="AH40" i="4"/>
  <c r="AH104" i="4"/>
  <c r="AH148" i="4"/>
  <c r="AI117" i="1"/>
  <c r="AI111" i="2"/>
  <c r="AI194" i="1"/>
  <c r="AI154" i="2"/>
  <c r="AI55" i="2"/>
  <c r="AH145" i="4"/>
  <c r="AI202" i="1"/>
  <c r="AI197" i="1"/>
  <c r="AH76" i="4"/>
  <c r="AI215" i="2"/>
  <c r="AI135" i="2"/>
  <c r="AI43" i="2"/>
  <c r="AI178" i="2"/>
  <c r="AI139" i="2"/>
  <c r="AI39" i="2"/>
  <c r="AH250" i="4"/>
  <c r="AJ47" i="4"/>
  <c r="AH129" i="4"/>
  <c r="AH69" i="4"/>
  <c r="AI113" i="2"/>
  <c r="AH24" i="4"/>
  <c r="AJ246" i="3"/>
  <c r="AI211" i="2"/>
  <c r="AI175" i="2"/>
  <c r="AI127" i="2"/>
  <c r="AI35" i="2"/>
  <c r="AH107" i="3"/>
  <c r="AH166" i="3"/>
  <c r="AI138" i="2"/>
  <c r="AI38" i="2"/>
  <c r="AH218" i="3"/>
  <c r="AI20" i="1"/>
  <c r="AH44" i="3"/>
  <c r="AI179" i="2"/>
  <c r="AI131" i="2"/>
  <c r="AI79" i="2"/>
  <c r="AI31" i="2"/>
  <c r="AI234" i="2"/>
  <c r="AH248" i="4"/>
  <c r="AH220" i="4"/>
  <c r="AH186" i="4"/>
  <c r="AH147" i="4"/>
  <c r="AH68" i="4"/>
  <c r="AH203" i="4"/>
  <c r="AI207" i="1"/>
  <c r="AH222" i="4"/>
  <c r="AI245" i="2"/>
  <c r="AI59" i="2"/>
  <c r="AH203" i="3"/>
  <c r="AI222" i="2"/>
  <c r="AI107" i="2"/>
  <c r="AJ108" i="4"/>
  <c r="AI110" i="2"/>
  <c r="AH47" i="3"/>
  <c r="AI184" i="1"/>
  <c r="AH183" i="4"/>
  <c r="AI216" i="1"/>
  <c r="AH24" i="3"/>
  <c r="AI7" i="1"/>
  <c r="AI166" i="1"/>
  <c r="AH115" i="4"/>
  <c r="AI180" i="1"/>
  <c r="AI45" i="1"/>
  <c r="AI219" i="1"/>
  <c r="AI153" i="1"/>
  <c r="AH244" i="3"/>
  <c r="AI193" i="1"/>
  <c r="AI73" i="2"/>
  <c r="AH65" i="4"/>
  <c r="AI15" i="1"/>
  <c r="AH214" i="4"/>
  <c r="AI213" i="2"/>
  <c r="AI53" i="2"/>
  <c r="AH35" i="3"/>
  <c r="AH90" i="4"/>
  <c r="AH191" i="3"/>
  <c r="AH61" i="4"/>
  <c r="AH191" i="4"/>
  <c r="AI23" i="2"/>
  <c r="AH204" i="3"/>
  <c r="AH179" i="3"/>
  <c r="AH154" i="3"/>
  <c r="AH135" i="4"/>
  <c r="AI21" i="2"/>
  <c r="AH52" i="3"/>
  <c r="AH30" i="3"/>
  <c r="AI22" i="1"/>
  <c r="AH81" i="4"/>
  <c r="AI143" i="1"/>
  <c r="AH123" i="4"/>
  <c r="AI235" i="1"/>
  <c r="AI225" i="1"/>
  <c r="AI154" i="1"/>
  <c r="AJ59" i="4"/>
  <c r="AI215" i="1"/>
  <c r="AI33" i="1"/>
  <c r="AI15" i="2"/>
  <c r="AI233" i="1"/>
  <c r="AI145" i="2"/>
  <c r="AH149" i="4"/>
  <c r="AH155" i="3"/>
  <c r="AI88" i="1"/>
  <c r="AI169" i="2"/>
  <c r="AH150" i="3"/>
  <c r="AH183" i="3"/>
  <c r="AI239" i="2"/>
  <c r="AI207" i="2"/>
  <c r="AI167" i="2"/>
  <c r="AI119" i="2"/>
  <c r="AI75" i="2"/>
  <c r="AI27" i="2"/>
  <c r="AH87" i="3"/>
  <c r="AI230" i="2"/>
  <c r="AI202" i="2"/>
  <c r="AI166" i="2"/>
  <c r="AI134" i="2"/>
  <c r="AI30" i="2"/>
  <c r="AH219" i="3"/>
  <c r="AK65" i="1"/>
  <c r="AH240" i="3"/>
  <c r="AI171" i="2"/>
  <c r="AI123" i="2"/>
  <c r="AI71" i="2"/>
  <c r="AH234" i="4"/>
  <c r="AH50" i="3"/>
  <c r="AI214" i="2"/>
  <c r="AI130" i="2"/>
  <c r="AI46" i="2"/>
  <c r="AH80" i="4"/>
  <c r="AH217" i="4"/>
  <c r="AH187" i="4"/>
  <c r="AH223" i="4"/>
  <c r="AJ223" i="4"/>
  <c r="AJ211" i="4"/>
  <c r="AH211" i="4"/>
  <c r="AH7" i="4"/>
  <c r="AJ7" i="4"/>
  <c r="AN50" i="5"/>
  <c r="AM224" i="2"/>
  <c r="AN224" i="2" s="1"/>
  <c r="AO224" i="2"/>
  <c r="AM80" i="2"/>
  <c r="AO80" i="2" s="1"/>
  <c r="AM52" i="1"/>
  <c r="AO23" i="1"/>
  <c r="AN23" i="1"/>
  <c r="AM14" i="1"/>
  <c r="AO14" i="1" s="1"/>
  <c r="AN14" i="1"/>
  <c r="AK203" i="1"/>
  <c r="AI203" i="1"/>
  <c r="AM77" i="2"/>
  <c r="AO77" i="2"/>
  <c r="AN77" i="2"/>
  <c r="AM208" i="2"/>
  <c r="AO208" i="2" s="1"/>
  <c r="AM141" i="2"/>
  <c r="AO141" i="2"/>
  <c r="AN141" i="2"/>
  <c r="AM59" i="5"/>
  <c r="AN59" i="5" s="1"/>
  <c r="AN118" i="3"/>
  <c r="AL107" i="3"/>
  <c r="AM107" i="2"/>
  <c r="AO107" i="2" s="1"/>
  <c r="AN107" i="2"/>
  <c r="AO170" i="1"/>
  <c r="AN170" i="1"/>
  <c r="AI209" i="5"/>
  <c r="AK209" i="5"/>
  <c r="AK203" i="5"/>
  <c r="AI203" i="5"/>
  <c r="AN206" i="5"/>
  <c r="AO186" i="5"/>
  <c r="AM186" i="5"/>
  <c r="AN186" i="5" s="1"/>
  <c r="AI171" i="5"/>
  <c r="AJ22" i="4"/>
  <c r="AH22" i="4"/>
  <c r="AM56" i="5"/>
  <c r="AO56" i="5"/>
  <c r="AN56" i="5"/>
  <c r="AM42" i="5"/>
  <c r="AO42" i="5" s="1"/>
  <c r="AO212" i="2"/>
  <c r="AM212" i="2"/>
  <c r="AN212" i="2" s="1"/>
  <c r="AM31" i="1"/>
  <c r="AO31" i="1" s="1"/>
  <c r="AM67" i="1"/>
  <c r="AN67" i="1" s="1"/>
  <c r="AL234" i="3"/>
  <c r="AM234" i="3" s="1"/>
  <c r="AN234" i="3"/>
  <c r="AN11" i="1"/>
  <c r="AM11" i="1"/>
  <c r="AO11" i="1"/>
  <c r="AL147" i="3"/>
  <c r="AM147" i="3" s="1"/>
  <c r="AN147" i="3"/>
  <c r="AN235" i="4"/>
  <c r="AM225" i="2"/>
  <c r="AN225" i="2"/>
  <c r="AO225" i="2"/>
  <c r="AL160" i="4"/>
  <c r="AM135" i="5"/>
  <c r="AO135" i="5"/>
  <c r="AN135" i="5"/>
  <c r="AL53" i="4"/>
  <c r="AN53" i="4" s="1"/>
  <c r="AL181" i="3"/>
  <c r="AM181" i="3" s="1"/>
  <c r="AN181" i="3"/>
  <c r="AN232" i="1"/>
  <c r="AK231" i="5"/>
  <c r="AM189" i="5"/>
  <c r="AK192" i="2"/>
  <c r="AI192" i="2"/>
  <c r="AM117" i="5"/>
  <c r="AO117" i="5" s="1"/>
  <c r="AJ210" i="4"/>
  <c r="AH210" i="4"/>
  <c r="AJ160" i="3"/>
  <c r="AH160" i="3"/>
  <c r="AM82" i="3"/>
  <c r="AL82" i="3"/>
  <c r="AN82" i="3" s="1"/>
  <c r="AM184" i="2"/>
  <c r="AN184" i="2" s="1"/>
  <c r="AI195" i="1"/>
  <c r="AH103" i="4"/>
  <c r="AM65" i="2"/>
  <c r="AN65" i="2"/>
  <c r="AO65" i="2"/>
  <c r="AN143" i="4"/>
  <c r="AM143" i="4"/>
  <c r="AM217" i="2"/>
  <c r="AO217" i="2"/>
  <c r="AN217" i="2"/>
  <c r="AM148" i="2"/>
  <c r="AO148" i="2" s="1"/>
  <c r="AN148" i="2"/>
  <c r="AM11" i="3"/>
  <c r="AM200" i="4"/>
  <c r="AM240" i="2"/>
  <c r="AN240" i="2" s="1"/>
  <c r="AO240" i="2"/>
  <c r="AO5" i="2"/>
  <c r="AM23" i="4"/>
  <c r="AN23" i="4"/>
  <c r="AN69" i="3"/>
  <c r="AN172" i="1"/>
  <c r="AN112" i="4"/>
  <c r="AM203" i="2"/>
  <c r="AO203" i="2" s="1"/>
  <c r="AO150" i="5"/>
  <c r="AN150" i="5"/>
  <c r="AL158" i="4"/>
  <c r="AM158" i="4" s="1"/>
  <c r="AN158" i="4"/>
  <c r="AN84" i="5"/>
  <c r="AM89" i="5"/>
  <c r="AN89" i="5" s="1"/>
  <c r="AO89" i="5"/>
  <c r="AL48" i="3"/>
  <c r="AN48" i="3" s="1"/>
  <c r="AM188" i="2"/>
  <c r="AN188" i="2" s="1"/>
  <c r="AK109" i="1"/>
  <c r="AI109" i="1"/>
  <c r="AJ42" i="3"/>
  <c r="AH42" i="3"/>
  <c r="AL120" i="4"/>
  <c r="AN120" i="4" s="1"/>
  <c r="AH232" i="3"/>
  <c r="AN137" i="4"/>
  <c r="AM137" i="4"/>
  <c r="AM241" i="3"/>
  <c r="AO104" i="1"/>
  <c r="AM89" i="3"/>
  <c r="AH225" i="3"/>
  <c r="AN163" i="1"/>
  <c r="AN16" i="3"/>
  <c r="AL90" i="4"/>
  <c r="AN90" i="4"/>
  <c r="AM90" i="4"/>
  <c r="AM185" i="5"/>
  <c r="AO185" i="5"/>
  <c r="AN185" i="5"/>
  <c r="AI148" i="5"/>
  <c r="AL195" i="4"/>
  <c r="AN195" i="4" s="1"/>
  <c r="AM195" i="4"/>
  <c r="AN145" i="5"/>
  <c r="AI172" i="1"/>
  <c r="AM130" i="5"/>
  <c r="AO130" i="5"/>
  <c r="AN130" i="5"/>
  <c r="AN63" i="5"/>
  <c r="AM32" i="2"/>
  <c r="AN32" i="2" s="1"/>
  <c r="AK198" i="1"/>
  <c r="AI198" i="1"/>
  <c r="AL102" i="3"/>
  <c r="AM102" i="3" s="1"/>
  <c r="AM159" i="4"/>
  <c r="AK246" i="1"/>
  <c r="AI246" i="1"/>
  <c r="AM121" i="5"/>
  <c r="AN121" i="5" s="1"/>
  <c r="AO121" i="5"/>
  <c r="AJ65" i="3"/>
  <c r="AH65" i="3"/>
  <c r="AM253" i="4"/>
  <c r="AM248" i="3"/>
  <c r="AN248" i="3"/>
  <c r="AM19" i="2"/>
  <c r="AO19" i="2"/>
  <c r="AN19" i="2"/>
  <c r="AL211" i="3"/>
  <c r="AM211" i="3" s="1"/>
  <c r="AN211" i="3"/>
  <c r="AH175" i="4"/>
  <c r="AL22" i="3"/>
  <c r="AM210" i="2"/>
  <c r="AO210" i="2" s="1"/>
  <c r="AM142" i="2"/>
  <c r="AN142" i="2" s="1"/>
  <c r="AM42" i="2"/>
  <c r="AO42" i="2"/>
  <c r="AN42" i="2"/>
  <c r="AN6" i="2"/>
  <c r="AM178" i="3"/>
  <c r="AN178" i="3"/>
  <c r="AL178" i="3"/>
  <c r="AN82" i="4"/>
  <c r="AM82" i="4"/>
  <c r="AL228" i="3"/>
  <c r="AM228" i="3" s="1"/>
  <c r="AI205" i="5"/>
  <c r="AK205" i="5"/>
  <c r="AH226" i="4"/>
  <c r="AL163" i="4"/>
  <c r="AO219" i="5"/>
  <c r="AM249" i="4"/>
  <c r="AM226" i="1"/>
  <c r="AN226" i="1"/>
  <c r="AO226" i="1"/>
  <c r="AL102" i="4"/>
  <c r="AN102" i="4"/>
  <c r="AM102" i="4"/>
  <c r="AL168" i="3"/>
  <c r="AM168" i="3" s="1"/>
  <c r="AM216" i="4"/>
  <c r="AO165" i="1"/>
  <c r="AO238" i="5"/>
  <c r="AO87" i="1"/>
  <c r="AN87" i="1"/>
  <c r="AL140" i="3"/>
  <c r="AM140" i="3" s="1"/>
  <c r="AM177" i="2"/>
  <c r="AO177" i="2"/>
  <c r="AN177" i="2"/>
  <c r="AO140" i="1"/>
  <c r="AN140" i="1"/>
  <c r="AM140" i="1"/>
  <c r="AI48" i="2"/>
  <c r="AM4" i="1"/>
  <c r="AO4" i="1"/>
  <c r="AN4" i="1"/>
  <c r="AO21" i="5"/>
  <c r="AO34" i="1"/>
  <c r="AM227" i="2"/>
  <c r="AO227" i="2"/>
  <c r="AN227" i="2"/>
  <c r="AO103" i="2"/>
  <c r="AN103" i="2"/>
  <c r="AM103" i="2"/>
  <c r="AM81" i="5"/>
  <c r="AN81" i="5" s="1"/>
  <c r="AO81" i="5"/>
  <c r="AL35" i="3"/>
  <c r="AM35" i="3" s="1"/>
  <c r="AN35" i="3"/>
  <c r="AM46" i="2"/>
  <c r="AN46" i="2" s="1"/>
  <c r="AO46" i="2"/>
  <c r="AM229" i="5"/>
  <c r="AO229" i="5" s="1"/>
  <c r="AN229" i="5"/>
  <c r="AO249" i="5"/>
  <c r="AN249" i="5"/>
  <c r="AM112" i="5"/>
  <c r="AO112" i="5" s="1"/>
  <c r="AK240" i="2"/>
  <c r="AI240" i="2"/>
  <c r="AJ241" i="4"/>
  <c r="AH241" i="4"/>
  <c r="AM164" i="3"/>
  <c r="AN164" i="3"/>
  <c r="AL164" i="3"/>
  <c r="AM133" i="1"/>
  <c r="AO133" i="1"/>
  <c r="AN133" i="1"/>
  <c r="AI231" i="5"/>
  <c r="AL90" i="3"/>
  <c r="AN90" i="3" s="1"/>
  <c r="AN102" i="5"/>
  <c r="AI76" i="5"/>
  <c r="AM185" i="3"/>
  <c r="AN194" i="4"/>
  <c r="AM128" i="4"/>
  <c r="AM189" i="1"/>
  <c r="AO189" i="1" s="1"/>
  <c r="AN189" i="1"/>
  <c r="AI148" i="1"/>
  <c r="AI171" i="1"/>
  <c r="AN217" i="4"/>
  <c r="AN122" i="3"/>
  <c r="AL87" i="3"/>
  <c r="AM87" i="3" s="1"/>
  <c r="AM170" i="4"/>
  <c r="AM170" i="2"/>
  <c r="AO170" i="2" s="1"/>
  <c r="AM38" i="2"/>
  <c r="AN38" i="2" s="1"/>
  <c r="AI144" i="5"/>
  <c r="AN34" i="4"/>
  <c r="AL237" i="3"/>
  <c r="AM237" i="3" s="1"/>
  <c r="AM179" i="2"/>
  <c r="AM31" i="2"/>
  <c r="AN31" i="2" s="1"/>
  <c r="AL234" i="4"/>
  <c r="AN234" i="4" s="1"/>
  <c r="AK113" i="5"/>
  <c r="AM126" i="5"/>
  <c r="AN126" i="5" s="1"/>
  <c r="AO126" i="5"/>
  <c r="AL173" i="4"/>
  <c r="AM173" i="4"/>
  <c r="AN173" i="4"/>
  <c r="AN82" i="5"/>
  <c r="AL80" i="4"/>
  <c r="AN80" i="4" s="1"/>
  <c r="AM80" i="4"/>
  <c r="AJ174" i="4"/>
  <c r="AH174" i="4"/>
  <c r="AL74" i="4"/>
  <c r="AN74" i="4"/>
  <c r="AM74" i="4"/>
  <c r="AJ38" i="4"/>
  <c r="AH38" i="4"/>
  <c r="AJ97" i="4"/>
  <c r="AH97" i="4"/>
  <c r="AN163" i="5"/>
  <c r="AM11" i="5"/>
  <c r="AN11" i="5" s="1"/>
  <c r="AN113" i="3"/>
  <c r="AM248" i="4"/>
  <c r="AL14" i="3"/>
  <c r="AN14" i="3" s="1"/>
  <c r="AM14" i="3"/>
  <c r="AJ61" i="3"/>
  <c r="AH61" i="3"/>
  <c r="AL114" i="3"/>
  <c r="AM114" i="3" s="1"/>
  <c r="AI46" i="5"/>
  <c r="AM120" i="2"/>
  <c r="AO120" i="2" s="1"/>
  <c r="AI13" i="5"/>
  <c r="AM185" i="2"/>
  <c r="AM193" i="2"/>
  <c r="AO193" i="2"/>
  <c r="AN193" i="2"/>
  <c r="AM216" i="3"/>
  <c r="AH4" i="3"/>
  <c r="O4" i="3"/>
  <c r="P4" i="3" s="1"/>
  <c r="AM41" i="3"/>
  <c r="AN225" i="4"/>
  <c r="AH156" i="4"/>
  <c r="AN209" i="5"/>
  <c r="AO209" i="5"/>
  <c r="AI16" i="1"/>
  <c r="AO208" i="1"/>
  <c r="AM30" i="4"/>
  <c r="AN250" i="5"/>
  <c r="AJ241" i="3"/>
  <c r="AJ157" i="3"/>
  <c r="AJ50" i="3"/>
  <c r="AJ64" i="3"/>
  <c r="AJ240" i="3"/>
  <c r="AJ115" i="3"/>
  <c r="AJ219" i="3"/>
  <c r="AJ183" i="3"/>
  <c r="AJ121" i="3"/>
  <c r="AJ217" i="3"/>
  <c r="AJ176" i="3"/>
  <c r="AJ216" i="3"/>
  <c r="AJ89" i="3"/>
  <c r="AJ77" i="3"/>
  <c r="AJ27" i="3"/>
  <c r="AJ139" i="3"/>
  <c r="AJ76" i="3"/>
  <c r="AJ138" i="3"/>
  <c r="AJ15" i="3"/>
  <c r="AJ151" i="3"/>
  <c r="AJ28" i="3"/>
  <c r="AJ109" i="3"/>
  <c r="AJ114" i="3"/>
  <c r="AJ108" i="3"/>
  <c r="AJ152" i="3"/>
  <c r="AJ48" i="3"/>
  <c r="AJ85" i="3"/>
  <c r="AJ233" i="3"/>
  <c r="AJ52" i="3"/>
  <c r="AJ90" i="3"/>
  <c r="AJ44" i="3"/>
  <c r="AJ209" i="3"/>
  <c r="AJ175" i="3"/>
  <c r="AJ51" i="3"/>
  <c r="AJ171" i="3"/>
  <c r="AJ204" i="3"/>
  <c r="AK120" i="2"/>
  <c r="AI120" i="2"/>
  <c r="AL66" i="4"/>
  <c r="AN66" i="4"/>
  <c r="AM66" i="4"/>
  <c r="AM67" i="4"/>
  <c r="AN67" i="4"/>
  <c r="AL67" i="4"/>
  <c r="AK162" i="1"/>
  <c r="AK93" i="1"/>
  <c r="AK253" i="1"/>
  <c r="AK92" i="1"/>
  <c r="AK223" i="1"/>
  <c r="AK44" i="1"/>
  <c r="AK135" i="1"/>
  <c r="AK115" i="1"/>
  <c r="AK133" i="1"/>
  <c r="AK43" i="1"/>
  <c r="AK116" i="1"/>
  <c r="AK45" i="1"/>
  <c r="AK68" i="1"/>
  <c r="AK110" i="1"/>
  <c r="AK156" i="1"/>
  <c r="AK186" i="1"/>
  <c r="AK209" i="1"/>
  <c r="AK182" i="1"/>
  <c r="AK117" i="1"/>
  <c r="AK24" i="1"/>
  <c r="AK137" i="1"/>
  <c r="AK251" i="1"/>
  <c r="AI141" i="1"/>
  <c r="AM244" i="4"/>
  <c r="AM125" i="1"/>
  <c r="AO125" i="1"/>
  <c r="AN125" i="1"/>
  <c r="AJ79" i="3"/>
  <c r="AJ244" i="3"/>
  <c r="AK150" i="1"/>
  <c r="AL9" i="3"/>
  <c r="AM9" i="3" s="1"/>
  <c r="AN9" i="3"/>
  <c r="AK128" i="1"/>
  <c r="AI41" i="1"/>
  <c r="AN60" i="3"/>
  <c r="AK49" i="1"/>
  <c r="AK226" i="1"/>
  <c r="AK111" i="1"/>
  <c r="AK230" i="1"/>
  <c r="AK88" i="1"/>
  <c r="AM108" i="2"/>
  <c r="AO108" i="2" s="1"/>
  <c r="AM113" i="2"/>
  <c r="AO113" i="2"/>
  <c r="AN113" i="2"/>
  <c r="AI152" i="1"/>
  <c r="AN28" i="4"/>
  <c r="AM103" i="5"/>
  <c r="AN103" i="5" s="1"/>
  <c r="AH164" i="3"/>
  <c r="AM53" i="5"/>
  <c r="AO53" i="5" s="1"/>
  <c r="AF254" i="3"/>
  <c r="AL218" i="4"/>
  <c r="AH36" i="3"/>
  <c r="AL144" i="4"/>
  <c r="AN144" i="4" s="1"/>
  <c r="AM144" i="4"/>
  <c r="AI72" i="2"/>
  <c r="AN110" i="3"/>
  <c r="AJ147" i="3"/>
  <c r="AM230" i="2"/>
  <c r="AN230" i="2" s="1"/>
  <c r="AO230" i="2"/>
  <c r="AN166" i="2"/>
  <c r="AM166" i="2"/>
  <c r="AO166" i="2"/>
  <c r="AM98" i="2"/>
  <c r="AN98" i="2" s="1"/>
  <c r="AM30" i="2"/>
  <c r="AO30" i="2" s="1"/>
  <c r="AH26" i="3"/>
  <c r="AM19" i="3"/>
  <c r="AN244" i="1"/>
  <c r="AO244" i="1"/>
  <c r="AM247" i="2"/>
  <c r="AO247" i="2" s="1"/>
  <c r="AM171" i="2"/>
  <c r="AO171" i="2" s="1"/>
  <c r="AN171" i="2"/>
  <c r="AM71" i="2"/>
  <c r="AO71" i="2" s="1"/>
  <c r="AN71" i="2"/>
  <c r="AL202" i="4"/>
  <c r="AN202" i="4"/>
  <c r="AM202" i="4"/>
  <c r="AJ173" i="3"/>
  <c r="AK253" i="5"/>
  <c r="AI253" i="5"/>
  <c r="AM90" i="5"/>
  <c r="AO90" i="5"/>
  <c r="AN90" i="5"/>
  <c r="AL113" i="4"/>
  <c r="AM113" i="4" s="1"/>
  <c r="AN113" i="4"/>
  <c r="AI193" i="5"/>
  <c r="AL88" i="4"/>
  <c r="AM88" i="4" s="1"/>
  <c r="AN88" i="4"/>
  <c r="AK132" i="2"/>
  <c r="AI132" i="2"/>
  <c r="AI222" i="1"/>
  <c r="AI136" i="1"/>
  <c r="AL39" i="4"/>
  <c r="AM39" i="4" s="1"/>
  <c r="AI127" i="1"/>
  <c r="AM9" i="2"/>
  <c r="AI132" i="1"/>
  <c r="AI73" i="5"/>
  <c r="AH136" i="4"/>
  <c r="AL106" i="4"/>
  <c r="AN106" i="4" s="1"/>
  <c r="AH56" i="4"/>
  <c r="AN222" i="3"/>
  <c r="AL143" i="3"/>
  <c r="AM143" i="3" s="1"/>
  <c r="AN143" i="3"/>
  <c r="AM20" i="3"/>
  <c r="AN20" i="3"/>
  <c r="AK82" i="1"/>
  <c r="AI85" i="5"/>
  <c r="AL127" i="4"/>
  <c r="AM127" i="4" s="1"/>
  <c r="AH186" i="3"/>
  <c r="AJ192" i="3"/>
  <c r="AJ99" i="3"/>
  <c r="AJ100" i="3"/>
  <c r="AJ145" i="3"/>
  <c r="AJ169" i="3"/>
  <c r="AJ133" i="3"/>
  <c r="AJ72" i="3"/>
  <c r="AJ38" i="3"/>
  <c r="AJ182" i="3"/>
  <c r="AJ112" i="3"/>
  <c r="AJ33" i="3"/>
  <c r="AJ177" i="3"/>
  <c r="AJ70" i="3"/>
  <c r="AJ214" i="3"/>
  <c r="AM97" i="2"/>
  <c r="AO97" i="2"/>
  <c r="AN97" i="2"/>
  <c r="AM126" i="1"/>
  <c r="AO126" i="1"/>
  <c r="AN126" i="1"/>
  <c r="AK130" i="1"/>
  <c r="AO195" i="5"/>
  <c r="AM72" i="3"/>
  <c r="AL229" i="3"/>
  <c r="AM229" i="3" s="1"/>
  <c r="AN229" i="3"/>
  <c r="AJ218" i="3"/>
  <c r="AI50" i="1"/>
  <c r="AK102" i="1"/>
  <c r="AM48" i="5"/>
  <c r="AO48" i="5" s="1"/>
  <c r="AM153" i="2"/>
  <c r="AN153" i="2"/>
  <c r="AO153" i="2"/>
  <c r="AI81" i="2"/>
  <c r="AI221" i="1"/>
  <c r="AN37" i="1"/>
  <c r="AK27" i="1"/>
  <c r="AN167" i="3"/>
  <c r="AM167" i="3"/>
  <c r="AK26" i="1"/>
  <c r="AK158" i="1"/>
  <c r="AK37" i="1"/>
  <c r="AK143" i="1"/>
  <c r="AK138" i="1"/>
  <c r="AK86" i="1"/>
  <c r="AK243" i="1"/>
  <c r="AI243" i="1"/>
  <c r="AI48" i="1"/>
  <c r="AK48" i="1"/>
  <c r="AK205" i="1"/>
  <c r="AK100" i="1"/>
  <c r="AK244" i="1"/>
  <c r="AM187" i="3"/>
  <c r="AL187" i="3"/>
  <c r="AN187" i="3"/>
  <c r="AJ49" i="3"/>
  <c r="AM84" i="2"/>
  <c r="AO84" i="2" s="1"/>
  <c r="AH223" i="3"/>
  <c r="AH79" i="3"/>
  <c r="AI49" i="1"/>
  <c r="AM173" i="2"/>
  <c r="AH18" i="4"/>
  <c r="AJ199" i="3"/>
  <c r="AM18" i="1"/>
  <c r="AN18" i="1" s="1"/>
  <c r="AK108" i="1"/>
  <c r="AI80" i="5"/>
  <c r="AL43" i="4"/>
  <c r="AH72" i="3"/>
  <c r="AM241" i="2"/>
  <c r="AO241" i="2"/>
  <c r="AN241" i="2"/>
  <c r="AI68" i="2"/>
  <c r="AI53" i="5"/>
  <c r="AH176" i="4"/>
  <c r="AH116" i="3"/>
  <c r="AO159" i="1"/>
  <c r="AN159" i="1"/>
  <c r="AK238" i="1"/>
  <c r="AH128" i="3"/>
  <c r="AM70" i="1"/>
  <c r="AO70" i="1" s="1"/>
  <c r="AN64" i="4"/>
  <c r="AL36" i="3"/>
  <c r="AM36" i="3" s="1"/>
  <c r="AI225" i="5"/>
  <c r="AM65" i="5"/>
  <c r="AO65" i="5" s="1"/>
  <c r="AN65" i="5"/>
  <c r="AH98" i="4"/>
  <c r="AN230" i="1"/>
  <c r="AJ47" i="3"/>
  <c r="AM53" i="2"/>
  <c r="AO53" i="2"/>
  <c r="AN53" i="2"/>
  <c r="AM168" i="5"/>
  <c r="AN168" i="5" s="1"/>
  <c r="AO168" i="5"/>
  <c r="AM209" i="3"/>
  <c r="AM62" i="4"/>
  <c r="AM251" i="2"/>
  <c r="AN251" i="2" s="1"/>
  <c r="AO251" i="2"/>
  <c r="AM215" i="2"/>
  <c r="AO215" i="2" s="1"/>
  <c r="AM183" i="2"/>
  <c r="AO183" i="2" s="1"/>
  <c r="AM135" i="2"/>
  <c r="AO135" i="2" s="1"/>
  <c r="AN135" i="2"/>
  <c r="AM87" i="2"/>
  <c r="AM43" i="2"/>
  <c r="AO43" i="2" s="1"/>
  <c r="AO128" i="1"/>
  <c r="AH153" i="3"/>
  <c r="AI38" i="5"/>
  <c r="AO235" i="1"/>
  <c r="AN193" i="1"/>
  <c r="AL207" i="4"/>
  <c r="AL26" i="3"/>
  <c r="AM26" i="3" s="1"/>
  <c r="AL132" i="3"/>
  <c r="AN132" i="3" s="1"/>
  <c r="AI245" i="1"/>
  <c r="AL240" i="3"/>
  <c r="AM240" i="3" s="1"/>
  <c r="AH193" i="3"/>
  <c r="AM5" i="3"/>
  <c r="AH32" i="4"/>
  <c r="AM186" i="2"/>
  <c r="AO186" i="2" s="1"/>
  <c r="AM102" i="2"/>
  <c r="AN102" i="2" s="1"/>
  <c r="AO102" i="2"/>
  <c r="AM26" i="2"/>
  <c r="AN26" i="2" s="1"/>
  <c r="AL92" i="3"/>
  <c r="AN17" i="1"/>
  <c r="AN54" i="1"/>
  <c r="AJ225" i="4"/>
  <c r="AH225" i="4"/>
  <c r="AL189" i="4"/>
  <c r="AM189" i="4"/>
  <c r="AN189" i="4"/>
  <c r="AJ222" i="3"/>
  <c r="AH222" i="3"/>
  <c r="AJ161" i="3"/>
  <c r="AH161" i="3"/>
  <c r="AM73" i="2"/>
  <c r="AO73" i="2"/>
  <c r="AN73" i="2"/>
  <c r="AL152" i="3"/>
  <c r="AM152" i="3" s="1"/>
  <c r="AL217" i="3"/>
  <c r="AM217" i="3" s="1"/>
  <c r="AN217" i="3"/>
  <c r="AM57" i="2"/>
  <c r="AO57" i="2"/>
  <c r="AN57" i="2"/>
  <c r="AK87" i="1"/>
  <c r="AI87" i="1"/>
  <c r="AM40" i="5"/>
  <c r="AN40" i="5" s="1"/>
  <c r="AL175" i="3"/>
  <c r="AN175" i="3" s="1"/>
  <c r="AK169" i="1"/>
  <c r="AI169" i="1"/>
  <c r="AM45" i="3"/>
  <c r="AN45" i="3"/>
  <c r="AL45" i="3"/>
  <c r="AM44" i="1"/>
  <c r="AO44" i="1" s="1"/>
  <c r="AL86" i="3"/>
  <c r="AN86" i="3" s="1"/>
  <c r="AO207" i="1"/>
  <c r="AN207" i="1"/>
  <c r="AM55" i="2"/>
  <c r="AO55" i="2"/>
  <c r="AN55" i="2"/>
  <c r="AK74" i="5"/>
  <c r="AI74" i="5"/>
  <c r="AN58" i="5"/>
  <c r="AJ88" i="4"/>
  <c r="AH88" i="4"/>
  <c r="AN141" i="5"/>
  <c r="AL45" i="4"/>
  <c r="AM45" i="4" s="1"/>
  <c r="AN45" i="4"/>
  <c r="AM145" i="2"/>
  <c r="AO145" i="2"/>
  <c r="AN145" i="2"/>
  <c r="AM248" i="1"/>
  <c r="AO248" i="1" s="1"/>
  <c r="AM213" i="1"/>
  <c r="AO213" i="1" s="1"/>
  <c r="AM221" i="2"/>
  <c r="AO221" i="2"/>
  <c r="AN221" i="2"/>
  <c r="AM26" i="5"/>
  <c r="AM252" i="2"/>
  <c r="AO252" i="2" s="1"/>
  <c r="AN252" i="2"/>
  <c r="AL145" i="3"/>
  <c r="AM145" i="3" s="1"/>
  <c r="AN145" i="3"/>
  <c r="AL96" i="3"/>
  <c r="AM96" i="3" s="1"/>
  <c r="AK124" i="5"/>
  <c r="AI157" i="5"/>
  <c r="AN106" i="5"/>
  <c r="AM200" i="2"/>
  <c r="AN200" i="2" s="1"/>
  <c r="AM61" i="2"/>
  <c r="AO61" i="2"/>
  <c r="AN61" i="2"/>
  <c r="AH118" i="3"/>
  <c r="AK187" i="1"/>
  <c r="AI187" i="1"/>
  <c r="AK228" i="1"/>
  <c r="AI228" i="1"/>
  <c r="AM157" i="2"/>
  <c r="AM44" i="5"/>
  <c r="AO44" i="5" s="1"/>
  <c r="AM139" i="4"/>
  <c r="AL231" i="4"/>
  <c r="AM231" i="4" s="1"/>
  <c r="AN231" i="4"/>
  <c r="AN7" i="4"/>
  <c r="AM224" i="3"/>
  <c r="AN224" i="3"/>
  <c r="AL224" i="3"/>
  <c r="AI11" i="1"/>
  <c r="AL44" i="3"/>
  <c r="AM44" i="3" s="1"/>
  <c r="AN44" i="3"/>
  <c r="AM99" i="2"/>
  <c r="AO99" i="2" s="1"/>
  <c r="AN152" i="1"/>
  <c r="AM183" i="3"/>
  <c r="AN183" i="3"/>
  <c r="AN218" i="1"/>
  <c r="AK181" i="5"/>
  <c r="AM157" i="5"/>
  <c r="AN157" i="5"/>
  <c r="AO157" i="5"/>
  <c r="AJ160" i="4"/>
  <c r="AH160" i="4"/>
  <c r="AN93" i="5"/>
  <c r="AI188" i="1"/>
  <c r="AN187" i="4"/>
  <c r="AN192" i="4"/>
  <c r="AL185" i="4"/>
  <c r="AM185" i="4" s="1"/>
  <c r="AN185" i="4"/>
  <c r="AM44" i="2"/>
  <c r="AN44" i="2" s="1"/>
  <c r="AN51" i="5"/>
  <c r="AM172" i="2"/>
  <c r="AO172" i="2" s="1"/>
  <c r="AN172" i="2"/>
  <c r="AN153" i="5"/>
  <c r="AO153" i="5"/>
  <c r="AK8" i="1"/>
  <c r="AI8" i="1"/>
  <c r="AH119" i="3"/>
  <c r="AM215" i="5"/>
  <c r="AO215" i="5"/>
  <c r="AN215" i="5"/>
  <c r="AM124" i="2"/>
  <c r="AN124" i="2" s="1"/>
  <c r="AH242" i="4"/>
  <c r="AM89" i="1"/>
  <c r="AO89" i="1"/>
  <c r="AN89" i="1"/>
  <c r="AI204" i="2"/>
  <c r="AN42" i="1"/>
  <c r="AO10" i="1"/>
  <c r="AN10" i="1"/>
  <c r="AN26" i="1"/>
  <c r="AH252" i="3"/>
  <c r="AN170" i="5"/>
  <c r="AM115" i="5"/>
  <c r="AN115" i="5" s="1"/>
  <c r="AO115" i="5"/>
  <c r="AL141" i="4"/>
  <c r="AM141" i="4"/>
  <c r="AN141" i="4"/>
  <c r="AN234" i="5"/>
  <c r="AL136" i="4"/>
  <c r="AN136" i="4"/>
  <c r="AM136" i="4"/>
  <c r="AO31" i="5"/>
  <c r="AM176" i="2"/>
  <c r="AO176" i="2" s="1"/>
  <c r="AK83" i="1"/>
  <c r="AI83" i="1"/>
  <c r="AM185" i="1"/>
  <c r="AN240" i="5"/>
  <c r="AN116" i="4"/>
  <c r="AM33" i="2"/>
  <c r="AO33" i="2"/>
  <c r="AN33" i="2"/>
  <c r="AN204" i="3"/>
  <c r="AM91" i="1"/>
  <c r="AN91" i="1" s="1"/>
  <c r="AN121" i="4"/>
  <c r="AO84" i="1"/>
  <c r="AN84" i="1"/>
  <c r="AM137" i="2"/>
  <c r="AN137" i="2"/>
  <c r="AO137" i="2"/>
  <c r="AH4" i="1"/>
  <c r="AG254" i="1"/>
  <c r="AM225" i="1"/>
  <c r="AO225" i="1" s="1"/>
  <c r="AM42" i="3"/>
  <c r="AM199" i="3"/>
  <c r="AN199" i="3"/>
  <c r="AL199" i="3"/>
  <c r="AM100" i="2"/>
  <c r="AO100" i="2" s="1"/>
  <c r="AM134" i="5"/>
  <c r="AO134" i="5" s="1"/>
  <c r="AN134" i="5"/>
  <c r="AM45" i="5"/>
  <c r="AO45" i="5" s="1"/>
  <c r="AN45" i="5"/>
  <c r="AM231" i="3"/>
  <c r="AN231" i="3"/>
  <c r="AL231" i="3"/>
  <c r="AM242" i="2"/>
  <c r="AN242" i="2" s="1"/>
  <c r="AO242" i="2"/>
  <c r="AM110" i="2"/>
  <c r="AN110" i="2" s="1"/>
  <c r="AO249" i="1"/>
  <c r="AO32" i="1"/>
  <c r="AN32" i="1"/>
  <c r="AM57" i="4"/>
  <c r="AO160" i="5"/>
  <c r="AM160" i="5"/>
  <c r="AN160" i="5"/>
  <c r="AM148" i="5"/>
  <c r="AO148" i="5" s="1"/>
  <c r="AI72" i="1"/>
  <c r="AM113" i="5"/>
  <c r="AO113" i="5" s="1"/>
  <c r="AM83" i="5"/>
  <c r="AO83" i="5" s="1"/>
  <c r="AN83" i="5"/>
  <c r="AM8" i="2"/>
  <c r="AO8" i="2" s="1"/>
  <c r="AN8" i="2"/>
  <c r="AN72" i="4"/>
  <c r="AL94" i="3"/>
  <c r="AN94" i="3" s="1"/>
  <c r="AM76" i="5"/>
  <c r="AN76" i="5" s="1"/>
  <c r="AM93" i="2"/>
  <c r="AN93" i="2" s="1"/>
  <c r="AO93" i="2"/>
  <c r="AN13" i="5"/>
  <c r="AO95" i="1"/>
  <c r="AN95" i="1"/>
  <c r="AH207" i="3"/>
  <c r="AM197" i="2"/>
  <c r="AN197" i="2"/>
  <c r="AO197" i="2"/>
  <c r="AH85" i="4"/>
  <c r="AM96" i="5"/>
  <c r="AN88" i="2"/>
  <c r="AM88" i="2"/>
  <c r="AO88" i="2" s="1"/>
  <c r="AM190" i="1"/>
  <c r="AO190" i="1"/>
  <c r="AN190" i="1"/>
  <c r="AI134" i="5"/>
  <c r="AL232" i="4"/>
  <c r="AM232" i="4" s="1"/>
  <c r="AO63" i="1"/>
  <c r="AN63" i="1"/>
  <c r="AM63" i="1"/>
  <c r="AI116" i="5"/>
  <c r="AM101" i="2"/>
  <c r="AO101" i="2"/>
  <c r="AN101" i="2"/>
  <c r="AL175" i="4"/>
  <c r="AN175" i="4" s="1"/>
  <c r="AH227" i="3"/>
  <c r="AM155" i="2"/>
  <c r="AO155" i="2" s="1"/>
  <c r="AN155" i="2"/>
  <c r="AI127" i="5"/>
  <c r="AO158" i="1"/>
  <c r="AM214" i="2"/>
  <c r="AN214" i="2" s="1"/>
  <c r="AO214" i="2"/>
  <c r="AL219" i="4"/>
  <c r="AM219" i="4" s="1"/>
  <c r="AN219" i="4"/>
  <c r="AK96" i="2"/>
  <c r="AI96" i="2"/>
  <c r="AI159" i="5"/>
  <c r="AO51" i="1"/>
  <c r="AM51" i="1"/>
  <c r="AN51" i="1"/>
  <c r="AI160" i="1"/>
  <c r="AM247" i="1"/>
  <c r="AN247" i="1" s="1"/>
  <c r="AL226" i="4"/>
  <c r="AM226" i="4" s="1"/>
  <c r="AN226" i="4"/>
  <c r="AM54" i="4"/>
  <c r="AN48" i="4"/>
  <c r="AM48" i="4"/>
  <c r="AM213" i="2"/>
  <c r="AO213" i="2"/>
  <c r="AN213" i="2"/>
  <c r="AN181" i="4"/>
  <c r="AI110" i="5"/>
  <c r="AM22" i="5"/>
  <c r="AO22" i="5" s="1"/>
  <c r="AN22" i="5"/>
  <c r="AL38" i="3"/>
  <c r="AM38" i="3" s="1"/>
  <c r="AN133" i="5"/>
  <c r="AM133" i="5"/>
  <c r="AO133" i="5"/>
  <c r="AM238" i="2"/>
  <c r="AO238" i="2" s="1"/>
  <c r="AM106" i="2"/>
  <c r="AN106" i="2" s="1"/>
  <c r="AO106" i="2"/>
  <c r="AM146" i="5"/>
  <c r="AO146" i="5" s="1"/>
  <c r="AN146" i="5"/>
  <c r="AH31" i="3"/>
  <c r="AN131" i="2"/>
  <c r="AM131" i="2"/>
  <c r="AO131" i="2" s="1"/>
  <c r="AM108" i="5"/>
  <c r="AN108" i="5" s="1"/>
  <c r="AO108" i="5"/>
  <c r="AK226" i="5"/>
  <c r="AJ6" i="4"/>
  <c r="AH6" i="4"/>
  <c r="AL75" i="4"/>
  <c r="AO12" i="1"/>
  <c r="AM12" i="1"/>
  <c r="AN12" i="1" s="1"/>
  <c r="AM149" i="1"/>
  <c r="AO149" i="1" s="1"/>
  <c r="AM140" i="5"/>
  <c r="AN140" i="5" s="1"/>
  <c r="AL83" i="4"/>
  <c r="AJ5" i="3"/>
  <c r="AH5" i="3"/>
  <c r="AM112" i="1"/>
  <c r="AO112" i="1" s="1"/>
  <c r="AK147" i="1"/>
  <c r="AI147" i="1"/>
  <c r="AH180" i="3"/>
  <c r="AI53" i="1"/>
  <c r="AL177" i="3"/>
  <c r="AM85" i="2"/>
  <c r="AO85" i="2"/>
  <c r="AN85" i="2"/>
  <c r="AM64" i="2"/>
  <c r="AO64" i="2" s="1"/>
  <c r="AM23" i="5"/>
  <c r="AO23" i="5" s="1"/>
  <c r="AN23" i="5"/>
  <c r="AN250" i="3"/>
  <c r="AM250" i="3"/>
  <c r="AH144" i="4"/>
  <c r="AH163" i="4"/>
  <c r="AI238" i="2"/>
  <c r="AH156" i="3"/>
  <c r="AH237" i="3"/>
  <c r="AH134" i="3"/>
  <c r="AO39" i="5"/>
  <c r="AL79" i="3"/>
  <c r="AN79" i="3" s="1"/>
  <c r="AL13" i="3"/>
  <c r="AM13" i="3" s="1"/>
  <c r="AN13" i="3"/>
  <c r="AM58" i="4"/>
  <c r="AL58" i="4"/>
  <c r="AN58" i="4" s="1"/>
  <c r="AL24" i="3"/>
  <c r="AM24" i="3" s="1"/>
  <c r="AJ78" i="3"/>
  <c r="AJ146" i="3"/>
  <c r="AH146" i="3"/>
  <c r="AJ55" i="3"/>
  <c r="AJ98" i="3"/>
  <c r="AJ21" i="3"/>
  <c r="AJ58" i="3"/>
  <c r="AJ202" i="3"/>
  <c r="AH109" i="4"/>
  <c r="AM46" i="5"/>
  <c r="AO46" i="5" s="1"/>
  <c r="AL239" i="4"/>
  <c r="AN239" i="4" s="1"/>
  <c r="AL180" i="3"/>
  <c r="AK142" i="1"/>
  <c r="AK123" i="1"/>
  <c r="AK73" i="1"/>
  <c r="AI73" i="1"/>
  <c r="AK35" i="1"/>
  <c r="AK232" i="1"/>
  <c r="AK131" i="1"/>
  <c r="AM101" i="4"/>
  <c r="AM40" i="2"/>
  <c r="AN40" i="2" s="1"/>
  <c r="AN199" i="4"/>
  <c r="AL199" i="4"/>
  <c r="AM199" i="4" s="1"/>
  <c r="AL246" i="3"/>
  <c r="AM246" i="3" s="1"/>
  <c r="AI241" i="1"/>
  <c r="AO228" i="1"/>
  <c r="AN228" i="1"/>
  <c r="AK225" i="1"/>
  <c r="AL95" i="3"/>
  <c r="AM95" i="3" s="1"/>
  <c r="AN95" i="3"/>
  <c r="AN153" i="3"/>
  <c r="AL153" i="3"/>
  <c r="AM153" i="3" s="1"/>
  <c r="AM202" i="2"/>
  <c r="AO202" i="2" s="1"/>
  <c r="AM66" i="2"/>
  <c r="AO66" i="2" s="1"/>
  <c r="AO200" i="1"/>
  <c r="AL179" i="3"/>
  <c r="AH132" i="3"/>
  <c r="AM36" i="5"/>
  <c r="AO36" i="5" s="1"/>
  <c r="AM123" i="2"/>
  <c r="AO123" i="2" s="1"/>
  <c r="AN123" i="2"/>
  <c r="AL191" i="3"/>
  <c r="AM191" i="3" s="1"/>
  <c r="AN191" i="3"/>
  <c r="AN253" i="5"/>
  <c r="AM218" i="5"/>
  <c r="AN218" i="5" s="1"/>
  <c r="AI226" i="1"/>
  <c r="AI128" i="1"/>
  <c r="AH246" i="4"/>
  <c r="AM176" i="1"/>
  <c r="AN176" i="1" s="1"/>
  <c r="AI111" i="1"/>
  <c r="AM118" i="1"/>
  <c r="AN118" i="1" s="1"/>
  <c r="AO118" i="1"/>
  <c r="AI125" i="1"/>
  <c r="AM73" i="5"/>
  <c r="AN73" i="5" s="1"/>
  <c r="AO73" i="5"/>
  <c r="AL65" i="4"/>
  <c r="AM65" i="4"/>
  <c r="AN65" i="4"/>
  <c r="AM107" i="5"/>
  <c r="AO107" i="5" s="1"/>
  <c r="AN107" i="5"/>
  <c r="AN40" i="4"/>
  <c r="AL40" i="4"/>
  <c r="AM40" i="4" s="1"/>
  <c r="AM82" i="1"/>
  <c r="AN82" i="1"/>
  <c r="AO82" i="1"/>
  <c r="AK224" i="1"/>
  <c r="AK39" i="1"/>
  <c r="AL81" i="4"/>
  <c r="AM81" i="4" s="1"/>
  <c r="AN81" i="4"/>
  <c r="AJ158" i="3"/>
  <c r="AJ122" i="3"/>
  <c r="AH122" i="3"/>
  <c r="AJ123" i="3"/>
  <c r="AJ168" i="3"/>
  <c r="AJ188" i="3"/>
  <c r="AJ148" i="3"/>
  <c r="AH148" i="3"/>
  <c r="AJ87" i="3"/>
  <c r="AJ8" i="3"/>
  <c r="AJ197" i="3"/>
  <c r="AH197" i="3"/>
  <c r="AJ126" i="3"/>
  <c r="AH126" i="3"/>
  <c r="AJ45" i="3"/>
  <c r="AH45" i="3"/>
  <c r="AJ189" i="3"/>
  <c r="AH189" i="3"/>
  <c r="AJ82" i="3"/>
  <c r="AJ226" i="3"/>
  <c r="AK104" i="1"/>
  <c r="AI104" i="1"/>
  <c r="AK57" i="1"/>
  <c r="AI57" i="1"/>
  <c r="AO109" i="5"/>
  <c r="AN109" i="5"/>
  <c r="AM109" i="5"/>
  <c r="AM228" i="4"/>
  <c r="AN228" i="4"/>
  <c r="AN184" i="3"/>
  <c r="AJ91" i="3"/>
  <c r="AM41" i="1"/>
  <c r="AN41" i="1" s="1"/>
  <c r="AO41" i="1"/>
  <c r="AK56" i="1"/>
  <c r="AM14" i="5"/>
  <c r="AH252" i="4"/>
  <c r="AM69" i="2"/>
  <c r="AO69" i="2" s="1"/>
  <c r="AN69" i="2"/>
  <c r="AN216" i="1"/>
  <c r="AI17" i="1"/>
  <c r="AK5" i="1"/>
  <c r="AI5" i="1"/>
  <c r="AI37" i="1"/>
  <c r="AK36" i="1"/>
  <c r="AK194" i="1"/>
  <c r="AK54" i="1"/>
  <c r="AK159" i="1"/>
  <c r="AK164" i="1"/>
  <c r="AK99" i="1"/>
  <c r="AK20" i="1"/>
  <c r="AK61" i="1"/>
  <c r="AI61" i="1"/>
  <c r="AK218" i="1"/>
  <c r="AI218" i="1"/>
  <c r="AK112" i="1"/>
  <c r="AH187" i="3"/>
  <c r="AM60" i="2"/>
  <c r="AO16" i="1"/>
  <c r="AH69" i="3"/>
  <c r="AM175" i="1"/>
  <c r="AN175" i="1" s="1"/>
  <c r="AM40" i="1"/>
  <c r="AN40" i="1"/>
  <c r="AO40" i="1"/>
  <c r="AN236" i="4"/>
  <c r="AL68" i="4"/>
  <c r="AI252" i="2"/>
  <c r="AL18" i="4"/>
  <c r="AM18" i="4" s="1"/>
  <c r="AN18" i="4"/>
  <c r="AJ136" i="3"/>
  <c r="AN13" i="1"/>
  <c r="AH201" i="3"/>
  <c r="AM206" i="1"/>
  <c r="AO206" i="1" s="1"/>
  <c r="AN206" i="1"/>
  <c r="AK62" i="1"/>
  <c r="AN64" i="5"/>
  <c r="AM64" i="5"/>
  <c r="AO64" i="5" s="1"/>
  <c r="AN35" i="4"/>
  <c r="AM35" i="4"/>
  <c r="AL55" i="3"/>
  <c r="AN55" i="3" s="1"/>
  <c r="AM181" i="2"/>
  <c r="AO181" i="2"/>
  <c r="AN181" i="2"/>
  <c r="AM37" i="2"/>
  <c r="AN83" i="1"/>
  <c r="AH55" i="4"/>
  <c r="AI155" i="1"/>
  <c r="AN147" i="1"/>
  <c r="AK215" i="1"/>
  <c r="AL73" i="3"/>
  <c r="AM73" i="3" s="1"/>
  <c r="AN73" i="3"/>
  <c r="AH188" i="4"/>
  <c r="AL12" i="4"/>
  <c r="AL21" i="3"/>
  <c r="AM21" i="3" s="1"/>
  <c r="AN21" i="3"/>
  <c r="AI159" i="1"/>
  <c r="AN151" i="3"/>
  <c r="AI227" i="1"/>
  <c r="AJ13" i="3"/>
  <c r="AH205" i="3"/>
  <c r="AN96" i="1"/>
  <c r="AO96" i="1"/>
  <c r="AH190" i="3"/>
  <c r="AI251" i="2"/>
  <c r="AH209" i="4"/>
  <c r="AL117" i="3"/>
  <c r="AN117" i="3" s="1"/>
  <c r="AM87" i="4"/>
  <c r="AH66" i="3"/>
  <c r="AM38" i="5"/>
  <c r="AO38" i="5" s="1"/>
  <c r="AN57" i="5"/>
  <c r="AN218" i="3"/>
  <c r="AL218" i="3"/>
  <c r="AM218" i="3" s="1"/>
  <c r="AJ172" i="3"/>
  <c r="AM30" i="5"/>
  <c r="AO30" i="5" s="1"/>
  <c r="AL200" i="3"/>
  <c r="AM200" i="3" s="1"/>
  <c r="AN200" i="3"/>
  <c r="AM231" i="2"/>
  <c r="AM159" i="2"/>
  <c r="AO159" i="2" s="1"/>
  <c r="AM115" i="2"/>
  <c r="AO115" i="2" s="1"/>
  <c r="AM63" i="2"/>
  <c r="AN63" i="2" s="1"/>
  <c r="AL193" i="3"/>
  <c r="AN235" i="3"/>
  <c r="AL37" i="3"/>
  <c r="AM37" i="3" s="1"/>
  <c r="AN37" i="3"/>
  <c r="AI186" i="2"/>
  <c r="AK134" i="1"/>
  <c r="AM220" i="5"/>
  <c r="AO220" i="5" s="1"/>
  <c r="AN220" i="5"/>
  <c r="AL16" i="4"/>
  <c r="AL220" i="4"/>
  <c r="AM220" i="4" s="1"/>
  <c r="AJ132" i="4"/>
  <c r="AH132" i="4"/>
  <c r="AM233" i="5"/>
  <c r="AO233" i="5" s="1"/>
  <c r="AM27" i="1"/>
  <c r="AO27" i="1"/>
  <c r="AN27" i="1"/>
  <c r="AK181" i="1"/>
  <c r="AI181" i="1"/>
  <c r="AM24" i="5"/>
  <c r="AO24" i="5" s="1"/>
  <c r="AM211" i="1"/>
  <c r="AO211" i="1" s="1"/>
  <c r="AL178" i="4"/>
  <c r="AM178" i="4" s="1"/>
  <c r="AM39" i="3"/>
  <c r="AL39" i="3"/>
  <c r="AN39" i="3" s="1"/>
  <c r="AM24" i="2"/>
  <c r="AN24" i="2" s="1"/>
  <c r="AO231" i="5"/>
  <c r="AN231" i="5"/>
  <c r="AM219" i="2"/>
  <c r="AN219" i="2" s="1"/>
  <c r="AM151" i="2"/>
  <c r="AL206" i="3"/>
  <c r="AM206" i="3" s="1"/>
  <c r="AK152" i="5"/>
  <c r="AI152" i="5"/>
  <c r="AK174" i="5"/>
  <c r="AI174" i="5"/>
  <c r="AM203" i="5"/>
  <c r="AO203" i="5" s="1"/>
  <c r="AN203" i="5"/>
  <c r="AL208" i="4"/>
  <c r="AM39" i="1"/>
  <c r="AN39" i="1" s="1"/>
  <c r="AO39" i="1"/>
  <c r="AO94" i="5"/>
  <c r="AN94" i="5"/>
  <c r="AM68" i="2"/>
  <c r="AN68" i="2" s="1"/>
  <c r="AO196" i="2"/>
  <c r="AN196" i="2"/>
  <c r="AM196" i="2"/>
  <c r="AL21" i="4"/>
  <c r="AM21" i="4" s="1"/>
  <c r="AM117" i="2"/>
  <c r="AN117" i="2"/>
  <c r="AO117" i="2"/>
  <c r="AK174" i="1"/>
  <c r="AI174" i="1"/>
  <c r="AH250" i="3"/>
  <c r="AL221" i="4"/>
  <c r="AM160" i="2"/>
  <c r="AO160" i="2" s="1"/>
  <c r="AH4" i="2"/>
  <c r="AG254" i="2"/>
  <c r="AH41" i="3"/>
  <c r="AM249" i="3"/>
  <c r="AM196" i="3"/>
  <c r="AK232" i="5"/>
  <c r="AK102" i="5"/>
  <c r="AK142" i="5"/>
  <c r="AK212" i="5"/>
  <c r="AK99" i="5"/>
  <c r="AI99" i="5"/>
  <c r="AK12" i="5"/>
  <c r="AI12" i="5"/>
  <c r="AK68" i="5"/>
  <c r="AI68" i="5"/>
  <c r="AK138" i="5"/>
  <c r="AK173" i="5"/>
  <c r="AK197" i="5"/>
  <c r="AK164" i="5"/>
  <c r="AI164" i="5"/>
  <c r="AK127" i="5"/>
  <c r="AK98" i="5"/>
  <c r="AK50" i="5"/>
  <c r="AI50" i="5"/>
  <c r="AK219" i="5"/>
  <c r="AI219" i="5"/>
  <c r="AK134" i="5"/>
  <c r="AK132" i="5"/>
  <c r="AK25" i="5"/>
  <c r="AK169" i="5"/>
  <c r="AI169" i="5"/>
  <c r="AM233" i="1"/>
  <c r="AN243" i="3"/>
  <c r="AM243" i="3"/>
  <c r="AM56" i="2"/>
  <c r="AO56" i="2" s="1"/>
  <c r="AJ210" i="3"/>
  <c r="AH210" i="3"/>
  <c r="AJ12" i="3"/>
  <c r="AH12" i="3"/>
  <c r="AJ184" i="3"/>
  <c r="AH184" i="3"/>
  <c r="AL153" i="4"/>
  <c r="AN153" i="4" s="1"/>
  <c r="AH245" i="3"/>
  <c r="AL189" i="3"/>
  <c r="AN189" i="3" s="1"/>
  <c r="AM45" i="2"/>
  <c r="AO45" i="2"/>
  <c r="AN45" i="2"/>
  <c r="AM138" i="3"/>
  <c r="AL138" i="3"/>
  <c r="AN138" i="3"/>
  <c r="AM149" i="2"/>
  <c r="AO149" i="2"/>
  <c r="AN149" i="2"/>
  <c r="AI118" i="5"/>
  <c r="AH19" i="3"/>
  <c r="AL14" i="4"/>
  <c r="AM14" i="4" s="1"/>
  <c r="AK120" i="1"/>
  <c r="AI120" i="1"/>
  <c r="AN34" i="5"/>
  <c r="AM34" i="5"/>
  <c r="AO34" i="5" s="1"/>
  <c r="AL84" i="3"/>
  <c r="AM84" i="3" s="1"/>
  <c r="AM55" i="5"/>
  <c r="AN55" i="5" s="1"/>
  <c r="AO55" i="5"/>
  <c r="AN45" i="1"/>
  <c r="AL251" i="4"/>
  <c r="AM20" i="1"/>
  <c r="AN20" i="1" s="1"/>
  <c r="AL154" i="3"/>
  <c r="AM154" i="3" s="1"/>
  <c r="AM143" i="2"/>
  <c r="AN143" i="2" s="1"/>
  <c r="AO47" i="2"/>
  <c r="AN47" i="2"/>
  <c r="AM47" i="2"/>
  <c r="AH12" i="4"/>
  <c r="AO164" i="1"/>
  <c r="AK29" i="5"/>
  <c r="AK159" i="5"/>
  <c r="AK188" i="5"/>
  <c r="AK199" i="5"/>
  <c r="AK52" i="5"/>
  <c r="AK251" i="5"/>
  <c r="AK137" i="5"/>
  <c r="AI137" i="5"/>
  <c r="AK35" i="5"/>
  <c r="AI35" i="5"/>
  <c r="AK94" i="5"/>
  <c r="AK163" i="5"/>
  <c r="AI163" i="5"/>
  <c r="AK196" i="5"/>
  <c r="AI196" i="5"/>
  <c r="AK221" i="5"/>
  <c r="AK183" i="5"/>
  <c r="AK146" i="5"/>
  <c r="AK114" i="5"/>
  <c r="AK63" i="5"/>
  <c r="AI63" i="5"/>
  <c r="AK233" i="5"/>
  <c r="AK148" i="5"/>
  <c r="AK144" i="5"/>
  <c r="AK37" i="5"/>
  <c r="AN194" i="5"/>
  <c r="AM9" i="5"/>
  <c r="AO9" i="5" s="1"/>
  <c r="AI237" i="1"/>
  <c r="AM133" i="2"/>
  <c r="AO133" i="2"/>
  <c r="AN133" i="2"/>
  <c r="AO224" i="1"/>
  <c r="AN224" i="1"/>
  <c r="AL214" i="3"/>
  <c r="AM214" i="3" s="1"/>
  <c r="AN214" i="3"/>
  <c r="AM189" i="2"/>
  <c r="AO189" i="2"/>
  <c r="AN189" i="2"/>
  <c r="AM105" i="2"/>
  <c r="AO105" i="2"/>
  <c r="AN105" i="2"/>
  <c r="AK210" i="1"/>
  <c r="AI210" i="1"/>
  <c r="AK151" i="1"/>
  <c r="AI151" i="1"/>
  <c r="AN220" i="1"/>
  <c r="AM209" i="2"/>
  <c r="AN209" i="2"/>
  <c r="AO209" i="2"/>
  <c r="AK97" i="1"/>
  <c r="AI97" i="1"/>
  <c r="AM228" i="2"/>
  <c r="AH194" i="4"/>
  <c r="AH231" i="3"/>
  <c r="AL80" i="3"/>
  <c r="AM80" i="3" s="1"/>
  <c r="AN80" i="3"/>
  <c r="AL108" i="3"/>
  <c r="AM108" i="3" s="1"/>
  <c r="AN93" i="4"/>
  <c r="AM93" i="4"/>
  <c r="AK78" i="5"/>
  <c r="AK111" i="5"/>
  <c r="AK245" i="5"/>
  <c r="AI245" i="5"/>
  <c r="AK42" i="5"/>
  <c r="AK17" i="5"/>
  <c r="AI17" i="5"/>
  <c r="AK16" i="5"/>
  <c r="AK172" i="5"/>
  <c r="AK67" i="5"/>
  <c r="AK123" i="5"/>
  <c r="AK191" i="5"/>
  <c r="AK215" i="5"/>
  <c r="AK244" i="5"/>
  <c r="AI244" i="5"/>
  <c r="AK201" i="5"/>
  <c r="AK165" i="5"/>
  <c r="AI165" i="5"/>
  <c r="AK130" i="5"/>
  <c r="AK76" i="5"/>
  <c r="AK247" i="5"/>
  <c r="AK162" i="5"/>
  <c r="AK156" i="5"/>
  <c r="AI156" i="5"/>
  <c r="AK49" i="5"/>
  <c r="AK193" i="5"/>
  <c r="AN242" i="4"/>
  <c r="AL242" i="4"/>
  <c r="AM242" i="4" s="1"/>
  <c r="AL223" i="3"/>
  <c r="AM223" i="3" s="1"/>
  <c r="AI49" i="5"/>
  <c r="AN71" i="4"/>
  <c r="AM71" i="4"/>
  <c r="AM183" i="1"/>
  <c r="AO183" i="1"/>
  <c r="AN183" i="1"/>
  <c r="AN139" i="5"/>
  <c r="AM81" i="1"/>
  <c r="AO81" i="1" s="1"/>
  <c r="AL119" i="3"/>
  <c r="AM119" i="3" s="1"/>
  <c r="AN119" i="3"/>
  <c r="AI60" i="2"/>
  <c r="AM234" i="1"/>
  <c r="AO234" i="1"/>
  <c r="AN234" i="1"/>
  <c r="AN105" i="5"/>
  <c r="AM105" i="5"/>
  <c r="AO105" i="5"/>
  <c r="AL238" i="3"/>
  <c r="AN238" i="3" s="1"/>
  <c r="AM204" i="2"/>
  <c r="AO204" i="2" s="1"/>
  <c r="AM123" i="5"/>
  <c r="AN123" i="5"/>
  <c r="AO123" i="5"/>
  <c r="AH88" i="3"/>
  <c r="AH105" i="3"/>
  <c r="AL98" i="3"/>
  <c r="AM98" i="3" s="1"/>
  <c r="AL51" i="3"/>
  <c r="AM51" i="3" s="1"/>
  <c r="AM178" i="2"/>
  <c r="AN178" i="2" s="1"/>
  <c r="AO178" i="2"/>
  <c r="AM78" i="2"/>
  <c r="AO141" i="1"/>
  <c r="AL130" i="3"/>
  <c r="AM130" i="3" s="1"/>
  <c r="AN130" i="3"/>
  <c r="AK140" i="5"/>
  <c r="AK160" i="5"/>
  <c r="AK28" i="5"/>
  <c r="AI28" i="5"/>
  <c r="AK155" i="5"/>
  <c r="AK53" i="5"/>
  <c r="AK86" i="5"/>
  <c r="AK213" i="5"/>
  <c r="AI213" i="5"/>
  <c r="AK93" i="5"/>
  <c r="AI93" i="5"/>
  <c r="AK154" i="5"/>
  <c r="AK214" i="5"/>
  <c r="AK243" i="5"/>
  <c r="AI243" i="5"/>
  <c r="AK4" i="5"/>
  <c r="AK222" i="5"/>
  <c r="AK185" i="5"/>
  <c r="AI185" i="5"/>
  <c r="AK150" i="5"/>
  <c r="AK89" i="5"/>
  <c r="AK11" i="5"/>
  <c r="AI11" i="5"/>
  <c r="AK176" i="5"/>
  <c r="AK168" i="5"/>
  <c r="AK61" i="5"/>
  <c r="AM68" i="1"/>
  <c r="AO68" i="1" s="1"/>
  <c r="AO164" i="2"/>
  <c r="AN164" i="2"/>
  <c r="AM164" i="2"/>
  <c r="AI139" i="1"/>
  <c r="AI126" i="1"/>
  <c r="AI124" i="5"/>
  <c r="AM205" i="2"/>
  <c r="AO205" i="2"/>
  <c r="AN205" i="2"/>
  <c r="AM171" i="1"/>
  <c r="AN171" i="1" s="1"/>
  <c r="AN46" i="4"/>
  <c r="AM46" i="4"/>
  <c r="AN113" i="1"/>
  <c r="AM113" i="1"/>
  <c r="AO113" i="1" s="1"/>
  <c r="AM195" i="2"/>
  <c r="AO195" i="2" s="1"/>
  <c r="AM59" i="2"/>
  <c r="AN59" i="2" s="1"/>
  <c r="AH185" i="3"/>
  <c r="AI146" i="5"/>
  <c r="AM170" i="3"/>
  <c r="AL170" i="3"/>
  <c r="AN170" i="3" s="1"/>
  <c r="AM130" i="2"/>
  <c r="AN130" i="2" s="1"/>
  <c r="AO130" i="2"/>
  <c r="AH159" i="3"/>
  <c r="AK195" i="5"/>
  <c r="AK59" i="5"/>
  <c r="AK75" i="5"/>
  <c r="AK46" i="5"/>
  <c r="AK135" i="5"/>
  <c r="AI135" i="5"/>
  <c r="AK125" i="5"/>
  <c r="AK8" i="5"/>
  <c r="AK122" i="5"/>
  <c r="AK182" i="5"/>
  <c r="AK246" i="5"/>
  <c r="AK26" i="5"/>
  <c r="AK20" i="5"/>
  <c r="AK239" i="5"/>
  <c r="AK202" i="5"/>
  <c r="AK166" i="5"/>
  <c r="AK103" i="5"/>
  <c r="AK24" i="5"/>
  <c r="AK190" i="5"/>
  <c r="AI190" i="5"/>
  <c r="AK180" i="5"/>
  <c r="AK73" i="5"/>
  <c r="AK217" i="5"/>
  <c r="AO196" i="5"/>
  <c r="AI167" i="1"/>
  <c r="AL89" i="4"/>
  <c r="AM89" i="4" s="1"/>
  <c r="AO152" i="2"/>
  <c r="AN152" i="2"/>
  <c r="AM152" i="2"/>
  <c r="AM117" i="1"/>
  <c r="AO117" i="1" s="1"/>
  <c r="AL205" i="3"/>
  <c r="AM205" i="3" s="1"/>
  <c r="AN205" i="3"/>
  <c r="AM125" i="2"/>
  <c r="AO125" i="2"/>
  <c r="AN125" i="2"/>
  <c r="AI111" i="5"/>
  <c r="AO76" i="2"/>
  <c r="AM76" i="2"/>
  <c r="AN76" i="2" s="1"/>
  <c r="AN123" i="1"/>
  <c r="AL94" i="4"/>
  <c r="AN94" i="4" s="1"/>
  <c r="AF254" i="4"/>
  <c r="AG4" i="4"/>
  <c r="AM28" i="1"/>
  <c r="AO28" i="1"/>
  <c r="AN28" i="1"/>
  <c r="AM71" i="3"/>
  <c r="AL71" i="3"/>
  <c r="AN71" i="3"/>
  <c r="AM206" i="2"/>
  <c r="AN206" i="2" s="1"/>
  <c r="AO206" i="2"/>
  <c r="AM138" i="2"/>
  <c r="AO138" i="2" s="1"/>
  <c r="AM70" i="2"/>
  <c r="AN70" i="2" s="1"/>
  <c r="AI81" i="5"/>
  <c r="AM127" i="5"/>
  <c r="AN127" i="5" s="1"/>
  <c r="AL47" i="3"/>
  <c r="AM47" i="3" s="1"/>
  <c r="AN47" i="3"/>
  <c r="AM79" i="2"/>
  <c r="AO79" i="2" s="1"/>
  <c r="AN79" i="2"/>
  <c r="AN57" i="3"/>
  <c r="AH170" i="3"/>
  <c r="AM215" i="3"/>
  <c r="AL215" i="3"/>
  <c r="AN215" i="3"/>
  <c r="AL32" i="3"/>
  <c r="AM32" i="3" s="1"/>
  <c r="AK31" i="5"/>
  <c r="AK139" i="5"/>
  <c r="AK170" i="5"/>
  <c r="AI170" i="5"/>
  <c r="AK167" i="5"/>
  <c r="AK34" i="5"/>
  <c r="AK151" i="5"/>
  <c r="AI151" i="5"/>
  <c r="AK211" i="5"/>
  <c r="AI211" i="5"/>
  <c r="AK22" i="5"/>
  <c r="AK44" i="5"/>
  <c r="AK39" i="5"/>
  <c r="AK5" i="5"/>
  <c r="AK223" i="5"/>
  <c r="AK184" i="5"/>
  <c r="AK117" i="5"/>
  <c r="AI117" i="5"/>
  <c r="AK38" i="5"/>
  <c r="AK206" i="5"/>
  <c r="AK192" i="5"/>
  <c r="AK85" i="5"/>
  <c r="AK229" i="5"/>
  <c r="AI112" i="5"/>
  <c r="AI212" i="5"/>
  <c r="AM219" i="1"/>
  <c r="AN219" i="1"/>
  <c r="AO219" i="1"/>
  <c r="AH60" i="4"/>
  <c r="AO153" i="1"/>
  <c r="AN153" i="1"/>
  <c r="AM153" i="1"/>
  <c r="AN62" i="5"/>
  <c r="AM140" i="2"/>
  <c r="AO140" i="2" s="1"/>
  <c r="AM109" i="2"/>
  <c r="AO109" i="2"/>
  <c r="AN109" i="2"/>
  <c r="AM25" i="2"/>
  <c r="AO25" i="2"/>
  <c r="AN25" i="2"/>
  <c r="AK173" i="1"/>
  <c r="AI173" i="1"/>
  <c r="AM210" i="4"/>
  <c r="AH9" i="3"/>
  <c r="AL149" i="4"/>
  <c r="AN149" i="4"/>
  <c r="AM149" i="4"/>
  <c r="AI55" i="1"/>
  <c r="AM29" i="2"/>
  <c r="AO29" i="2"/>
  <c r="AN29" i="2"/>
  <c r="AI177" i="1"/>
  <c r="AN100" i="3"/>
  <c r="AI5" i="5"/>
  <c r="AI103" i="5"/>
  <c r="AM253" i="2"/>
  <c r="AO253" i="2"/>
  <c r="AN253" i="2"/>
  <c r="AL240" i="4"/>
  <c r="AN240" i="4" s="1"/>
  <c r="AN148" i="3"/>
  <c r="AI192" i="5"/>
  <c r="AM144" i="2"/>
  <c r="AN144" i="2" s="1"/>
  <c r="AO144" i="2"/>
  <c r="AI84" i="2"/>
  <c r="AM15" i="1"/>
  <c r="AN15" i="1" s="1"/>
  <c r="AL166" i="3"/>
  <c r="AM166" i="3" s="1"/>
  <c r="AI41" i="5"/>
  <c r="AN33" i="4"/>
  <c r="AM123" i="3"/>
  <c r="AN123" i="3"/>
  <c r="AL123" i="3"/>
  <c r="AK100" i="5"/>
  <c r="AI100" i="5"/>
  <c r="AK177" i="5"/>
  <c r="AK194" i="5"/>
  <c r="AI194" i="5"/>
  <c r="AK47" i="5"/>
  <c r="AK250" i="5"/>
  <c r="AK207" i="5"/>
  <c r="AK60" i="5"/>
  <c r="AK179" i="5"/>
  <c r="AK238" i="5"/>
  <c r="AI238" i="5"/>
  <c r="AK43" i="5"/>
  <c r="AI43" i="5"/>
  <c r="AK65" i="5"/>
  <c r="AK55" i="5"/>
  <c r="AK21" i="5"/>
  <c r="AK242" i="5"/>
  <c r="AK200" i="5"/>
  <c r="AK131" i="5"/>
  <c r="AK51" i="5"/>
  <c r="AI51" i="5"/>
  <c r="AK220" i="5"/>
  <c r="AK204" i="5"/>
  <c r="AK97" i="5"/>
  <c r="AI97" i="5"/>
  <c r="AK241" i="5"/>
  <c r="AI241" i="5"/>
  <c r="AL96" i="4"/>
  <c r="AM96" i="4"/>
  <c r="AN96" i="4"/>
  <c r="AL52" i="4"/>
  <c r="AM52" i="4"/>
  <c r="AN52" i="4"/>
  <c r="AN151" i="1"/>
  <c r="AJ220" i="3"/>
  <c r="AH220" i="3"/>
  <c r="AJ104" i="3"/>
  <c r="AJ116" i="3"/>
  <c r="AJ167" i="3"/>
  <c r="AJ165" i="3"/>
  <c r="AL55" i="4"/>
  <c r="AM55" i="4" s="1"/>
  <c r="AN55" i="4"/>
  <c r="AM72" i="5"/>
  <c r="AN40" i="3"/>
  <c r="AM40" i="3"/>
  <c r="AK50" i="1"/>
  <c r="AM53" i="1"/>
  <c r="AN53" i="1" s="1"/>
  <c r="AO53" i="1"/>
  <c r="AK192" i="1"/>
  <c r="AI192" i="1"/>
  <c r="AJ111" i="3"/>
  <c r="AI67" i="5"/>
  <c r="AL76" i="4"/>
  <c r="AI212" i="1"/>
  <c r="AL111" i="4"/>
  <c r="AM111" i="4" s="1"/>
  <c r="AL61" i="3"/>
  <c r="AM61" i="3" s="1"/>
  <c r="AN61" i="3"/>
  <c r="AN172" i="4"/>
  <c r="AM172" i="4"/>
  <c r="AL116" i="3"/>
  <c r="AL128" i="3"/>
  <c r="AM128" i="3" s="1"/>
  <c r="AL211" i="4"/>
  <c r="AM211" i="4" s="1"/>
  <c r="AL140" i="4"/>
  <c r="AN140" i="4" s="1"/>
  <c r="AJ137" i="3"/>
  <c r="AO134" i="2"/>
  <c r="AM134" i="2"/>
  <c r="AN134" i="2" s="1"/>
  <c r="AL77" i="4"/>
  <c r="AM77" i="4" s="1"/>
  <c r="AN243" i="5"/>
  <c r="AK144" i="2"/>
  <c r="AI144" i="2"/>
  <c r="AI226" i="5"/>
  <c r="AM232" i="5"/>
  <c r="AO232" i="5" s="1"/>
  <c r="AN232" i="5"/>
  <c r="AM217" i="5"/>
  <c r="AN217" i="5"/>
  <c r="AO217" i="5"/>
  <c r="AI204" i="5"/>
  <c r="AL41" i="4"/>
  <c r="AN41" i="4" s="1"/>
  <c r="AM41" i="4"/>
  <c r="AO19" i="5"/>
  <c r="AN19" i="5"/>
  <c r="AL15" i="4"/>
  <c r="AM15" i="4" s="1"/>
  <c r="AN15" i="4"/>
  <c r="AI122" i="1"/>
  <c r="AI21" i="1"/>
  <c r="AM143" i="5"/>
  <c r="AN143" i="5" s="1"/>
  <c r="AO143" i="5"/>
  <c r="AM252" i="4"/>
  <c r="AI206" i="5"/>
  <c r="AM5" i="1"/>
  <c r="AN5" i="1" s="1"/>
  <c r="AO5" i="1"/>
  <c r="AH189" i="4"/>
  <c r="AI246" i="5"/>
  <c r="AH71" i="4"/>
  <c r="AM101" i="5"/>
  <c r="AO101" i="5" s="1"/>
  <c r="AN101" i="5"/>
  <c r="AM247" i="4"/>
  <c r="AN32" i="4"/>
  <c r="AM32" i="4"/>
  <c r="AM236" i="2"/>
  <c r="AO236" i="2" s="1"/>
  <c r="AO92" i="2"/>
  <c r="AN92" i="2"/>
  <c r="AM92" i="2"/>
  <c r="AI232" i="1"/>
  <c r="AM77" i="1"/>
  <c r="AO77" i="1" s="1"/>
  <c r="AN77" i="1"/>
  <c r="AK201" i="1"/>
  <c r="AI201" i="1"/>
  <c r="AI77" i="1"/>
  <c r="AI24" i="5"/>
  <c r="AH73" i="4"/>
  <c r="AM159" i="3"/>
  <c r="AN159" i="3"/>
  <c r="AL159" i="3"/>
  <c r="AJ128" i="3"/>
  <c r="AJ143" i="3"/>
  <c r="AJ144" i="3"/>
  <c r="AJ187" i="3"/>
  <c r="AJ208" i="3"/>
  <c r="AH208" i="3"/>
  <c r="AJ163" i="3"/>
  <c r="AH163" i="3"/>
  <c r="AJ102" i="3"/>
  <c r="AJ25" i="3"/>
  <c r="AJ215" i="3"/>
  <c r="AJ140" i="3"/>
  <c r="AJ57" i="3"/>
  <c r="AJ201" i="3"/>
  <c r="AJ94" i="3"/>
  <c r="AJ238" i="3"/>
  <c r="AI101" i="1"/>
  <c r="AK81" i="1"/>
  <c r="AI172" i="5"/>
  <c r="AN157" i="4"/>
  <c r="AI224" i="1"/>
  <c r="AM29" i="1"/>
  <c r="AK31" i="1"/>
  <c r="AH178" i="4"/>
  <c r="AK30" i="1"/>
  <c r="AH245" i="4"/>
  <c r="AM19" i="4"/>
  <c r="AM237" i="2"/>
  <c r="AO237" i="2"/>
  <c r="AN237" i="2"/>
  <c r="AM129" i="2"/>
  <c r="AO129" i="2"/>
  <c r="AN129" i="2"/>
  <c r="AM161" i="1"/>
  <c r="AN161" i="1"/>
  <c r="AO161" i="1"/>
  <c r="AK105" i="1"/>
  <c r="AK211" i="1"/>
  <c r="AK90" i="1"/>
  <c r="AI90" i="1"/>
  <c r="AK176" i="1"/>
  <c r="AK190" i="1"/>
  <c r="AK113" i="1"/>
  <c r="AK46" i="1"/>
  <c r="AK74" i="1"/>
  <c r="AK231" i="1"/>
  <c r="AK124" i="1"/>
  <c r="AI124" i="1"/>
  <c r="AM36" i="2"/>
  <c r="AO36" i="2" s="1"/>
  <c r="AN65" i="3"/>
  <c r="AI168" i="1"/>
  <c r="AI28" i="1"/>
  <c r="AI75" i="5"/>
  <c r="AM186" i="3"/>
  <c r="AJ193" i="3"/>
  <c r="AK13" i="1"/>
  <c r="AH55" i="3"/>
  <c r="AH106" i="3"/>
  <c r="AG254" i="5"/>
  <c r="AH4" i="5"/>
  <c r="AI131" i="1"/>
  <c r="AH84" i="4"/>
  <c r="AK189" i="1"/>
  <c r="AN54" i="3"/>
  <c r="AM54" i="3"/>
  <c r="AM48" i="2"/>
  <c r="AM105" i="3"/>
  <c r="AL105" i="3"/>
  <c r="AN105" i="3"/>
  <c r="AK234" i="1"/>
  <c r="AH112" i="3"/>
  <c r="AM245" i="2"/>
  <c r="AN245" i="2"/>
  <c r="AO245" i="2"/>
  <c r="AI59" i="5"/>
  <c r="AJ75" i="3"/>
  <c r="AH213" i="3"/>
  <c r="AI19" i="1"/>
  <c r="AM243" i="2"/>
  <c r="AO243" i="2" s="1"/>
  <c r="AM211" i="2"/>
  <c r="AO211" i="2" s="1"/>
  <c r="AM175" i="2"/>
  <c r="AO175" i="2" s="1"/>
  <c r="AM127" i="2"/>
  <c r="AM83" i="2"/>
  <c r="AO83" i="2" s="1"/>
  <c r="AM35" i="2"/>
  <c r="AO35" i="2" s="1"/>
  <c r="AI165" i="1"/>
  <c r="AH204" i="4"/>
  <c r="AO120" i="1"/>
  <c r="AN120" i="1"/>
  <c r="AI229" i="5"/>
  <c r="AH195" i="3"/>
  <c r="AI79" i="1"/>
  <c r="AM12" i="3"/>
  <c r="AM174" i="2"/>
  <c r="AN174" i="2" s="1"/>
  <c r="AO174" i="2"/>
  <c r="AM86" i="2"/>
  <c r="AO86" i="2" s="1"/>
  <c r="AI229" i="1"/>
  <c r="AH206" i="3"/>
  <c r="AI150" i="5"/>
  <c r="AN63" i="3"/>
  <c r="AK224" i="5"/>
  <c r="AK230" i="5"/>
  <c r="AK30" i="5"/>
  <c r="AK227" i="5"/>
  <c r="AK19" i="5"/>
  <c r="AK249" i="5"/>
  <c r="AK92" i="5"/>
  <c r="AK210" i="5"/>
  <c r="AK9" i="5"/>
  <c r="AK62" i="5"/>
  <c r="AI62" i="5"/>
  <c r="AK84" i="5"/>
  <c r="AK71" i="5"/>
  <c r="AK40" i="5"/>
  <c r="AK18" i="5"/>
  <c r="AK218" i="5"/>
  <c r="AK147" i="5"/>
  <c r="AK64" i="5"/>
  <c r="AK234" i="5"/>
  <c r="AK216" i="5"/>
  <c r="AK109" i="5"/>
  <c r="AM216" i="5"/>
  <c r="AH193" i="4"/>
  <c r="AN239" i="5"/>
  <c r="AI191" i="5"/>
  <c r="AI214" i="1"/>
  <c r="AI78" i="5"/>
  <c r="AL25" i="4"/>
  <c r="AM25" i="4" s="1"/>
  <c r="AN25" i="4"/>
  <c r="AI138" i="5"/>
  <c r="AL138" i="4"/>
  <c r="AI164" i="1"/>
  <c r="AI78" i="1"/>
  <c r="AI179" i="5"/>
  <c r="AI146" i="1"/>
  <c r="AM198" i="1"/>
  <c r="AO198" i="1"/>
  <c r="AN198" i="1"/>
  <c r="AI113" i="5"/>
  <c r="AL171" i="4"/>
  <c r="AM171" i="4"/>
  <c r="AN171" i="4"/>
  <c r="AM212" i="4"/>
  <c r="AL212" i="4"/>
  <c r="AN212" i="4" s="1"/>
  <c r="AM139" i="1"/>
  <c r="AN139" i="1" s="1"/>
  <c r="AL139" i="3"/>
  <c r="AM139" i="3" s="1"/>
  <c r="AN139" i="3"/>
  <c r="AM128" i="2"/>
  <c r="AN128" i="2" s="1"/>
  <c r="AO128" i="2"/>
  <c r="AI10" i="1"/>
  <c r="AK14" i="1"/>
  <c r="AJ124" i="3"/>
  <c r="AJ247" i="3"/>
  <c r="AJ248" i="3"/>
  <c r="AJ63" i="3"/>
  <c r="AJ53" i="3"/>
  <c r="AJ243" i="3"/>
  <c r="AJ181" i="3"/>
  <c r="AJ103" i="3"/>
  <c r="AJ40" i="3"/>
  <c r="AJ212" i="3"/>
  <c r="AJ117" i="3"/>
  <c r="AJ10" i="3"/>
  <c r="AJ154" i="3"/>
  <c r="AM49" i="2"/>
  <c r="AO49" i="2"/>
  <c r="AN49" i="2"/>
  <c r="AM75" i="1"/>
  <c r="AO75" i="1"/>
  <c r="AN75" i="1"/>
  <c r="AK58" i="1"/>
  <c r="AH70" i="3"/>
  <c r="AK129" i="1"/>
  <c r="AM37" i="5"/>
  <c r="AO37" i="5" s="1"/>
  <c r="AL97" i="3"/>
  <c r="AM97" i="3" s="1"/>
  <c r="AN97" i="3"/>
  <c r="AM136" i="2"/>
  <c r="AO136" i="2" s="1"/>
  <c r="AI213" i="1"/>
  <c r="AN201" i="4"/>
  <c r="AM201" i="4"/>
  <c r="AL201" i="4"/>
  <c r="AM21" i="2"/>
  <c r="AO21" i="2" s="1"/>
  <c r="AN21" i="2"/>
  <c r="AK145" i="1"/>
  <c r="AL4" i="4"/>
  <c r="AM4" i="4" s="1"/>
  <c r="AN4" i="4"/>
  <c r="AK118" i="1"/>
  <c r="AK18" i="1"/>
  <c r="AK89" i="1"/>
  <c r="AK71" i="1"/>
  <c r="AK33" i="1"/>
  <c r="AK34" i="1"/>
  <c r="AK191" i="1"/>
  <c r="AK216" i="1"/>
  <c r="AK153" i="1"/>
  <c r="AK52" i="1"/>
  <c r="AK196" i="1"/>
  <c r="AL43" i="3"/>
  <c r="AM43" i="3" s="1"/>
  <c r="AN43" i="3"/>
  <c r="AM216" i="2"/>
  <c r="AM154" i="4"/>
  <c r="AN22" i="4"/>
  <c r="AN233" i="3"/>
  <c r="AI173" i="2"/>
  <c r="AI147" i="5"/>
  <c r="AL229" i="4"/>
  <c r="AM229" i="4" s="1"/>
  <c r="AL31" i="3"/>
  <c r="AJ32" i="3"/>
  <c r="AH226" i="3"/>
  <c r="AH33" i="3"/>
  <c r="AM229" i="2"/>
  <c r="AO229" i="2"/>
  <c r="AN229" i="2"/>
  <c r="AM162" i="1"/>
  <c r="AO162" i="1"/>
  <c r="AN162" i="1"/>
  <c r="AL147" i="4"/>
  <c r="AN147" i="4"/>
  <c r="AM147" i="4"/>
  <c r="AN244" i="2"/>
  <c r="AM244" i="2"/>
  <c r="AO244" i="2" s="1"/>
  <c r="AM28" i="2"/>
  <c r="AO28" i="2" s="1"/>
  <c r="AH231" i="4"/>
  <c r="AH196" i="3"/>
  <c r="AK51" i="1"/>
  <c r="AL37" i="4"/>
  <c r="AM37" i="4" s="1"/>
  <c r="AN37" i="4"/>
  <c r="AM118" i="4"/>
  <c r="AL118" i="4"/>
  <c r="AN118" i="4" s="1"/>
  <c r="AH21" i="3"/>
  <c r="AI65" i="5"/>
  <c r="AM132" i="2"/>
  <c r="AO132" i="2" s="1"/>
  <c r="AN77" i="3"/>
  <c r="AI24" i="2"/>
  <c r="AL227" i="3"/>
  <c r="AH99" i="3"/>
  <c r="AH58" i="3"/>
  <c r="AM239" i="2"/>
  <c r="AO239" i="2" s="1"/>
  <c r="AM207" i="2"/>
  <c r="AO207" i="2" s="1"/>
  <c r="AM167" i="2"/>
  <c r="AN119" i="2"/>
  <c r="AM119" i="2"/>
  <c r="AO119" i="2" s="1"/>
  <c r="AM75" i="2"/>
  <c r="AO75" i="2" s="1"/>
  <c r="AM27" i="2"/>
  <c r="AO27" i="2" s="1"/>
  <c r="AN15" i="3"/>
  <c r="AM15" i="3"/>
  <c r="AH224" i="3"/>
  <c r="AH81" i="3"/>
  <c r="AI36" i="5"/>
  <c r="AI114" i="5"/>
  <c r="AH230" i="3"/>
  <c r="AL111" i="3"/>
  <c r="AM111" i="3" s="1"/>
  <c r="AH93" i="3"/>
  <c r="AL50" i="3"/>
  <c r="AM50" i="3" s="1"/>
  <c r="AM59" i="3"/>
  <c r="AL59" i="3"/>
  <c r="AN59" i="3"/>
  <c r="AM202" i="5"/>
  <c r="AO202" i="5"/>
  <c r="AN202" i="5"/>
  <c r="AM131" i="5"/>
  <c r="AO131" i="5" s="1"/>
  <c r="AN131" i="5"/>
  <c r="AH182" i="4"/>
  <c r="AM191" i="5"/>
  <c r="AO191" i="5"/>
  <c r="AN191" i="5"/>
  <c r="AI8" i="5"/>
  <c r="AK168" i="2"/>
  <c r="AI168" i="2"/>
  <c r="AM78" i="5"/>
  <c r="AO78" i="5"/>
  <c r="AN78" i="5"/>
  <c r="AH5" i="4"/>
  <c r="AN207" i="5"/>
  <c r="AI244" i="1"/>
  <c r="AI158" i="1"/>
  <c r="AH158" i="4"/>
  <c r="AO228" i="5"/>
  <c r="AM228" i="5"/>
  <c r="AN228" i="5" s="1"/>
  <c r="AM179" i="5"/>
  <c r="AN179" i="5" s="1"/>
  <c r="AO179" i="5"/>
  <c r="AI31" i="5"/>
  <c r="AL8" i="3"/>
  <c r="AN8" i="3"/>
  <c r="AM8" i="3"/>
  <c r="AM111" i="1"/>
  <c r="AN111" i="1"/>
  <c r="AO111" i="1"/>
  <c r="AM9" i="1"/>
  <c r="AO9" i="1"/>
  <c r="AN9" i="1"/>
  <c r="AI39" i="1"/>
  <c r="AI177" i="5"/>
  <c r="AI86" i="5"/>
  <c r="AL44" i="4"/>
  <c r="AN44" i="4" s="1"/>
  <c r="AH212" i="4"/>
  <c r="AH192" i="3"/>
  <c r="AM6" i="3"/>
  <c r="AN116" i="2"/>
  <c r="AM116" i="2"/>
  <c r="AO116" i="2" s="1"/>
  <c r="AM103" i="1"/>
  <c r="AN103" i="1" s="1"/>
  <c r="AI98" i="1"/>
  <c r="AK249" i="1"/>
  <c r="AL152" i="4"/>
  <c r="AN152" i="4" s="1"/>
  <c r="AJ251" i="3"/>
  <c r="AJ17" i="3"/>
  <c r="AJ18" i="3"/>
  <c r="AJ83" i="3"/>
  <c r="AJ71" i="3"/>
  <c r="AJ7" i="3"/>
  <c r="AJ196" i="3"/>
  <c r="AJ120" i="3"/>
  <c r="AJ54" i="3"/>
  <c r="AJ228" i="3"/>
  <c r="AJ129" i="3"/>
  <c r="AJ22" i="3"/>
  <c r="AJ166" i="3"/>
  <c r="AM121" i="2"/>
  <c r="AO121" i="2"/>
  <c r="AN121" i="2"/>
  <c r="AI38" i="1"/>
  <c r="AK32" i="1"/>
  <c r="AH125" i="4"/>
  <c r="AL70" i="3"/>
  <c r="AM70" i="3" s="1"/>
  <c r="AN70" i="3"/>
  <c r="AI248" i="1"/>
  <c r="AK103" i="1"/>
  <c r="AO183" i="5"/>
  <c r="AM183" i="5"/>
  <c r="AN183" i="5" s="1"/>
  <c r="AI37" i="5"/>
  <c r="AL85" i="3"/>
  <c r="AM85" i="3" s="1"/>
  <c r="AN85" i="3"/>
  <c r="AM112" i="2"/>
  <c r="AN112" i="2" s="1"/>
  <c r="AK239" i="1"/>
  <c r="AO16" i="5"/>
  <c r="AH201" i="4"/>
  <c r="AH31" i="4"/>
  <c r="AH23" i="3"/>
  <c r="AM165" i="2"/>
  <c r="AO165" i="2"/>
  <c r="AN165" i="2"/>
  <c r="AK119" i="1"/>
  <c r="AH251" i="3"/>
  <c r="AL163" i="3"/>
  <c r="AN163" i="3" s="1"/>
  <c r="AK95" i="1"/>
  <c r="AK70" i="1"/>
  <c r="AK121" i="1"/>
  <c r="AI121" i="1"/>
  <c r="AK91" i="1"/>
  <c r="AK59" i="1"/>
  <c r="AK47" i="1"/>
  <c r="AI47" i="1"/>
  <c r="AK204" i="1"/>
  <c r="AK9" i="1"/>
  <c r="AK166" i="1"/>
  <c r="AK64" i="1"/>
  <c r="AK208" i="1"/>
  <c r="AH43" i="3"/>
  <c r="AO180" i="2"/>
  <c r="AM180" i="2"/>
  <c r="AN180" i="2" s="1"/>
  <c r="AM69" i="5"/>
  <c r="AN69" i="5" s="1"/>
  <c r="AO69" i="5"/>
  <c r="AM233" i="2"/>
  <c r="AN233" i="2"/>
  <c r="AO233" i="2"/>
  <c r="AM161" i="2"/>
  <c r="AO161" i="2"/>
  <c r="AN161" i="2"/>
  <c r="AM89" i="2"/>
  <c r="AN89" i="2"/>
  <c r="AO89" i="2"/>
  <c r="AM147" i="5"/>
  <c r="AO147" i="5" s="1"/>
  <c r="AN147" i="5"/>
  <c r="AH229" i="4"/>
  <c r="AJ4" i="3"/>
  <c r="AM7" i="1"/>
  <c r="AO7" i="1"/>
  <c r="AN7" i="1"/>
  <c r="AO125" i="5"/>
  <c r="AM125" i="5"/>
  <c r="AN125" i="5"/>
  <c r="AL226" i="3"/>
  <c r="AM226" i="3" s="1"/>
  <c r="AL33" i="3"/>
  <c r="AM33" i="3" s="1"/>
  <c r="AM169" i="2"/>
  <c r="AO169" i="2"/>
  <c r="AN169" i="2"/>
  <c r="AN60" i="1"/>
  <c r="AL162" i="3"/>
  <c r="AM162" i="3" s="1"/>
  <c r="AL186" i="4"/>
  <c r="AM186" i="4" s="1"/>
  <c r="AN186" i="4"/>
  <c r="AM232" i="2"/>
  <c r="AO232" i="2"/>
  <c r="AN232" i="2"/>
  <c r="AL135" i="3"/>
  <c r="AN221" i="1"/>
  <c r="AM221" i="1"/>
  <c r="AO221" i="1" s="1"/>
  <c r="AK29" i="1"/>
  <c r="AL17" i="4"/>
  <c r="AM17" i="4" s="1"/>
  <c r="AM249" i="2"/>
  <c r="AN249" i="2"/>
  <c r="AO249" i="2"/>
  <c r="AI61" i="5"/>
  <c r="AN7" i="2"/>
  <c r="AM7" i="2"/>
  <c r="AO7" i="2"/>
  <c r="AO61" i="5"/>
  <c r="AN61" i="5"/>
  <c r="AL213" i="3"/>
  <c r="AM213" i="3" s="1"/>
  <c r="AM96" i="2"/>
  <c r="AN96" i="2" s="1"/>
  <c r="AH54" i="3"/>
  <c r="AO95" i="5"/>
  <c r="AM95" i="5"/>
  <c r="AN95" i="5"/>
  <c r="AL99" i="3"/>
  <c r="AM99" i="3" s="1"/>
  <c r="AN99" i="3"/>
  <c r="AL58" i="3"/>
  <c r="AM58" i="3" s="1"/>
  <c r="AL74" i="3"/>
  <c r="AM74" i="3" s="1"/>
  <c r="AO69" i="1"/>
  <c r="AH36" i="4"/>
  <c r="AH144" i="3"/>
  <c r="AN239" i="1"/>
  <c r="AH111" i="4"/>
  <c r="AH120" i="3"/>
  <c r="AH7" i="3"/>
  <c r="AL142" i="4"/>
  <c r="AM142" i="4" s="1"/>
  <c r="AN142" i="4"/>
  <c r="AM251" i="3"/>
  <c r="AM81" i="3"/>
  <c r="AN81" i="3"/>
  <c r="AL81" i="3"/>
  <c r="AH62" i="3"/>
  <c r="AN214" i="1"/>
  <c r="AH194" i="3"/>
  <c r="AM114" i="5"/>
  <c r="AO114" i="5" s="1"/>
  <c r="AL230" i="3"/>
  <c r="AM230" i="3" s="1"/>
  <c r="AN204" i="1"/>
  <c r="AH83" i="3"/>
  <c r="AN93" i="3"/>
  <c r="AL93" i="3"/>
  <c r="AM93" i="3" s="1"/>
  <c r="AL243" i="4"/>
  <c r="AM243" i="4" s="1"/>
  <c r="AN243" i="4"/>
  <c r="AH46" i="3"/>
  <c r="AM198" i="2"/>
  <c r="AO198" i="2" s="1"/>
  <c r="AN118" i="2"/>
  <c r="AO118" i="2"/>
  <c r="AM118" i="2"/>
  <c r="AM34" i="2"/>
  <c r="AN34" i="2" s="1"/>
  <c r="AN38" i="1"/>
  <c r="AI16" i="5"/>
  <c r="AI131" i="5"/>
  <c r="AM8" i="5"/>
  <c r="AO8" i="5" s="1"/>
  <c r="AN8" i="5"/>
  <c r="AK180" i="2"/>
  <c r="AI180" i="2"/>
  <c r="AI190" i="1"/>
  <c r="AJ54" i="4"/>
  <c r="AH54" i="4"/>
  <c r="AL123" i="4"/>
  <c r="AN123" i="4"/>
  <c r="AM123" i="4"/>
  <c r="AI236" i="1"/>
  <c r="AI150" i="1"/>
  <c r="AL148" i="4"/>
  <c r="AN148" i="4" s="1"/>
  <c r="AJ192" i="4"/>
  <c r="AH192" i="4"/>
  <c r="AN177" i="5"/>
  <c r="AM177" i="5"/>
  <c r="AO177" i="5"/>
  <c r="AL146" i="4"/>
  <c r="AM146" i="4" s="1"/>
  <c r="AN146" i="4"/>
  <c r="AH8" i="3"/>
  <c r="AI149" i="1"/>
  <c r="AI84" i="5"/>
  <c r="AH39" i="4"/>
  <c r="AI240" i="1"/>
  <c r="AM196" i="4"/>
  <c r="AL196" i="4"/>
  <c r="AN196" i="4" s="1"/>
  <c r="AI92" i="5"/>
  <c r="AL24" i="4"/>
  <c r="AN24" i="4" s="1"/>
  <c r="AL192" i="3"/>
  <c r="AM192" i="3" s="1"/>
  <c r="AM248" i="2"/>
  <c r="AN248" i="2" s="1"/>
  <c r="AO248" i="2"/>
  <c r="AM104" i="2"/>
  <c r="AO104" i="2" s="1"/>
  <c r="AM98" i="1"/>
  <c r="AO98" i="1" s="1"/>
  <c r="AN98" i="1"/>
  <c r="AK250" i="1"/>
  <c r="AK154" i="1"/>
  <c r="AM85" i="5"/>
  <c r="AN85" i="5"/>
  <c r="AO85" i="5"/>
  <c r="AH127" i="4"/>
  <c r="AJ16" i="3"/>
  <c r="AH16" i="3"/>
  <c r="AJ37" i="3"/>
  <c r="AJ62" i="3"/>
  <c r="AJ107" i="3"/>
  <c r="AJ86" i="3"/>
  <c r="AJ24" i="3"/>
  <c r="AJ211" i="3"/>
  <c r="AJ135" i="3"/>
  <c r="AJ68" i="3"/>
  <c r="AJ242" i="3"/>
  <c r="AJ141" i="3"/>
  <c r="AJ34" i="3"/>
  <c r="AJ178" i="3"/>
  <c r="AI121" i="2"/>
  <c r="AK12" i="1"/>
  <c r="AI12" i="1"/>
  <c r="AL125" i="4"/>
  <c r="AN125" i="4" s="1"/>
  <c r="AK80" i="1"/>
  <c r="AO52" i="2"/>
  <c r="AN52" i="2"/>
  <c r="AM52" i="2"/>
  <c r="AI112" i="1"/>
  <c r="AK219" i="1"/>
  <c r="AH21" i="4"/>
  <c r="AM199" i="1"/>
  <c r="AO199" i="1" s="1"/>
  <c r="AH197" i="4"/>
  <c r="AL31" i="4"/>
  <c r="AN31" i="4" s="1"/>
  <c r="AM31" i="4"/>
  <c r="AM81" i="2"/>
  <c r="AI242" i="1"/>
  <c r="AK96" i="1"/>
  <c r="AK75" i="1"/>
  <c r="AK106" i="1"/>
  <c r="AK157" i="1"/>
  <c r="AK107" i="1"/>
  <c r="AK85" i="1"/>
  <c r="AK60" i="1"/>
  <c r="AK217" i="1"/>
  <c r="AK22" i="1"/>
  <c r="AK179" i="1"/>
  <c r="AK76" i="1"/>
  <c r="AK220" i="1"/>
  <c r="AM168" i="2"/>
  <c r="AN168" i="2" s="1"/>
  <c r="AI63" i="1"/>
  <c r="AH133" i="3"/>
  <c r="AI40" i="5"/>
  <c r="AL227" i="4"/>
  <c r="AK200" i="1"/>
  <c r="AI125" i="5"/>
  <c r="AH162" i="3"/>
  <c r="AM88" i="5"/>
  <c r="AO88" i="5" s="1"/>
  <c r="AM220" i="2"/>
  <c r="AO220" i="2"/>
  <c r="AN220" i="2"/>
  <c r="AM178" i="1"/>
  <c r="AL126" i="3"/>
  <c r="AM126" i="3" s="1"/>
  <c r="AM197" i="1"/>
  <c r="AO197" i="1"/>
  <c r="AN197" i="1"/>
  <c r="AK6" i="1"/>
  <c r="AM41" i="5"/>
  <c r="AN41" i="5" s="1"/>
  <c r="AL165" i="3"/>
  <c r="AI57" i="5"/>
  <c r="AL213" i="4"/>
  <c r="AN213" i="4" s="1"/>
  <c r="AM72" i="2"/>
  <c r="AO72" i="2" s="1"/>
  <c r="AL30" i="3"/>
  <c r="AM30" i="3" s="1"/>
  <c r="AN71" i="5"/>
  <c r="AI40" i="1"/>
  <c r="AL99" i="4"/>
  <c r="AM99" i="4" s="1"/>
  <c r="AN88" i="3"/>
  <c r="AH95" i="3"/>
  <c r="AM50" i="1"/>
  <c r="AO50" i="1" s="1"/>
  <c r="AM235" i="2"/>
  <c r="AO235" i="2" s="1"/>
  <c r="AN199" i="2"/>
  <c r="AM199" i="2"/>
  <c r="AO199" i="2" s="1"/>
  <c r="AM163" i="2"/>
  <c r="AO163" i="2" s="1"/>
  <c r="AN163" i="2"/>
  <c r="AM111" i="2"/>
  <c r="AN111" i="2" s="1"/>
  <c r="AM67" i="2"/>
  <c r="AO67" i="2" s="1"/>
  <c r="AN23" i="2"/>
  <c r="AM23" i="2"/>
  <c r="AO23" i="2" s="1"/>
  <c r="AL144" i="3"/>
  <c r="AM144" i="3" s="1"/>
  <c r="AM250" i="2"/>
  <c r="AO250" i="2" s="1"/>
  <c r="AM218" i="2"/>
  <c r="AN218" i="2" s="1"/>
  <c r="AN182" i="2"/>
  <c r="AM182" i="2"/>
  <c r="AO182" i="2" s="1"/>
  <c r="AM150" i="2"/>
  <c r="AN150" i="2" s="1"/>
  <c r="AO150" i="2"/>
  <c r="AM114" i="2"/>
  <c r="AO114" i="2" s="1"/>
  <c r="AM82" i="2"/>
  <c r="AN82" i="2" s="1"/>
  <c r="AO82" i="2"/>
  <c r="AM50" i="2"/>
  <c r="AO50" i="2" s="1"/>
  <c r="AL120" i="3"/>
  <c r="AN120" i="3" s="1"/>
  <c r="AH202" i="3"/>
  <c r="AH142" i="4"/>
  <c r="AL49" i="3"/>
  <c r="AM49" i="3" s="1"/>
  <c r="AN49" i="3"/>
  <c r="AH141" i="4"/>
  <c r="AN62" i="3"/>
  <c r="AL62" i="3"/>
  <c r="AM62" i="3" s="1"/>
  <c r="AL194" i="3"/>
  <c r="AM194" i="3" s="1"/>
  <c r="AN69" i="4"/>
  <c r="AM69" i="4"/>
  <c r="AL83" i="3"/>
  <c r="AM83" i="3" s="1"/>
  <c r="AN83" i="3"/>
  <c r="AM46" i="3"/>
  <c r="AL46" i="3"/>
  <c r="AN46" i="3" s="1"/>
  <c r="AO18" i="2"/>
  <c r="AN18" i="2"/>
  <c r="AH162" i="4"/>
  <c r="AL68" i="3"/>
  <c r="AN68" i="3" s="1"/>
  <c r="AK231" i="2"/>
  <c r="AL190" i="3"/>
  <c r="AM190" i="3" s="1"/>
  <c r="AI120" i="5"/>
  <c r="AH98" i="3"/>
  <c r="AL236" i="3"/>
  <c r="AM236" i="3" s="1"/>
  <c r="AN236" i="3"/>
  <c r="AH34" i="3"/>
  <c r="AL36" i="4"/>
  <c r="AN36" i="4" s="1"/>
  <c r="AK39" i="2"/>
  <c r="AM225" i="3"/>
  <c r="AN225" i="3"/>
  <c r="AL225" i="3"/>
  <c r="AM239" i="3"/>
  <c r="AL239" i="3"/>
  <c r="AN239" i="3"/>
  <c r="AM226" i="2"/>
  <c r="AO226" i="2" s="1"/>
  <c r="AM194" i="2"/>
  <c r="AN194" i="2" s="1"/>
  <c r="AO158" i="2"/>
  <c r="AN158" i="2"/>
  <c r="AM158" i="2"/>
  <c r="AM126" i="2"/>
  <c r="AN126" i="2" s="1"/>
  <c r="AM94" i="2"/>
  <c r="AN94" i="2" s="1"/>
  <c r="AO94" i="2"/>
  <c r="AM58" i="2"/>
  <c r="AN58" i="2" s="1"/>
  <c r="AM22" i="2"/>
  <c r="AN22" i="2" s="1"/>
  <c r="AO22" i="2"/>
  <c r="AL219" i="3"/>
  <c r="AM219" i="3" s="1"/>
  <c r="AM144" i="5"/>
  <c r="AO144" i="5" s="1"/>
  <c r="AL202" i="3"/>
  <c r="AN202" i="3" s="1"/>
  <c r="AM156" i="3"/>
  <c r="AN156" i="3"/>
  <c r="AL156" i="3"/>
  <c r="AL195" i="3"/>
  <c r="AM195" i="3" s="1"/>
  <c r="AK58" i="2"/>
  <c r="AL104" i="3"/>
  <c r="AM104" i="3" s="1"/>
  <c r="AL176" i="3"/>
  <c r="AO246" i="2"/>
  <c r="AM246" i="2"/>
  <c r="AN246" i="2" s="1"/>
  <c r="AM162" i="2"/>
  <c r="AN162" i="2" s="1"/>
  <c r="AO162" i="2"/>
  <c r="AM74" i="2"/>
  <c r="AO74" i="2" s="1"/>
  <c r="AK45" i="5"/>
  <c r="AK70" i="5"/>
  <c r="AK79" i="5"/>
  <c r="AK6" i="5"/>
  <c r="AK54" i="5"/>
  <c r="AK87" i="5"/>
  <c r="AK119" i="5"/>
  <c r="AK237" i="5"/>
  <c r="AK32" i="5"/>
  <c r="AK83" i="5"/>
  <c r="AK106" i="5"/>
  <c r="AK88" i="5"/>
  <c r="AK56" i="5"/>
  <c r="AK33" i="5"/>
  <c r="AK236" i="5"/>
  <c r="AK161" i="5"/>
  <c r="AK77" i="5"/>
  <c r="AI77" i="5"/>
  <c r="AK248" i="5"/>
  <c r="AK228" i="5"/>
  <c r="AK121" i="5"/>
  <c r="AM201" i="2"/>
  <c r="AN201" i="2"/>
  <c r="AO201" i="2"/>
  <c r="AH165" i="3"/>
  <c r="AM154" i="1"/>
  <c r="AO154" i="1"/>
  <c r="AN154" i="1"/>
  <c r="AL124" i="4"/>
  <c r="AN124" i="4"/>
  <c r="AM124" i="4"/>
  <c r="AM192" i="2"/>
  <c r="AO192" i="2" s="1"/>
  <c r="AL174" i="3"/>
  <c r="AM174" i="3" s="1"/>
  <c r="AL136" i="3"/>
  <c r="AM136" i="3" s="1"/>
  <c r="AL67" i="3"/>
  <c r="AM67" i="3" s="1"/>
  <c r="AN67" i="3"/>
  <c r="AM41" i="2"/>
  <c r="AO41" i="2"/>
  <c r="AN41" i="2"/>
  <c r="AH131" i="3"/>
  <c r="AH142" i="3"/>
  <c r="AH68" i="3"/>
  <c r="AK188" i="2"/>
  <c r="AH25" i="3"/>
  <c r="AN120" i="5"/>
  <c r="AM120" i="5"/>
  <c r="AO120" i="5" s="1"/>
  <c r="AL34" i="3"/>
  <c r="AN34" i="3" s="1"/>
  <c r="AM223" i="2"/>
  <c r="AN223" i="2" s="1"/>
  <c r="AM187" i="2"/>
  <c r="AO147" i="2"/>
  <c r="AM147" i="2"/>
  <c r="AN147" i="2" s="1"/>
  <c r="AM95" i="2"/>
  <c r="AN95" i="2" s="1"/>
  <c r="AM51" i="2"/>
  <c r="AO51" i="2" s="1"/>
  <c r="AN177" i="1"/>
  <c r="AL212" i="3"/>
  <c r="AM212" i="3" s="1"/>
  <c r="AI94" i="2"/>
  <c r="AL188" i="3"/>
  <c r="AM188" i="3" s="1"/>
  <c r="AN188" i="3"/>
  <c r="AL56" i="3"/>
  <c r="AN56" i="3" s="1"/>
  <c r="AN134" i="1"/>
  <c r="AH169" i="3"/>
  <c r="AM164" i="4"/>
  <c r="AH129" i="3"/>
  <c r="AH182" i="3"/>
  <c r="AN167" i="5"/>
  <c r="AM188" i="4"/>
  <c r="AH141" i="3"/>
  <c r="AH104" i="3"/>
  <c r="AM191" i="2"/>
  <c r="AO191" i="2" s="1"/>
  <c r="AM139" i="2"/>
  <c r="AN139" i="2" s="1"/>
  <c r="AO91" i="2"/>
  <c r="AN91" i="2"/>
  <c r="AM91" i="2"/>
  <c r="AM39" i="2"/>
  <c r="AO39" i="2" s="1"/>
  <c r="AM91" i="5"/>
  <c r="AO91" i="5" s="1"/>
  <c r="AH10" i="3"/>
  <c r="AK101" i="5"/>
  <c r="AK187" i="5"/>
  <c r="AK141" i="5"/>
  <c r="AK69" i="5"/>
  <c r="AK95" i="5"/>
  <c r="AK208" i="5"/>
  <c r="AK149" i="5"/>
  <c r="AK235" i="5"/>
  <c r="AK58" i="5"/>
  <c r="AK105" i="5"/>
  <c r="AK129" i="5"/>
  <c r="AK107" i="5"/>
  <c r="AK72" i="5"/>
  <c r="AK48" i="5"/>
  <c r="AK10" i="5"/>
  <c r="AK175" i="5"/>
  <c r="AK90" i="5"/>
  <c r="AK96" i="5"/>
  <c r="AK240" i="5"/>
  <c r="AK133" i="5"/>
  <c r="AL150" i="3"/>
  <c r="AM150" i="3" s="1"/>
  <c r="AM156" i="2"/>
  <c r="AO156" i="2" s="1"/>
  <c r="AM241" i="4"/>
  <c r="AN241" i="4"/>
  <c r="AL241" i="4"/>
  <c r="AK19" i="2"/>
  <c r="AK6" i="2"/>
  <c r="AK249" i="2"/>
  <c r="AK233" i="2"/>
  <c r="AK221" i="2"/>
  <c r="AK205" i="2"/>
  <c r="AK193" i="2"/>
  <c r="AK189" i="2"/>
  <c r="AK177" i="2"/>
  <c r="AK165" i="2"/>
  <c r="AK161" i="2"/>
  <c r="AK149" i="2"/>
  <c r="AK137" i="2"/>
  <c r="AK133" i="2"/>
  <c r="AK117" i="2"/>
  <c r="AK109" i="2"/>
  <c r="AK105" i="2"/>
  <c r="AK93" i="2"/>
  <c r="AK89" i="2"/>
  <c r="AK77" i="2"/>
  <c r="AK49" i="2"/>
  <c r="AK21" i="2"/>
  <c r="AK65" i="2"/>
  <c r="AK61" i="2"/>
  <c r="AK37" i="2"/>
  <c r="AK33" i="2"/>
  <c r="AK7" i="2"/>
  <c r="AK236" i="2"/>
  <c r="AK219" i="2"/>
  <c r="AK207" i="2"/>
  <c r="AK176" i="2"/>
  <c r="AK171" i="2"/>
  <c r="AK135" i="2"/>
  <c r="AK123" i="2"/>
  <c r="AK104" i="2"/>
  <c r="AK75" i="2"/>
  <c r="AK63" i="2"/>
  <c r="AK51" i="2"/>
  <c r="AK246" i="2"/>
  <c r="AK222" i="2"/>
  <c r="AK150" i="2"/>
  <c r="AK90" i="2"/>
  <c r="AK78" i="2"/>
  <c r="AK4" i="2"/>
  <c r="AK5" i="2"/>
  <c r="AK232" i="2"/>
  <c r="AK227" i="2"/>
  <c r="AK220" i="2"/>
  <c r="AK196" i="2"/>
  <c r="AK191" i="2"/>
  <c r="AK179" i="2"/>
  <c r="AK155" i="2"/>
  <c r="AK136" i="2"/>
  <c r="AK131" i="2"/>
  <c r="AK112" i="2"/>
  <c r="AK95" i="2"/>
  <c r="AK83" i="2"/>
  <c r="AK52" i="2"/>
  <c r="AK47" i="2"/>
  <c r="AK35" i="2"/>
  <c r="AK28" i="2"/>
  <c r="AK23" i="2"/>
  <c r="AK242" i="2"/>
  <c r="AK206" i="2"/>
  <c r="AK194" i="2"/>
  <c r="AK146" i="2"/>
  <c r="AK122" i="2"/>
  <c r="AK110" i="2"/>
  <c r="AK50" i="2"/>
  <c r="AK38" i="2"/>
  <c r="AK247" i="2"/>
  <c r="AK235" i="2"/>
  <c r="AK223" i="2"/>
  <c r="AK211" i="2"/>
  <c r="AK175" i="2"/>
  <c r="AK139" i="2"/>
  <c r="AK127" i="2"/>
  <c r="AK103" i="2"/>
  <c r="AK91" i="2"/>
  <c r="AK67" i="2"/>
  <c r="AK226" i="2"/>
  <c r="AK166" i="2"/>
  <c r="AK154" i="2"/>
  <c r="AK130" i="2"/>
  <c r="AK82" i="2"/>
  <c r="AK70" i="2"/>
  <c r="AK34" i="2"/>
  <c r="AK22" i="2"/>
  <c r="AK9" i="2"/>
  <c r="AK248" i="2"/>
  <c r="AK243" i="2"/>
  <c r="AK200" i="2"/>
  <c r="AK164" i="2"/>
  <c r="AK128" i="2"/>
  <c r="AK92" i="2"/>
  <c r="AK32" i="2"/>
  <c r="AK234" i="2"/>
  <c r="AK198" i="2"/>
  <c r="AK162" i="2"/>
  <c r="AK126" i="2"/>
  <c r="AK114" i="2"/>
  <c r="AK54" i="2"/>
  <c r="AK239" i="2"/>
  <c r="AK208" i="2"/>
  <c r="AK203" i="2"/>
  <c r="AK184" i="2"/>
  <c r="AK167" i="2"/>
  <c r="AK148" i="2"/>
  <c r="AK124" i="2"/>
  <c r="AK119" i="2"/>
  <c r="AK100" i="2"/>
  <c r="AK76" i="2"/>
  <c r="AK71" i="2"/>
  <c r="AK64" i="2"/>
  <c r="AK40" i="2"/>
  <c r="AK11" i="2"/>
  <c r="AK218" i="2"/>
  <c r="AK182" i="2"/>
  <c r="AK170" i="2"/>
  <c r="AK98" i="2"/>
  <c r="AK86" i="2"/>
  <c r="AK62" i="2"/>
  <c r="AK26" i="2"/>
  <c r="AK14" i="2"/>
  <c r="AK163" i="2"/>
  <c r="AK151" i="2"/>
  <c r="AK79" i="2"/>
  <c r="AK43" i="2"/>
  <c r="AK250" i="2"/>
  <c r="AK214" i="2"/>
  <c r="AK202" i="2"/>
  <c r="AK190" i="2"/>
  <c r="AK178" i="2"/>
  <c r="AK142" i="2"/>
  <c r="AK118" i="2"/>
  <c r="AK106" i="2"/>
  <c r="AK46" i="2"/>
  <c r="AI91" i="1"/>
  <c r="AM129" i="5"/>
  <c r="AN129" i="5" s="1"/>
  <c r="AO129" i="5"/>
  <c r="AH67" i="3"/>
  <c r="AI175" i="1"/>
  <c r="AI168" i="5"/>
  <c r="AL131" i="3"/>
  <c r="AM131" i="3" s="1"/>
  <c r="AN131" i="3"/>
  <c r="AL142" i="3"/>
  <c r="AM142" i="3" s="1"/>
  <c r="AK174" i="2"/>
  <c r="AL25" i="3"/>
  <c r="AI55" i="5"/>
  <c r="AI147" i="2"/>
  <c r="AL203" i="3"/>
  <c r="AM203" i="3" s="1"/>
  <c r="AN203" i="3"/>
  <c r="AH212" i="3"/>
  <c r="AM222" i="2"/>
  <c r="AN222" i="2" s="1"/>
  <c r="AM190" i="2"/>
  <c r="AN154" i="2"/>
  <c r="AM154" i="2"/>
  <c r="AO154" i="2" s="1"/>
  <c r="AM122" i="2"/>
  <c r="AN122" i="2" s="1"/>
  <c r="AM90" i="2"/>
  <c r="AO90" i="2" s="1"/>
  <c r="AM54" i="2"/>
  <c r="AN54" i="2" s="1"/>
  <c r="AO54" i="2"/>
  <c r="AH188" i="3"/>
  <c r="AH56" i="3"/>
  <c r="AL169" i="3"/>
  <c r="AM169" i="3" s="1"/>
  <c r="AN169" i="3"/>
  <c r="AL129" i="3"/>
  <c r="AM129" i="3" s="1"/>
  <c r="AL182" i="3"/>
  <c r="AM182" i="3" s="1"/>
  <c r="AL75" i="3"/>
  <c r="AN75" i="3" s="1"/>
  <c r="AK30" i="2"/>
  <c r="AL141" i="3"/>
  <c r="AM141" i="3" s="1"/>
  <c r="AN141" i="3"/>
  <c r="AK210" i="2"/>
  <c r="AH130" i="3"/>
  <c r="AM234" i="2"/>
  <c r="AN234" i="2" s="1"/>
  <c r="AO146" i="2"/>
  <c r="AN146" i="2"/>
  <c r="AM146" i="2"/>
  <c r="AM62" i="2"/>
  <c r="AO62" i="2" s="1"/>
  <c r="AH228" i="3"/>
  <c r="AL10" i="3"/>
  <c r="AN10" i="3"/>
  <c r="AM10" i="3"/>
  <c r="AK7" i="5"/>
  <c r="AK158" i="5"/>
  <c r="AK15" i="5"/>
  <c r="AK198" i="5"/>
  <c r="AI198" i="5"/>
  <c r="AK115" i="5"/>
  <c r="AK136" i="5"/>
  <c r="AK27" i="5"/>
  <c r="AK178" i="5"/>
  <c r="AK14" i="5"/>
  <c r="AK82" i="5"/>
  <c r="AK128" i="5"/>
  <c r="AK153" i="5"/>
  <c r="AK126" i="5"/>
  <c r="AK91" i="5"/>
  <c r="AK66" i="5"/>
  <c r="AK23" i="5"/>
  <c r="AK189" i="5"/>
  <c r="AK104" i="5"/>
  <c r="AK108" i="5"/>
  <c r="AK252" i="5"/>
  <c r="AK145" i="5"/>
  <c r="AN87" i="2" l="1"/>
  <c r="AO87" i="2"/>
  <c r="AN179" i="3"/>
  <c r="AM179" i="3"/>
  <c r="AN180" i="3"/>
  <c r="AM180" i="3"/>
  <c r="AN96" i="5"/>
  <c r="AO96" i="5"/>
  <c r="AO179" i="2"/>
  <c r="AN179" i="2"/>
  <c r="AN25" i="3"/>
  <c r="AM25" i="3"/>
  <c r="AM227" i="4"/>
  <c r="AN227" i="4"/>
  <c r="AN138" i="4"/>
  <c r="AM138" i="4"/>
  <c r="AO29" i="1"/>
  <c r="AN29" i="1"/>
  <c r="AN221" i="4"/>
  <c r="AM221" i="4"/>
  <c r="AN136" i="3"/>
  <c r="AO185" i="2"/>
  <c r="AN185" i="2"/>
  <c r="AN163" i="4"/>
  <c r="AM163" i="4"/>
  <c r="AN189" i="5"/>
  <c r="AO189" i="5"/>
  <c r="AN212" i="3"/>
  <c r="AN190" i="3"/>
  <c r="AN67" i="2"/>
  <c r="AN216" i="2"/>
  <c r="AO216" i="2"/>
  <c r="AO233" i="1"/>
  <c r="AN233" i="1"/>
  <c r="AN193" i="3"/>
  <c r="AM193" i="3"/>
  <c r="AN92" i="3"/>
  <c r="AM92" i="3"/>
  <c r="AN178" i="1"/>
  <c r="AO178" i="1"/>
  <c r="AN227" i="3"/>
  <c r="AM227" i="3"/>
  <c r="AM208" i="4"/>
  <c r="AN208" i="4"/>
  <c r="AO14" i="5"/>
  <c r="AN14" i="5"/>
  <c r="AN83" i="4"/>
  <c r="AM83" i="4"/>
  <c r="AO157" i="2"/>
  <c r="AN157" i="2"/>
  <c r="AO190" i="2"/>
  <c r="AN190" i="2"/>
  <c r="AN9" i="2"/>
  <c r="AO9" i="2"/>
  <c r="AN81" i="2"/>
  <c r="AO81" i="2"/>
  <c r="AN228" i="2"/>
  <c r="AO228" i="2"/>
  <c r="AO60" i="2"/>
  <c r="AN60" i="2"/>
  <c r="AM16" i="4"/>
  <c r="AN16" i="4"/>
  <c r="AN231" i="2"/>
  <c r="AO231" i="2"/>
  <c r="AN12" i="4"/>
  <c r="AM12" i="4"/>
  <c r="AO218" i="2"/>
  <c r="AN31" i="3"/>
  <c r="AM31" i="3"/>
  <c r="AM177" i="3"/>
  <c r="AN177" i="3"/>
  <c r="AM68" i="4"/>
  <c r="AN68" i="4"/>
  <c r="AN185" i="1"/>
  <c r="AO185" i="1"/>
  <c r="AO26" i="5"/>
  <c r="AN26" i="5"/>
  <c r="AN167" i="2"/>
  <c r="AO167" i="2"/>
  <c r="AM76" i="4"/>
  <c r="AN76" i="4"/>
  <c r="AN160" i="4"/>
  <c r="AM160" i="4"/>
  <c r="AN127" i="2"/>
  <c r="AO127" i="2"/>
  <c r="AN151" i="2"/>
  <c r="AO151" i="2"/>
  <c r="AN218" i="4"/>
  <c r="AM218" i="4"/>
  <c r="AN135" i="3"/>
  <c r="AM135" i="3"/>
  <c r="AO78" i="2"/>
  <c r="AN78" i="2"/>
  <c r="AO52" i="1"/>
  <c r="AN52" i="1"/>
  <c r="AM207" i="4"/>
  <c r="AN207" i="4"/>
  <c r="AO173" i="2"/>
  <c r="AN173" i="2"/>
  <c r="AM75" i="3"/>
  <c r="AM176" i="3"/>
  <c r="AN176" i="3"/>
  <c r="AN48" i="2"/>
  <c r="AO48" i="2"/>
  <c r="AN116" i="3"/>
  <c r="AM116" i="3"/>
  <c r="AO37" i="2"/>
  <c r="AN37" i="2"/>
  <c r="AN251" i="4"/>
  <c r="AM251" i="4"/>
  <c r="AM22" i="3"/>
  <c r="AN22" i="3"/>
  <c r="AN187" i="2"/>
  <c r="AO187" i="2"/>
  <c r="AN235" i="2"/>
  <c r="AN165" i="3"/>
  <c r="AM165" i="3"/>
  <c r="AN216" i="5"/>
  <c r="AO216" i="5"/>
  <c r="AN72" i="5"/>
  <c r="AO72" i="5"/>
  <c r="AN75" i="4"/>
  <c r="AM75" i="4"/>
  <c r="AM43" i="4"/>
  <c r="AN43" i="4"/>
  <c r="AN107" i="3"/>
  <c r="AM107" i="3"/>
  <c r="AN30" i="3"/>
  <c r="AM148" i="4"/>
  <c r="AN74" i="3"/>
  <c r="AM152" i="4"/>
  <c r="AO70" i="2"/>
  <c r="AN178" i="4"/>
  <c r="AN237" i="3"/>
  <c r="AN168" i="3"/>
  <c r="AO188" i="2"/>
  <c r="AN42" i="5"/>
  <c r="AN80" i="2"/>
  <c r="AN182" i="3"/>
  <c r="AN156" i="2"/>
  <c r="AO58" i="2"/>
  <c r="AN192" i="3"/>
  <c r="AN198" i="2"/>
  <c r="AO96" i="2"/>
  <c r="AN236" i="2"/>
  <c r="AO40" i="2"/>
  <c r="AN232" i="4"/>
  <c r="AN240" i="3"/>
  <c r="AN120" i="2"/>
  <c r="AO234" i="2"/>
  <c r="AO139" i="2"/>
  <c r="AN174" i="3"/>
  <c r="AM202" i="3"/>
  <c r="AO194" i="2"/>
  <c r="AM36" i="4"/>
  <c r="AN114" i="2"/>
  <c r="AN50" i="1"/>
  <c r="AO41" i="5"/>
  <c r="AM163" i="3"/>
  <c r="AO112" i="2"/>
  <c r="AM44" i="4"/>
  <c r="AN27" i="2"/>
  <c r="AN136" i="2"/>
  <c r="AN89" i="4"/>
  <c r="AO171" i="1"/>
  <c r="AO143" i="2"/>
  <c r="AN14" i="4"/>
  <c r="AO68" i="2"/>
  <c r="AO219" i="2"/>
  <c r="AN233" i="5"/>
  <c r="AO63" i="2"/>
  <c r="AO76" i="5"/>
  <c r="AN225" i="1"/>
  <c r="AN96" i="3"/>
  <c r="AO26" i="2"/>
  <c r="AN53" i="5"/>
  <c r="AN108" i="2"/>
  <c r="AO32" i="2"/>
  <c r="AN90" i="2"/>
  <c r="AN74" i="2"/>
  <c r="AN104" i="3"/>
  <c r="AO111" i="2"/>
  <c r="AN72" i="2"/>
  <c r="AN58" i="3"/>
  <c r="AN33" i="3"/>
  <c r="AN132" i="2"/>
  <c r="AO59" i="2"/>
  <c r="AN204" i="2"/>
  <c r="AO176" i="1"/>
  <c r="AN66" i="2"/>
  <c r="AM239" i="4"/>
  <c r="AM79" i="3"/>
  <c r="AO140" i="5"/>
  <c r="AN176" i="2"/>
  <c r="AN84" i="2"/>
  <c r="AN30" i="2"/>
  <c r="AO11" i="5"/>
  <c r="AN203" i="2"/>
  <c r="AO67" i="1"/>
  <c r="AO59" i="5"/>
  <c r="AN129" i="3"/>
  <c r="AO222" i="2"/>
  <c r="AN150" i="3"/>
  <c r="AN91" i="5"/>
  <c r="AN191" i="2"/>
  <c r="AN51" i="2"/>
  <c r="AO223" i="2"/>
  <c r="AN144" i="5"/>
  <c r="AM68" i="3"/>
  <c r="AM24" i="4"/>
  <c r="AN213" i="3"/>
  <c r="AN35" i="2"/>
  <c r="AM240" i="4"/>
  <c r="AN154" i="3"/>
  <c r="AM189" i="3"/>
  <c r="AN56" i="2"/>
  <c r="AN211" i="1"/>
  <c r="AN30" i="5"/>
  <c r="AM55" i="3"/>
  <c r="AM175" i="3"/>
  <c r="AN183" i="2"/>
  <c r="AN36" i="3"/>
  <c r="AO18" i="1"/>
  <c r="AN39" i="4"/>
  <c r="AM234" i="4"/>
  <c r="AM90" i="3"/>
  <c r="AN140" i="3"/>
  <c r="AM48" i="3"/>
  <c r="AN117" i="5"/>
  <c r="AM56" i="3"/>
  <c r="AN192" i="2"/>
  <c r="AN144" i="3"/>
  <c r="AO168" i="2"/>
  <c r="AN199" i="1"/>
  <c r="AN17" i="4"/>
  <c r="AO103" i="1"/>
  <c r="AN75" i="2"/>
  <c r="AN239" i="2"/>
  <c r="AN28" i="2"/>
  <c r="AO139" i="1"/>
  <c r="AI4" i="5"/>
  <c r="S4" i="5"/>
  <c r="T4" i="5" s="1"/>
  <c r="AN211" i="4"/>
  <c r="AO175" i="1"/>
  <c r="AN46" i="5"/>
  <c r="AN24" i="3"/>
  <c r="AN64" i="2"/>
  <c r="AN149" i="1"/>
  <c r="AO247" i="1"/>
  <c r="AM94" i="3"/>
  <c r="AO110" i="2"/>
  <c r="AM86" i="3"/>
  <c r="AN152" i="3"/>
  <c r="AN127" i="4"/>
  <c r="AN114" i="3"/>
  <c r="AN112" i="5"/>
  <c r="AO142" i="2"/>
  <c r="AM120" i="4"/>
  <c r="AM53" i="4"/>
  <c r="AM120" i="3"/>
  <c r="AM213" i="4"/>
  <c r="AN226" i="3"/>
  <c r="AN36" i="2"/>
  <c r="AN140" i="2"/>
  <c r="AN32" i="3"/>
  <c r="AM94" i="4"/>
  <c r="AN24" i="5"/>
  <c r="AM117" i="3"/>
  <c r="AN36" i="5"/>
  <c r="AN112" i="1"/>
  <c r="AN238" i="2"/>
  <c r="AN148" i="5"/>
  <c r="AN44" i="5"/>
  <c r="AN213" i="1"/>
  <c r="AM132" i="3"/>
  <c r="AO38" i="2"/>
  <c r="AO122" i="2"/>
  <c r="AN39" i="2"/>
  <c r="AO95" i="2"/>
  <c r="AM34" i="3"/>
  <c r="AN195" i="3"/>
  <c r="AN219" i="3"/>
  <c r="AO126" i="2"/>
  <c r="AN50" i="2"/>
  <c r="AN99" i="4"/>
  <c r="AN126" i="3"/>
  <c r="AN104" i="2"/>
  <c r="AO34" i="2"/>
  <c r="AN162" i="3"/>
  <c r="AN37" i="5"/>
  <c r="AN83" i="2"/>
  <c r="AN243" i="2"/>
  <c r="AN77" i="4"/>
  <c r="AN128" i="3"/>
  <c r="AN111" i="4"/>
  <c r="AO15" i="1"/>
  <c r="AO127" i="5"/>
  <c r="AN117" i="1"/>
  <c r="AN98" i="3"/>
  <c r="AM238" i="3"/>
  <c r="AN81" i="1"/>
  <c r="AO20" i="1"/>
  <c r="AM153" i="4"/>
  <c r="AN160" i="2"/>
  <c r="AN21" i="4"/>
  <c r="AN206" i="3"/>
  <c r="AO24" i="2"/>
  <c r="AN220" i="4"/>
  <c r="AN159" i="2"/>
  <c r="AO218" i="5"/>
  <c r="AN246" i="3"/>
  <c r="AN100" i="2"/>
  <c r="AO44" i="2"/>
  <c r="AN44" i="1"/>
  <c r="AO40" i="5"/>
  <c r="AN186" i="2"/>
  <c r="AN43" i="2"/>
  <c r="AN215" i="2"/>
  <c r="AN48" i="5"/>
  <c r="AO98" i="2"/>
  <c r="AO103" i="5"/>
  <c r="AO31" i="2"/>
  <c r="AO184" i="2"/>
  <c r="AN31" i="1"/>
  <c r="AN50" i="3"/>
  <c r="AN38" i="5"/>
  <c r="AN38" i="3"/>
  <c r="AN87" i="3"/>
  <c r="AN230" i="3"/>
  <c r="AN175" i="2"/>
  <c r="AM140" i="4"/>
  <c r="AN68" i="1"/>
  <c r="AO91" i="1"/>
  <c r="AN250" i="2"/>
  <c r="AM125" i="4"/>
  <c r="AN207" i="2"/>
  <c r="AN229" i="4"/>
  <c r="AN86" i="2"/>
  <c r="AH4" i="4"/>
  <c r="O4" i="4"/>
  <c r="P4" i="4" s="1"/>
  <c r="AN113" i="5"/>
  <c r="AN166" i="3"/>
  <c r="AN138" i="2"/>
  <c r="AN108" i="3"/>
  <c r="AN9" i="5"/>
  <c r="AM175" i="4"/>
  <c r="AN99" i="2"/>
  <c r="AN142" i="3"/>
  <c r="AN226" i="2"/>
  <c r="AN114" i="5"/>
  <c r="AN111" i="3"/>
  <c r="AN211" i="2"/>
  <c r="AN51" i="3"/>
  <c r="AN115" i="2"/>
  <c r="AO124" i="2"/>
  <c r="AN194" i="3"/>
  <c r="AN88" i="5"/>
  <c r="AN195" i="2"/>
  <c r="AN223" i="3"/>
  <c r="AN84" i="3"/>
  <c r="S4" i="2"/>
  <c r="T4" i="2" s="1"/>
  <c r="AI4" i="2"/>
  <c r="AN202" i="2"/>
  <c r="S4" i="1"/>
  <c r="T4" i="1" s="1"/>
  <c r="AI4" i="1"/>
  <c r="AM106" i="4"/>
  <c r="AN228" i="3"/>
  <c r="AO200" i="2"/>
  <c r="AN248" i="1"/>
  <c r="AN26" i="3"/>
  <c r="AN70" i="1"/>
  <c r="AN247" i="2"/>
  <c r="AN170" i="2"/>
  <c r="AN210" i="2"/>
  <c r="AN102" i="3"/>
  <c r="AN208" i="2"/>
  <c r="AN62" i="2"/>
</calcChain>
</file>

<file path=xl/sharedStrings.xml><?xml version="1.0" encoding="utf-8"?>
<sst xmlns="http://schemas.openxmlformats.org/spreadsheetml/2006/main" count="237" uniqueCount="47">
  <si>
    <t>count</t>
  </si>
  <si>
    <t>camper</t>
  </si>
  <si>
    <t>persons</t>
  </si>
  <si>
    <t>child</t>
  </si>
  <si>
    <t>poisson</t>
  </si>
  <si>
    <t>logit</t>
  </si>
  <si>
    <t>Zero-Inflated Poisson Regression</t>
  </si>
  <si>
    <t>Goodness of Fit</t>
  </si>
  <si>
    <t>Residuals</t>
  </si>
  <si>
    <t>Predictions</t>
  </si>
  <si>
    <t>intercept</t>
  </si>
  <si>
    <t>x</t>
  </si>
  <si>
    <t>chi-sq</t>
  </si>
  <si>
    <t>p-value</t>
  </si>
  <si>
    <t>Covariance Matrix</t>
  </si>
  <si>
    <t>y</t>
  </si>
  <si>
    <t>mu</t>
  </si>
  <si>
    <t>lambda</t>
  </si>
  <si>
    <t>pi</t>
  </si>
  <si>
    <t>r</t>
  </si>
  <si>
    <t>p</t>
  </si>
  <si>
    <t>sp</t>
  </si>
  <si>
    <t>h</t>
  </si>
  <si>
    <t>pred</t>
  </si>
  <si>
    <t>s.e.</t>
  </si>
  <si>
    <t>lower</t>
  </si>
  <si>
    <t>upper</t>
  </si>
  <si>
    <t>Pearson</t>
  </si>
  <si>
    <t>n</t>
  </si>
  <si>
    <t>k</t>
  </si>
  <si>
    <t>converge</t>
  </si>
  <si>
    <t>yes</t>
  </si>
  <si>
    <t>df</t>
  </si>
  <si>
    <t># of zeros</t>
  </si>
  <si>
    <t>% of zeros</t>
  </si>
  <si>
    <t>LL min</t>
  </si>
  <si>
    <t>LL fit</t>
  </si>
  <si>
    <t>R-square</t>
  </si>
  <si>
    <t>AIC</t>
  </si>
  <si>
    <t>BIC</t>
  </si>
  <si>
    <t>alpha</t>
  </si>
  <si>
    <t>crit</t>
  </si>
  <si>
    <t>N/A</t>
  </si>
  <si>
    <t>Real Statistics Using Excel</t>
  </si>
  <si>
    <t>Updated</t>
  </si>
  <si>
    <t>Copyright © 2013 - 2025 Charles Zaiontz</t>
  </si>
  <si>
    <t>ZIP Data Analysis Options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</si>
</sst>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10" fontId="0" fillId="0" borderId="15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horizontal="center"/>
    </xf>
    <xf numFmtId="15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arles\AppData\Roaming\Microsoft\AddIns\XRealStats.xlam" TargetMode="External"/><Relationship Id="rId1" Type="http://schemas.openxmlformats.org/officeDocument/2006/relationships/externalLinkPath" Target="file:///C:\Users\Charles\AppData\Roaming\Microsoft\AddIns\XRealStat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</sheetNames>
    <definedNames>
      <definedName name="DEsign"/>
      <definedName name="DIAG"/>
      <definedName name="ZIPCov"/>
      <definedName name="ZIPLL"/>
      <definedName name="ZIPParam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D5433-7C19-4CE1-9539-53CD2235B33B}">
  <sheetPr codeName="Sheet1"/>
  <dimension ref="A1:M10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13" x14ac:dyDescent="0.35">
      <c r="A1" t="s">
        <v>43</v>
      </c>
    </row>
    <row r="2" spans="1:13" x14ac:dyDescent="0.35">
      <c r="A2" t="s">
        <v>46</v>
      </c>
    </row>
    <row r="4" spans="1:13" x14ac:dyDescent="0.35">
      <c r="A4" t="s">
        <v>44</v>
      </c>
      <c r="B4" s="21">
        <v>45920</v>
      </c>
    </row>
    <row r="6" spans="1:13" x14ac:dyDescent="0.35">
      <c r="A6" s="22" t="s">
        <v>45</v>
      </c>
    </row>
    <row r="10" spans="1:13" ht="18.5" x14ac:dyDescent="0.45">
      <c r="M10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A4ACF-AF55-4C61-BE2D-AAD255768F2B}">
  <sheetPr codeName="Sheet10"/>
  <dimension ref="A1:AT254"/>
  <sheetViews>
    <sheetView workbookViewId="0"/>
  </sheetViews>
  <sheetFormatPr defaultRowHeight="14.5" x14ac:dyDescent="0.35"/>
  <cols>
    <col min="1" max="4" width="8.7265625" style="2"/>
    <col min="7" max="8" width="7.6328125" customWidth="1"/>
    <col min="9" max="9" width="4" customWidth="1"/>
  </cols>
  <sheetData>
    <row r="1" spans="1:46" x14ac:dyDescent="0.35">
      <c r="A1" s="1" t="s">
        <v>0</v>
      </c>
      <c r="B1" s="1" t="s">
        <v>1</v>
      </c>
      <c r="C1" s="1" t="s">
        <v>2</v>
      </c>
      <c r="D1" s="1" t="s">
        <v>3</v>
      </c>
      <c r="F1" s="2"/>
      <c r="G1" s="2" t="s">
        <v>4</v>
      </c>
      <c r="H1" s="2" t="s">
        <v>5</v>
      </c>
      <c r="J1" t="s">
        <v>6</v>
      </c>
      <c r="R1" t="s">
        <v>7</v>
      </c>
      <c r="AC1" t="s">
        <v>8</v>
      </c>
      <c r="AL1" t="s">
        <v>9</v>
      </c>
    </row>
    <row r="2" spans="1:46" x14ac:dyDescent="0.35">
      <c r="A2" s="2">
        <v>0</v>
      </c>
      <c r="B2" s="2">
        <v>0</v>
      </c>
      <c r="C2" s="2">
        <v>1</v>
      </c>
      <c r="D2" s="2">
        <v>0</v>
      </c>
      <c r="F2" t="s">
        <v>10</v>
      </c>
      <c r="G2" s="3">
        <v>0</v>
      </c>
      <c r="H2" s="4">
        <v>0</v>
      </c>
    </row>
    <row r="3" spans="1:46" x14ac:dyDescent="0.35">
      <c r="A3" s="2">
        <v>0</v>
      </c>
      <c r="B3" s="2">
        <v>1</v>
      </c>
      <c r="C3" s="2">
        <v>1</v>
      </c>
      <c r="D3" s="2">
        <v>0</v>
      </c>
      <c r="F3" t="str">
        <f t="array" ref="F3:F5">TRANSPOSE(B1:D1)</f>
        <v>camper</v>
      </c>
      <c r="G3" s="5">
        <v>0</v>
      </c>
      <c r="H3" s="6" t="s">
        <v>11</v>
      </c>
      <c r="J3" s="2"/>
      <c r="K3" s="2" t="s">
        <v>4</v>
      </c>
      <c r="L3" s="2" t="s">
        <v>5</v>
      </c>
      <c r="N3" s="2" t="s">
        <v>4</v>
      </c>
      <c r="O3" s="2" t="s">
        <v>5</v>
      </c>
      <c r="S3" s="2" t="s">
        <v>12</v>
      </c>
      <c r="T3" s="2" t="s">
        <v>13</v>
      </c>
      <c r="V3" t="s">
        <v>14</v>
      </c>
      <c r="AC3" s="2" t="s">
        <v>15</v>
      </c>
      <c r="AD3" s="2" t="s">
        <v>16</v>
      </c>
      <c r="AE3" s="2" t="s">
        <v>17</v>
      </c>
      <c r="AF3" s="2" t="s">
        <v>18</v>
      </c>
      <c r="AG3" s="2" t="s">
        <v>19</v>
      </c>
      <c r="AH3" s="2" t="s">
        <v>20</v>
      </c>
      <c r="AI3" s="2" t="s">
        <v>21</v>
      </c>
      <c r="AJ3" s="2" t="s">
        <v>22</v>
      </c>
      <c r="AK3" s="2"/>
      <c r="AL3" s="2" t="s">
        <v>23</v>
      </c>
      <c r="AM3" s="2" t="s">
        <v>24</v>
      </c>
      <c r="AN3" s="2" t="s">
        <v>25</v>
      </c>
      <c r="AO3" s="2" t="s">
        <v>26</v>
      </c>
      <c r="AP3" s="2"/>
      <c r="AQ3" s="2"/>
      <c r="AR3" s="2"/>
      <c r="AS3" s="2"/>
      <c r="AT3" s="2"/>
    </row>
    <row r="4" spans="1:46" x14ac:dyDescent="0.35">
      <c r="A4" s="2">
        <v>0</v>
      </c>
      <c r="B4" s="2">
        <v>0</v>
      </c>
      <c r="C4" s="2">
        <v>1</v>
      </c>
      <c r="D4" s="2">
        <v>0</v>
      </c>
      <c r="F4" t="str">
        <v>persons</v>
      </c>
      <c r="G4" s="5" t="s">
        <v>11</v>
      </c>
      <c r="H4" s="6">
        <v>0</v>
      </c>
      <c r="J4" t="s">
        <v>10</v>
      </c>
      <c r="K4" s="3">
        <v>1.5978859778686154</v>
      </c>
      <c r="L4" s="4">
        <v>1.2974404958666594</v>
      </c>
      <c r="N4" s="3">
        <v>2.0315514680063731</v>
      </c>
      <c r="O4" s="4">
        <v>0.27283591651669048</v>
      </c>
      <c r="R4" t="s">
        <v>27</v>
      </c>
      <c r="S4" s="7">
        <f>SUMSQ(AH4:AH253)</f>
        <v>1543.4656947034862</v>
      </c>
      <c r="T4" s="8">
        <f>_xlfn.CHISQ.DIST.RT(S4,S9)</f>
        <v>6.184167258852427E-187</v>
      </c>
      <c r="V4" s="3">
        <f t="array" ref="V4:Z8">[1]!ZIPCov(B2:D251,A2:A251,K4:L7)</f>
        <v>7.3167961184919892E-3</v>
      </c>
      <c r="W4" s="9">
        <v>-7.1897552562203634E-3</v>
      </c>
      <c r="X4" s="9">
        <v>-7.4354895290781973E-4</v>
      </c>
      <c r="Y4" s="9">
        <v>-1.2913374921828689E-3</v>
      </c>
      <c r="Z4" s="4">
        <v>1.1246381189795656E-3</v>
      </c>
      <c r="AC4" s="3">
        <f>A2</f>
        <v>0</v>
      </c>
      <c r="AD4" s="9">
        <f>EXP(K$4+MMULT(B2:D2,K$5:K$7))</f>
        <v>4.9425726642102052</v>
      </c>
      <c r="AE4" s="9">
        <f>EXP(L$4+MMULT(B2:D2,L$5:L$7))</f>
        <v>2.0815047790848524</v>
      </c>
      <c r="AF4" s="9">
        <f>AE4/(1+AE4)</f>
        <v>0.67548322274645933</v>
      </c>
      <c r="AG4" s="9">
        <f>AC4-AD4*(1-AF4)</f>
        <v>-1.6039477523309422</v>
      </c>
      <c r="AH4" s="9">
        <f>AG4/SQRT(AD4*(1-AF4)*(1+AD4*AF4))</f>
        <v>-0.60802166715281891</v>
      </c>
      <c r="AI4" s="9">
        <f>AH4/SQRT(1-AJ4)</f>
        <v>-0.61394337863820692</v>
      </c>
      <c r="AJ4" s="4">
        <f t="array" ref="AJ4:AJ253">[1]!DIAG(MMULT(MMULT(AD4:AD253*[1]!DEsign(B2:D251),MINVERSE(MMULT(TRANSPOSE([1]!DEsign(B2:D251)),AD4:AD253*[1]!DEsign(B2:D251)))),TRANSPOSE([1]!DEsign(B2:D251))))</f>
        <v>1.9197708255069966E-2</v>
      </c>
      <c r="AK4" t="str">
        <f>IF(AJ4&lt;=$AJ$254,"","*")</f>
        <v/>
      </c>
      <c r="AL4" s="3">
        <f>AD4*(1-AF4)</f>
        <v>1.6039477523309422</v>
      </c>
      <c r="AM4" s="9">
        <f>SQRT(AL4*(1+AD4*AF4))</f>
        <v>2.6379779520715818</v>
      </c>
      <c r="AN4" s="9">
        <f>AL4-AM4*S$21</f>
        <v>-3.5663940257400855</v>
      </c>
      <c r="AO4" s="4">
        <f>AL4+AM4*S$21</f>
        <v>6.7742895304019699</v>
      </c>
    </row>
    <row r="5" spans="1:46" x14ac:dyDescent="0.35">
      <c r="A5" s="2">
        <v>0</v>
      </c>
      <c r="B5" s="2">
        <v>1</v>
      </c>
      <c r="C5" s="2">
        <v>2</v>
      </c>
      <c r="D5" s="2">
        <v>1</v>
      </c>
      <c r="F5" t="str">
        <v>child</v>
      </c>
      <c r="G5" s="10">
        <v>0</v>
      </c>
      <c r="H5" s="12" t="s">
        <v>11</v>
      </c>
      <c r="J5" t="str">
        <f t="array" ref="J5:J7">TRANSPOSE(B1:D1)</f>
        <v>camper</v>
      </c>
      <c r="K5" s="5">
        <v>0.83402366908957926</v>
      </c>
      <c r="L5" s="6">
        <v>0</v>
      </c>
      <c r="N5" s="5">
        <v>0</v>
      </c>
      <c r="O5" s="6">
        <v>0</v>
      </c>
      <c r="V5" s="5">
        <v>-7.1897552562203652E-3</v>
      </c>
      <c r="W5">
        <v>8.7659975018417255E-3</v>
      </c>
      <c r="X5">
        <v>-5.5465159832450049E-4</v>
      </c>
      <c r="Y5">
        <v>2.0388989201973384E-3</v>
      </c>
      <c r="Z5" s="6">
        <v>-1.6532909872009759E-3</v>
      </c>
      <c r="AC5" s="5">
        <f t="shared" ref="AC5:AC68" si="0">A3</f>
        <v>0</v>
      </c>
      <c r="AD5">
        <f t="shared" ref="AD5:AD68" si="1">EXP(K$4+MMULT(B3:D3,K$5:K$7))</f>
        <v>11.380594259314369</v>
      </c>
      <c r="AE5">
        <f t="shared" ref="AE5:AE68" si="2">EXP(L$4+MMULT(B3:D3,L$5:L$7))</f>
        <v>2.0815047790848524</v>
      </c>
      <c r="AF5">
        <f t="shared" ref="AF5:AF68" si="3">AE5/(1+AE5)</f>
        <v>0.67548322274645933</v>
      </c>
      <c r="AG5">
        <f t="shared" ref="AG5:AG68" si="4">AC5-AD5*(1-AF5)</f>
        <v>-3.6931937722628447</v>
      </c>
      <c r="AH5">
        <f t="shared" ref="AH5:AH68" si="5">AG5/SQRT(AD5*(1-AF5)*(1+AD5*AF5))</f>
        <v>-0.65201280627200064</v>
      </c>
      <c r="AI5">
        <f t="shared" ref="AI5:AI68" si="6">AH5/SQRT(1-AJ5)</f>
        <v>-0.65852008420833397</v>
      </c>
      <c r="AJ5" s="6">
        <v>1.9665691923862066E-2</v>
      </c>
      <c r="AK5" t="str">
        <f t="shared" ref="AK5:AK68" si="7">IF(AJ5&lt;=$AJ$254,"","*")</f>
        <v/>
      </c>
      <c r="AL5" s="5">
        <f t="shared" ref="AL5:AL68" si="8">AD5*(1-AF5)</f>
        <v>3.6931937722628447</v>
      </c>
      <c r="AM5">
        <f t="shared" ref="AM5:AM68" si="9">SQRT(AL5*(1+AD5*AF5))</f>
        <v>5.6642963707712095</v>
      </c>
      <c r="AN5">
        <f t="shared" ref="AN5:AN68" si="10">AL5-AM5*S$21</f>
        <v>-7.4086231122096606</v>
      </c>
      <c r="AO5" s="6">
        <f t="shared" ref="AO5:AO68" si="11">AL5+AM5*S$21</f>
        <v>14.79501065673535</v>
      </c>
    </row>
    <row r="6" spans="1:46" x14ac:dyDescent="0.35">
      <c r="A6" s="2">
        <v>1</v>
      </c>
      <c r="B6" s="2">
        <v>0</v>
      </c>
      <c r="C6" s="2">
        <v>1</v>
      </c>
      <c r="D6" s="2">
        <v>0</v>
      </c>
      <c r="J6" t="str">
        <v>persons</v>
      </c>
      <c r="K6" s="5">
        <v>0</v>
      </c>
      <c r="L6" s="6">
        <v>-0.56434941223520951</v>
      </c>
      <c r="N6" s="5">
        <v>0</v>
      </c>
      <c r="O6" s="6">
        <v>0</v>
      </c>
      <c r="V6" s="5">
        <v>-7.4354895290781929E-4</v>
      </c>
      <c r="W6">
        <v>-5.546515983245007E-4</v>
      </c>
      <c r="X6">
        <v>9.9976670096642833E-3</v>
      </c>
      <c r="Y6">
        <v>-7.7197189658696633E-3</v>
      </c>
      <c r="Z6" s="6">
        <v>5.7986010196979347E-3</v>
      </c>
      <c r="AC6" s="5">
        <f t="shared" si="0"/>
        <v>0</v>
      </c>
      <c r="AD6">
        <f t="shared" si="1"/>
        <v>4.9425726642102052</v>
      </c>
      <c r="AE6">
        <f t="shared" si="2"/>
        <v>2.0815047790848524</v>
      </c>
      <c r="AF6">
        <f t="shared" si="3"/>
        <v>0.67548322274645933</v>
      </c>
      <c r="AG6">
        <f t="shared" si="4"/>
        <v>-1.6039477523309422</v>
      </c>
      <c r="AH6">
        <f t="shared" si="5"/>
        <v>-0.60802166715281891</v>
      </c>
      <c r="AI6">
        <f t="shared" si="6"/>
        <v>-0.61394337863820692</v>
      </c>
      <c r="AJ6" s="6">
        <v>1.9197708255069966E-2</v>
      </c>
      <c r="AK6" t="str">
        <f t="shared" si="7"/>
        <v/>
      </c>
      <c r="AL6" s="5">
        <f t="shared" si="8"/>
        <v>1.6039477523309422</v>
      </c>
      <c r="AM6">
        <f t="shared" si="9"/>
        <v>2.6379779520715818</v>
      </c>
      <c r="AN6">
        <f t="shared" si="10"/>
        <v>-3.5663940257400855</v>
      </c>
      <c r="AO6" s="6">
        <f t="shared" si="11"/>
        <v>6.7742895304019699</v>
      </c>
    </row>
    <row r="7" spans="1:46" x14ac:dyDescent="0.35">
      <c r="A7" s="2">
        <v>0</v>
      </c>
      <c r="B7" s="2">
        <v>1</v>
      </c>
      <c r="C7" s="2">
        <v>4</v>
      </c>
      <c r="D7" s="2">
        <v>2</v>
      </c>
      <c r="J7" t="str">
        <v>child</v>
      </c>
      <c r="K7" s="10">
        <v>-1.0428394308002904</v>
      </c>
      <c r="L7" s="12">
        <v>0</v>
      </c>
      <c r="N7" s="10">
        <v>0</v>
      </c>
      <c r="O7" s="12">
        <v>0</v>
      </c>
      <c r="R7" t="s">
        <v>28</v>
      </c>
      <c r="S7" s="13">
        <f>COUNT(A2:A251)</f>
        <v>250</v>
      </c>
      <c r="V7" s="5">
        <v>-1.2913374921828731E-3</v>
      </c>
      <c r="W7">
        <v>2.0388989201973427E-3</v>
      </c>
      <c r="X7">
        <v>-7.7197189658696633E-3</v>
      </c>
      <c r="Y7">
        <v>0.13976575892250073</v>
      </c>
      <c r="Z7" s="6">
        <v>-5.5109921213042083E-2</v>
      </c>
      <c r="AC7" s="5">
        <f t="shared" si="0"/>
        <v>0</v>
      </c>
      <c r="AD7">
        <f t="shared" si="1"/>
        <v>4.0111188451636686</v>
      </c>
      <c r="AE7">
        <f t="shared" si="2"/>
        <v>1.1838142863287353</v>
      </c>
      <c r="AF7">
        <f t="shared" si="3"/>
        <v>0.54208560395438887</v>
      </c>
      <c r="AG7">
        <f t="shared" si="4"/>
        <v>-1.8367490634502905</v>
      </c>
      <c r="AH7">
        <f t="shared" si="5"/>
        <v>-0.76066976691677513</v>
      </c>
      <c r="AI7">
        <f t="shared" si="6"/>
        <v>-0.76546000980527551</v>
      </c>
      <c r="AJ7" s="6">
        <v>1.2476822239297936E-2</v>
      </c>
      <c r="AK7" t="str">
        <f t="shared" si="7"/>
        <v/>
      </c>
      <c r="AL7" s="5">
        <f t="shared" si="8"/>
        <v>1.8367490634502905</v>
      </c>
      <c r="AM7">
        <f t="shared" si="9"/>
        <v>2.4146471219635699</v>
      </c>
      <c r="AN7">
        <f t="shared" si="10"/>
        <v>-2.895872330971601</v>
      </c>
      <c r="AO7" s="6">
        <f t="shared" si="11"/>
        <v>6.5693704578721821</v>
      </c>
    </row>
    <row r="8" spans="1:46" x14ac:dyDescent="0.35">
      <c r="A8" s="2">
        <v>0</v>
      </c>
      <c r="B8" s="2">
        <v>0</v>
      </c>
      <c r="C8" s="2">
        <v>3</v>
      </c>
      <c r="D8" s="2">
        <v>1</v>
      </c>
      <c r="R8" t="s">
        <v>29</v>
      </c>
      <c r="S8" s="14">
        <f>COUNT(K4:L7)-COUNTIF(K4:L7,0)</f>
        <v>5</v>
      </c>
      <c r="V8" s="10">
        <v>1.1246381189795669E-3</v>
      </c>
      <c r="W8" s="11">
        <v>-1.6532909872009772E-3</v>
      </c>
      <c r="X8" s="11">
        <v>5.7986010196979338E-3</v>
      </c>
      <c r="Y8" s="11">
        <v>-5.5109921213042083E-2</v>
      </c>
      <c r="Z8" s="12">
        <v>2.6557316022856266E-2</v>
      </c>
      <c r="AC8" s="5">
        <f t="shared" si="0"/>
        <v>1</v>
      </c>
      <c r="AD8">
        <f t="shared" si="1"/>
        <v>4.9425726642102052</v>
      </c>
      <c r="AE8">
        <f t="shared" si="2"/>
        <v>2.0815047790848524</v>
      </c>
      <c r="AF8">
        <f t="shared" si="3"/>
        <v>0.67548322274645933</v>
      </c>
      <c r="AG8">
        <f t="shared" si="4"/>
        <v>-0.60394775233094222</v>
      </c>
      <c r="AH8">
        <f t="shared" si="5"/>
        <v>-0.22894344202409544</v>
      </c>
      <c r="AI8">
        <f t="shared" si="6"/>
        <v>-0.23117319317175905</v>
      </c>
      <c r="AJ8" s="6">
        <v>1.9197708255069966E-2</v>
      </c>
      <c r="AK8" t="str">
        <f t="shared" si="7"/>
        <v/>
      </c>
      <c r="AL8" s="5">
        <f t="shared" si="8"/>
        <v>1.6039477523309422</v>
      </c>
      <c r="AM8">
        <f t="shared" si="9"/>
        <v>2.6379779520715818</v>
      </c>
      <c r="AN8">
        <f t="shared" si="10"/>
        <v>-3.5663940257400855</v>
      </c>
      <c r="AO8" s="6">
        <f t="shared" si="11"/>
        <v>6.7742895304019699</v>
      </c>
    </row>
    <row r="9" spans="1:46" x14ac:dyDescent="0.35">
      <c r="A9" s="2">
        <v>0</v>
      </c>
      <c r="B9" s="2">
        <v>0</v>
      </c>
      <c r="C9" s="2">
        <v>4</v>
      </c>
      <c r="D9" s="2">
        <v>3</v>
      </c>
      <c r="J9" t="s">
        <v>30</v>
      </c>
      <c r="K9" s="15" t="s">
        <v>31</v>
      </c>
      <c r="R9" t="s">
        <v>32</v>
      </c>
      <c r="S9" s="14">
        <f>S7-S8</f>
        <v>245</v>
      </c>
      <c r="AC9" s="5">
        <f t="shared" si="0"/>
        <v>0</v>
      </c>
      <c r="AD9">
        <f t="shared" si="1"/>
        <v>1.4137288460889579</v>
      </c>
      <c r="AE9">
        <f t="shared" si="2"/>
        <v>0.38290929210966862</v>
      </c>
      <c r="AF9">
        <f t="shared" si="3"/>
        <v>0.276886773626005</v>
      </c>
      <c r="AG9">
        <f t="shared" si="4"/>
        <v>-1.0222860271133714</v>
      </c>
      <c r="AH9">
        <f t="shared" si="5"/>
        <v>-0.85714348894171699</v>
      </c>
      <c r="AI9">
        <f t="shared" si="6"/>
        <v>-0.863637743341366</v>
      </c>
      <c r="AJ9" s="6">
        <v>1.4982756801249102E-2</v>
      </c>
      <c r="AK9" t="str">
        <f t="shared" si="7"/>
        <v/>
      </c>
      <c r="AL9" s="5">
        <f t="shared" si="8"/>
        <v>1.0222860271133714</v>
      </c>
      <c r="AM9">
        <f t="shared" si="9"/>
        <v>1.192666152519632</v>
      </c>
      <c r="AN9">
        <f t="shared" si="10"/>
        <v>-1.3152966774050618</v>
      </c>
      <c r="AO9" s="6">
        <f t="shared" si="11"/>
        <v>3.3598687316318046</v>
      </c>
    </row>
    <row r="10" spans="1:46" x14ac:dyDescent="0.35">
      <c r="A10" s="2">
        <v>0</v>
      </c>
      <c r="B10" s="2">
        <v>1</v>
      </c>
      <c r="C10" s="2">
        <v>3</v>
      </c>
      <c r="D10" s="2">
        <v>2</v>
      </c>
      <c r="R10" t="s">
        <v>33</v>
      </c>
      <c r="S10" s="14">
        <f>COUNTIF(AC4:AC253,0)</f>
        <v>142</v>
      </c>
      <c r="AC10" s="5">
        <f t="shared" si="0"/>
        <v>0</v>
      </c>
      <c r="AD10">
        <f t="shared" si="1"/>
        <v>1.7420220689072115</v>
      </c>
      <c r="AE10">
        <f t="shared" si="2"/>
        <v>0.67327074076291826</v>
      </c>
      <c r="AF10">
        <f t="shared" si="3"/>
        <v>0.40236808327619733</v>
      </c>
      <c r="AG10">
        <f t="shared" si="4"/>
        <v>-1.041087988016181</v>
      </c>
      <c r="AH10">
        <f t="shared" si="5"/>
        <v>-0.78234799937980259</v>
      </c>
      <c r="AI10">
        <f t="shared" si="6"/>
        <v>-0.78570738721926048</v>
      </c>
      <c r="AJ10" s="6">
        <v>8.5329631809633842E-3</v>
      </c>
      <c r="AK10" t="str">
        <f t="shared" si="7"/>
        <v/>
      </c>
      <c r="AL10" s="5">
        <f t="shared" si="8"/>
        <v>1.041087988016181</v>
      </c>
      <c r="AM10">
        <f t="shared" si="9"/>
        <v>1.330722375262021</v>
      </c>
      <c r="AN10">
        <f t="shared" si="10"/>
        <v>-1.567079940918974</v>
      </c>
      <c r="AO10" s="6">
        <f t="shared" si="11"/>
        <v>3.6492559169513359</v>
      </c>
    </row>
    <row r="11" spans="1:46" x14ac:dyDescent="0.35">
      <c r="A11" s="2">
        <v>1</v>
      </c>
      <c r="B11" s="2">
        <v>1</v>
      </c>
      <c r="C11" s="2">
        <v>1</v>
      </c>
      <c r="D11" s="2">
        <v>0</v>
      </c>
      <c r="J11" t="str">
        <f t="array" ref="J11:P17">[1]!ZIPParam(B2:D251,A2:A251,K4:L7,B1:D1,,S20)</f>
        <v>poisson</v>
      </c>
      <c r="K11" s="2" t="str">
        <v>coeff</v>
      </c>
      <c r="L11" s="2" t="str">
        <v>s.e.</v>
      </c>
      <c r="M11" s="2" t="str">
        <v>z-stat</v>
      </c>
      <c r="N11" s="2" t="str">
        <v>p-value</v>
      </c>
      <c r="O11" s="2" t="str">
        <v>lower</v>
      </c>
      <c r="P11" s="2" t="str">
        <v>upper</v>
      </c>
      <c r="R11" t="s">
        <v>34</v>
      </c>
      <c r="S11" s="16">
        <f>S10/S7</f>
        <v>0.56799999999999995</v>
      </c>
      <c r="AC11" s="5">
        <f t="shared" si="0"/>
        <v>0</v>
      </c>
      <c r="AD11">
        <f t="shared" si="1"/>
        <v>0.21639879194551487</v>
      </c>
      <c r="AE11">
        <f t="shared" si="2"/>
        <v>0.38290929210966862</v>
      </c>
      <c r="AF11">
        <f t="shared" si="3"/>
        <v>0.276886773626005</v>
      </c>
      <c r="AG11">
        <f t="shared" si="4"/>
        <v>-0.15648082862715615</v>
      </c>
      <c r="AH11">
        <f t="shared" si="5"/>
        <v>-0.3842328059278684</v>
      </c>
      <c r="AI11">
        <f t="shared" si="6"/>
        <v>-0.38531929140510451</v>
      </c>
      <c r="AJ11" s="6">
        <v>5.6314527662671291E-3</v>
      </c>
      <c r="AK11" t="str">
        <f t="shared" si="7"/>
        <v/>
      </c>
      <c r="AL11" s="5">
        <f t="shared" si="8"/>
        <v>0.15648082862715615</v>
      </c>
      <c r="AM11">
        <f t="shared" si="9"/>
        <v>0.40725525309916438</v>
      </c>
      <c r="AN11">
        <f t="shared" si="10"/>
        <v>-0.64172479996195009</v>
      </c>
      <c r="AO11" s="6">
        <f t="shared" si="11"/>
        <v>0.95468645721626244</v>
      </c>
    </row>
    <row r="12" spans="1:46" x14ac:dyDescent="0.35">
      <c r="A12" s="2">
        <v>0</v>
      </c>
      <c r="B12" s="2">
        <v>0</v>
      </c>
      <c r="C12" s="2">
        <v>4</v>
      </c>
      <c r="D12" s="2">
        <v>1</v>
      </c>
      <c r="J12" t="str">
        <v>intercept</v>
      </c>
      <c r="K12" s="3">
        <v>1.5978859778686154</v>
      </c>
      <c r="L12" s="9">
        <v>8.5538272828553127E-2</v>
      </c>
      <c r="M12" s="9">
        <v>18.680362895230598</v>
      </c>
      <c r="N12" s="9">
        <v>7.1531201594306299E-78</v>
      </c>
      <c r="O12" s="9">
        <v>1.4302340438248902</v>
      </c>
      <c r="P12" s="4">
        <v>1.7655379119123407</v>
      </c>
      <c r="AC12" s="5">
        <f t="shared" si="0"/>
        <v>0</v>
      </c>
      <c r="AD12">
        <f t="shared" si="1"/>
        <v>1.4137288460889579</v>
      </c>
      <c r="AE12">
        <f t="shared" si="2"/>
        <v>0.67327074076291826</v>
      </c>
      <c r="AF12">
        <f t="shared" si="3"/>
        <v>0.40236808327619733</v>
      </c>
      <c r="AG12">
        <f t="shared" si="4"/>
        <v>-0.84488948001587372</v>
      </c>
      <c r="AH12">
        <f t="shared" si="5"/>
        <v>-0.733855768118019</v>
      </c>
      <c r="AI12">
        <f t="shared" si="6"/>
        <v>-0.73939976421856846</v>
      </c>
      <c r="AJ12" s="6">
        <v>1.493971735973001E-2</v>
      </c>
      <c r="AK12" t="str">
        <f t="shared" si="7"/>
        <v/>
      </c>
      <c r="AL12" s="5">
        <f t="shared" si="8"/>
        <v>0.84488948001587372</v>
      </c>
      <c r="AM12">
        <f t="shared" si="9"/>
        <v>1.1513018180433492</v>
      </c>
      <c r="AN12">
        <f t="shared" si="10"/>
        <v>-1.4116206186845768</v>
      </c>
      <c r="AO12" s="6">
        <f t="shared" si="11"/>
        <v>3.1013995787163244</v>
      </c>
    </row>
    <row r="13" spans="1:46" x14ac:dyDescent="0.35">
      <c r="A13" s="2">
        <v>0</v>
      </c>
      <c r="B13" s="2">
        <v>1</v>
      </c>
      <c r="C13" s="2">
        <v>3</v>
      </c>
      <c r="D13" s="2">
        <v>2</v>
      </c>
      <c r="J13" t="str">
        <v>camper</v>
      </c>
      <c r="K13" s="5">
        <v>0.83402366908957926</v>
      </c>
      <c r="L13">
        <v>9.3626905864936744E-2</v>
      </c>
      <c r="M13">
        <v>8.9079486434456765</v>
      </c>
      <c r="N13">
        <v>5.1985467429591886E-19</v>
      </c>
      <c r="O13">
        <v>0.65051830561038126</v>
      </c>
      <c r="P13" s="6">
        <v>1.0175290325687771</v>
      </c>
      <c r="R13" t="s">
        <v>35</v>
      </c>
      <c r="S13" s="13">
        <f>[1]!ZIPLL(B2:B251,A2:A251,N4:O5)</f>
        <v>-1127.0229365640205</v>
      </c>
      <c r="AC13" s="5">
        <f t="shared" si="0"/>
        <v>1</v>
      </c>
      <c r="AD13">
        <f t="shared" si="1"/>
        <v>11.380594259314369</v>
      </c>
      <c r="AE13">
        <f t="shared" si="2"/>
        <v>2.0815047790848524</v>
      </c>
      <c r="AF13">
        <f t="shared" si="3"/>
        <v>0.67548322274645933</v>
      </c>
      <c r="AG13">
        <f t="shared" si="4"/>
        <v>-2.6931937722628447</v>
      </c>
      <c r="AH13">
        <f t="shared" si="5"/>
        <v>-0.47546837170459694</v>
      </c>
      <c r="AI13">
        <f t="shared" si="6"/>
        <v>-0.4802136847028311</v>
      </c>
      <c r="AJ13" s="6">
        <v>1.9665691923862066E-2</v>
      </c>
      <c r="AK13" t="str">
        <f t="shared" si="7"/>
        <v/>
      </c>
      <c r="AL13" s="5">
        <f t="shared" si="8"/>
        <v>3.6931937722628447</v>
      </c>
      <c r="AM13">
        <f t="shared" si="9"/>
        <v>5.6642963707712095</v>
      </c>
      <c r="AN13">
        <f t="shared" si="10"/>
        <v>-7.4086231122096606</v>
      </c>
      <c r="AO13" s="6">
        <f t="shared" si="11"/>
        <v>14.79501065673535</v>
      </c>
    </row>
    <row r="14" spans="1:46" x14ac:dyDescent="0.35">
      <c r="A14" s="2">
        <v>1</v>
      </c>
      <c r="B14" s="2">
        <v>0</v>
      </c>
      <c r="C14" s="2">
        <v>3</v>
      </c>
      <c r="D14" s="2">
        <v>0</v>
      </c>
      <c r="J14" t="str">
        <v>child</v>
      </c>
      <c r="K14" s="10">
        <v>-1.0428394308002904</v>
      </c>
      <c r="L14" s="11">
        <v>9.9988334367886553E-2</v>
      </c>
      <c r="M14" s="11">
        <v>-10.429610988051634</v>
      </c>
      <c r="N14" s="11">
        <v>1.8163036349439514E-25</v>
      </c>
      <c r="O14" s="11">
        <v>-1.2388129650354966</v>
      </c>
      <c r="P14" s="12">
        <v>-0.84686589656508426</v>
      </c>
      <c r="R14" t="s">
        <v>36</v>
      </c>
      <c r="S14" s="17">
        <f>[1]!ZIPLL(B2:D251,A2:A251,K4:L7)</f>
        <v>-1031.608402540573</v>
      </c>
      <c r="AC14" s="5">
        <f t="shared" si="0"/>
        <v>0</v>
      </c>
      <c r="AD14">
        <f t="shared" si="1"/>
        <v>1.7420220689072115</v>
      </c>
      <c r="AE14">
        <f t="shared" si="2"/>
        <v>0.38290929210966862</v>
      </c>
      <c r="AF14">
        <f t="shared" si="3"/>
        <v>0.276886773626005</v>
      </c>
      <c r="AG14">
        <f t="shared" si="4"/>
        <v>-1.2596791986621956</v>
      </c>
      <c r="AH14">
        <f t="shared" si="5"/>
        <v>-0.92184020294626767</v>
      </c>
      <c r="AI14">
        <f t="shared" si="6"/>
        <v>-0.92659524337502819</v>
      </c>
      <c r="AJ14" s="6">
        <v>1.0237133551155721E-2</v>
      </c>
      <c r="AK14" t="str">
        <f t="shared" si="7"/>
        <v/>
      </c>
      <c r="AL14" s="5">
        <f t="shared" si="8"/>
        <v>1.2596791986621956</v>
      </c>
      <c r="AM14">
        <f t="shared" si="9"/>
        <v>1.3664832523426187</v>
      </c>
      <c r="AN14">
        <f t="shared" si="10"/>
        <v>-1.4185787614064951</v>
      </c>
      <c r="AO14" s="6">
        <f t="shared" si="11"/>
        <v>3.937937158730886</v>
      </c>
    </row>
    <row r="15" spans="1:46" x14ac:dyDescent="0.35">
      <c r="A15" s="2">
        <v>2</v>
      </c>
      <c r="B15" s="2">
        <v>0</v>
      </c>
      <c r="C15" s="2">
        <v>3</v>
      </c>
      <c r="D15" s="2">
        <v>0</v>
      </c>
      <c r="J15" t="str">
        <v>logit</v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AC15" s="5">
        <f t="shared" si="0"/>
        <v>0</v>
      </c>
      <c r="AD15">
        <f t="shared" si="1"/>
        <v>1.4137288460889579</v>
      </c>
      <c r="AE15">
        <f t="shared" si="2"/>
        <v>0.67327074076291826</v>
      </c>
      <c r="AF15">
        <f t="shared" si="3"/>
        <v>0.40236808327619733</v>
      </c>
      <c r="AG15">
        <f t="shared" si="4"/>
        <v>-0.84488948001587372</v>
      </c>
      <c r="AH15">
        <f t="shared" si="5"/>
        <v>-0.733855768118019</v>
      </c>
      <c r="AI15">
        <f t="shared" si="6"/>
        <v>-0.73939976421856846</v>
      </c>
      <c r="AJ15" s="6">
        <v>1.493971735973001E-2</v>
      </c>
      <c r="AK15" t="str">
        <f t="shared" si="7"/>
        <v/>
      </c>
      <c r="AL15" s="5">
        <f t="shared" si="8"/>
        <v>0.84488948001587372</v>
      </c>
      <c r="AM15">
        <f t="shared" si="9"/>
        <v>1.1513018180433492</v>
      </c>
      <c r="AN15">
        <f t="shared" si="10"/>
        <v>-1.4116206186845768</v>
      </c>
      <c r="AO15" s="6">
        <f t="shared" si="11"/>
        <v>3.1013995787163244</v>
      </c>
    </row>
    <row r="16" spans="1:46" x14ac:dyDescent="0.35">
      <c r="A16" s="2">
        <v>0</v>
      </c>
      <c r="B16" s="2">
        <v>1</v>
      </c>
      <c r="C16" s="2">
        <v>1</v>
      </c>
      <c r="D16" s="2">
        <v>0</v>
      </c>
      <c r="J16" t="str">
        <v>intercept</v>
      </c>
      <c r="K16" s="3">
        <v>1.2974404958666594</v>
      </c>
      <c r="L16" s="9">
        <v>0.37385258982986963</v>
      </c>
      <c r="M16" s="9">
        <v>3.4704600988777159</v>
      </c>
      <c r="N16" s="9">
        <v>5.1956753170918034E-4</v>
      </c>
      <c r="O16" s="9">
        <v>0.56470288427308979</v>
      </c>
      <c r="P16" s="4">
        <v>2.030178107460229</v>
      </c>
      <c r="R16" t="s">
        <v>37</v>
      </c>
      <c r="S16" s="13">
        <f>1-S14/S13</f>
        <v>8.4660685180320994E-2</v>
      </c>
      <c r="AC16" s="5">
        <f t="shared" si="0"/>
        <v>1</v>
      </c>
      <c r="AD16">
        <f t="shared" si="1"/>
        <v>4.9425726642102052</v>
      </c>
      <c r="AE16">
        <f t="shared" si="2"/>
        <v>0.67327074076291826</v>
      </c>
      <c r="AF16">
        <f t="shared" si="3"/>
        <v>0.40236808327619733</v>
      </c>
      <c r="AG16">
        <f t="shared" si="4"/>
        <v>-1.9538391748586168</v>
      </c>
      <c r="AH16">
        <f t="shared" si="5"/>
        <v>-0.65758484406862672</v>
      </c>
      <c r="AI16">
        <f t="shared" si="6"/>
        <v>-0.66394075998573943</v>
      </c>
      <c r="AJ16" s="6">
        <v>1.9054390554228123E-2</v>
      </c>
      <c r="AK16" t="str">
        <f t="shared" si="7"/>
        <v/>
      </c>
      <c r="AL16" s="5">
        <f t="shared" si="8"/>
        <v>2.9538391748586168</v>
      </c>
      <c r="AM16">
        <f t="shared" si="9"/>
        <v>2.9712351075030412</v>
      </c>
      <c r="AN16">
        <f t="shared" si="10"/>
        <v>-2.8696746254483383</v>
      </c>
      <c r="AO16" s="6">
        <f t="shared" si="11"/>
        <v>8.7773529751655719</v>
      </c>
    </row>
    <row r="17" spans="1:41" x14ac:dyDescent="0.35">
      <c r="A17" s="2">
        <v>1</v>
      </c>
      <c r="B17" s="2">
        <v>1</v>
      </c>
      <c r="C17" s="2">
        <v>1</v>
      </c>
      <c r="D17" s="2">
        <v>0</v>
      </c>
      <c r="J17" t="str">
        <v>persons</v>
      </c>
      <c r="K17" s="10">
        <v>-0.56434941223520951</v>
      </c>
      <c r="L17" s="11">
        <v>0.16296415563815334</v>
      </c>
      <c r="M17" s="11">
        <v>-3.4630278666205259</v>
      </c>
      <c r="N17" s="11">
        <v>5.3413307392111533E-4</v>
      </c>
      <c r="O17" s="11">
        <v>-0.88375328805697007</v>
      </c>
      <c r="P17" s="12">
        <v>-0.24494553641344902</v>
      </c>
      <c r="R17" t="s">
        <v>38</v>
      </c>
      <c r="S17" s="14">
        <f>2*(S8-S14)</f>
        <v>2073.216805081146</v>
      </c>
      <c r="AC17" s="5">
        <f t="shared" si="0"/>
        <v>2</v>
      </c>
      <c r="AD17">
        <f t="shared" si="1"/>
        <v>4.9425726642102052</v>
      </c>
      <c r="AE17">
        <f t="shared" si="2"/>
        <v>0.67327074076291826</v>
      </c>
      <c r="AF17">
        <f t="shared" si="3"/>
        <v>0.40236808327619733</v>
      </c>
      <c r="AG17">
        <f t="shared" si="4"/>
        <v>-0.9538391748586168</v>
      </c>
      <c r="AH17">
        <f t="shared" si="5"/>
        <v>-0.32102446973985904</v>
      </c>
      <c r="AI17">
        <f t="shared" si="6"/>
        <v>-0.32412734620577299</v>
      </c>
      <c r="AJ17" s="6">
        <v>1.9054390554228123E-2</v>
      </c>
      <c r="AK17" t="str">
        <f t="shared" si="7"/>
        <v/>
      </c>
      <c r="AL17" s="5">
        <f t="shared" si="8"/>
        <v>2.9538391748586168</v>
      </c>
      <c r="AM17">
        <f t="shared" si="9"/>
        <v>2.9712351075030412</v>
      </c>
      <c r="AN17">
        <f t="shared" si="10"/>
        <v>-2.8696746254483383</v>
      </c>
      <c r="AO17" s="6">
        <f t="shared" si="11"/>
        <v>8.7773529751655719</v>
      </c>
    </row>
    <row r="18" spans="1:41" x14ac:dyDescent="0.35">
      <c r="A18" s="2">
        <v>0</v>
      </c>
      <c r="B18" s="2">
        <v>0</v>
      </c>
      <c r="C18" s="2">
        <v>4</v>
      </c>
      <c r="D18" s="2">
        <v>1</v>
      </c>
      <c r="R18" t="s">
        <v>39</v>
      </c>
      <c r="S18" s="17">
        <f>S8*LN(S7)-2*S14</f>
        <v>2090.8241096704573</v>
      </c>
      <c r="AC18" s="5">
        <f t="shared" si="0"/>
        <v>0</v>
      </c>
      <c r="AD18">
        <f t="shared" si="1"/>
        <v>11.380594259314369</v>
      </c>
      <c r="AE18">
        <f t="shared" si="2"/>
        <v>2.0815047790848524</v>
      </c>
      <c r="AF18">
        <f t="shared" si="3"/>
        <v>0.67548322274645933</v>
      </c>
      <c r="AG18">
        <f t="shared" si="4"/>
        <v>-3.6931937722628447</v>
      </c>
      <c r="AH18">
        <f t="shared" si="5"/>
        <v>-0.65201280627200064</v>
      </c>
      <c r="AI18">
        <f t="shared" si="6"/>
        <v>-0.65852008420833397</v>
      </c>
      <c r="AJ18" s="6">
        <v>1.9665691923862066E-2</v>
      </c>
      <c r="AK18" t="str">
        <f t="shared" si="7"/>
        <v/>
      </c>
      <c r="AL18" s="5">
        <f t="shared" si="8"/>
        <v>3.6931937722628447</v>
      </c>
      <c r="AM18">
        <f t="shared" si="9"/>
        <v>5.6642963707712095</v>
      </c>
      <c r="AN18">
        <f t="shared" si="10"/>
        <v>-7.4086231122096606</v>
      </c>
      <c r="AO18" s="6">
        <f t="shared" si="11"/>
        <v>14.79501065673535</v>
      </c>
    </row>
    <row r="19" spans="1:41" x14ac:dyDescent="0.35">
      <c r="A19" s="2">
        <v>0</v>
      </c>
      <c r="B19" s="2">
        <v>1</v>
      </c>
      <c r="C19" s="2">
        <v>3</v>
      </c>
      <c r="D19" s="2">
        <v>2</v>
      </c>
      <c r="AC19" s="5">
        <f t="shared" si="0"/>
        <v>1</v>
      </c>
      <c r="AD19">
        <f t="shared" si="1"/>
        <v>11.380594259314369</v>
      </c>
      <c r="AE19">
        <f t="shared" si="2"/>
        <v>2.0815047790848524</v>
      </c>
      <c r="AF19">
        <f t="shared" si="3"/>
        <v>0.67548322274645933</v>
      </c>
      <c r="AG19">
        <f t="shared" si="4"/>
        <v>-2.6931937722628447</v>
      </c>
      <c r="AH19">
        <f t="shared" si="5"/>
        <v>-0.47546837170459694</v>
      </c>
      <c r="AI19">
        <f t="shared" si="6"/>
        <v>-0.4802136847028311</v>
      </c>
      <c r="AJ19" s="6">
        <v>1.9665691923862066E-2</v>
      </c>
      <c r="AK19" t="str">
        <f t="shared" si="7"/>
        <v/>
      </c>
      <c r="AL19" s="5">
        <f t="shared" si="8"/>
        <v>3.6931937722628447</v>
      </c>
      <c r="AM19">
        <f t="shared" si="9"/>
        <v>5.6642963707712095</v>
      </c>
      <c r="AN19">
        <f t="shared" si="10"/>
        <v>-7.4086231122096606</v>
      </c>
      <c r="AO19" s="6">
        <f t="shared" si="11"/>
        <v>14.79501065673535</v>
      </c>
    </row>
    <row r="20" spans="1:41" x14ac:dyDescent="0.35">
      <c r="A20" s="2">
        <v>1</v>
      </c>
      <c r="B20" s="2">
        <v>1</v>
      </c>
      <c r="C20" s="2">
        <v>2</v>
      </c>
      <c r="D20" s="2">
        <v>1</v>
      </c>
      <c r="R20" t="s">
        <v>40</v>
      </c>
      <c r="S20" s="13">
        <v>0.05</v>
      </c>
      <c r="AC20" s="5">
        <f t="shared" si="0"/>
        <v>0</v>
      </c>
      <c r="AD20">
        <f t="shared" si="1"/>
        <v>1.7420220689072115</v>
      </c>
      <c r="AE20">
        <f t="shared" si="2"/>
        <v>0.38290929210966862</v>
      </c>
      <c r="AF20">
        <f t="shared" si="3"/>
        <v>0.276886773626005</v>
      </c>
      <c r="AG20">
        <f t="shared" si="4"/>
        <v>-1.2596791986621956</v>
      </c>
      <c r="AH20">
        <f t="shared" si="5"/>
        <v>-0.92184020294626767</v>
      </c>
      <c r="AI20">
        <f t="shared" si="6"/>
        <v>-0.92659524337502819</v>
      </c>
      <c r="AJ20" s="6">
        <v>1.0237133551155721E-2</v>
      </c>
      <c r="AK20" t="str">
        <f t="shared" si="7"/>
        <v/>
      </c>
      <c r="AL20" s="5">
        <f t="shared" si="8"/>
        <v>1.2596791986621956</v>
      </c>
      <c r="AM20">
        <f t="shared" si="9"/>
        <v>1.3664832523426187</v>
      </c>
      <c r="AN20">
        <f t="shared" si="10"/>
        <v>-1.4185787614064951</v>
      </c>
      <c r="AO20" s="6">
        <f t="shared" si="11"/>
        <v>3.937937158730886</v>
      </c>
    </row>
    <row r="21" spans="1:41" x14ac:dyDescent="0.35">
      <c r="A21" s="2">
        <v>0</v>
      </c>
      <c r="B21" s="2">
        <v>0</v>
      </c>
      <c r="C21" s="2">
        <v>3</v>
      </c>
      <c r="D21" s="2">
        <v>1</v>
      </c>
      <c r="R21" t="s">
        <v>41</v>
      </c>
      <c r="S21" s="17">
        <f>_xlfn.NORM.S.INV(1-S20/2)</f>
        <v>1.9599639845400536</v>
      </c>
      <c r="AC21" s="5">
        <f t="shared" si="0"/>
        <v>0</v>
      </c>
      <c r="AD21">
        <f t="shared" si="1"/>
        <v>1.4137288460889579</v>
      </c>
      <c r="AE21">
        <f t="shared" si="2"/>
        <v>0.67327074076291826</v>
      </c>
      <c r="AF21">
        <f t="shared" si="3"/>
        <v>0.40236808327619733</v>
      </c>
      <c r="AG21">
        <f t="shared" si="4"/>
        <v>-0.84488948001587372</v>
      </c>
      <c r="AH21">
        <f t="shared" si="5"/>
        <v>-0.733855768118019</v>
      </c>
      <c r="AI21">
        <f t="shared" si="6"/>
        <v>-0.73939976421856846</v>
      </c>
      <c r="AJ21" s="6">
        <v>1.493971735973001E-2</v>
      </c>
      <c r="AK21" t="str">
        <f t="shared" si="7"/>
        <v/>
      </c>
      <c r="AL21" s="5">
        <f t="shared" si="8"/>
        <v>0.84488948001587372</v>
      </c>
      <c r="AM21">
        <f t="shared" si="9"/>
        <v>1.1513018180433492</v>
      </c>
      <c r="AN21">
        <f t="shared" si="10"/>
        <v>-1.4116206186845768</v>
      </c>
      <c r="AO21" s="6">
        <f t="shared" si="11"/>
        <v>3.1013995787163244</v>
      </c>
    </row>
    <row r="22" spans="1:41" x14ac:dyDescent="0.35">
      <c r="A22" s="2">
        <v>1</v>
      </c>
      <c r="B22" s="2">
        <v>0</v>
      </c>
      <c r="C22" s="2">
        <v>4</v>
      </c>
      <c r="D22" s="2">
        <v>1</v>
      </c>
      <c r="AC22" s="5">
        <f t="shared" si="0"/>
        <v>1</v>
      </c>
      <c r="AD22">
        <f t="shared" si="1"/>
        <v>4.0111188451636686</v>
      </c>
      <c r="AE22">
        <f t="shared" si="2"/>
        <v>1.1838142863287353</v>
      </c>
      <c r="AF22">
        <f t="shared" si="3"/>
        <v>0.54208560395438887</v>
      </c>
      <c r="AG22">
        <f t="shared" si="4"/>
        <v>-0.83674906345029054</v>
      </c>
      <c r="AH22">
        <f t="shared" si="5"/>
        <v>-0.34653057825271527</v>
      </c>
      <c r="AI22">
        <f t="shared" si="6"/>
        <v>-0.34871282041655377</v>
      </c>
      <c r="AJ22" s="6">
        <v>1.2476822239297936E-2</v>
      </c>
      <c r="AK22" t="str">
        <f t="shared" si="7"/>
        <v/>
      </c>
      <c r="AL22" s="5">
        <f t="shared" si="8"/>
        <v>1.8367490634502905</v>
      </c>
      <c r="AM22">
        <f t="shared" si="9"/>
        <v>2.4146471219635699</v>
      </c>
      <c r="AN22">
        <f t="shared" si="10"/>
        <v>-2.895872330971601</v>
      </c>
      <c r="AO22" s="6">
        <f t="shared" si="11"/>
        <v>6.5693704578721821</v>
      </c>
    </row>
    <row r="23" spans="1:41" x14ac:dyDescent="0.35">
      <c r="A23" s="2">
        <v>5</v>
      </c>
      <c r="B23" s="2">
        <v>1</v>
      </c>
      <c r="C23" s="2">
        <v>4</v>
      </c>
      <c r="D23" s="2">
        <v>0</v>
      </c>
      <c r="AC23" s="5">
        <f t="shared" si="0"/>
        <v>0</v>
      </c>
      <c r="AD23">
        <f t="shared" si="1"/>
        <v>1.7420220689072115</v>
      </c>
      <c r="AE23">
        <f t="shared" si="2"/>
        <v>0.67327074076291826</v>
      </c>
      <c r="AF23">
        <f t="shared" si="3"/>
        <v>0.40236808327619733</v>
      </c>
      <c r="AG23">
        <f t="shared" si="4"/>
        <v>-1.041087988016181</v>
      </c>
      <c r="AH23">
        <f t="shared" si="5"/>
        <v>-0.78234799937980259</v>
      </c>
      <c r="AI23">
        <f t="shared" si="6"/>
        <v>-0.78570738721926048</v>
      </c>
      <c r="AJ23" s="6">
        <v>8.5329631809633842E-3</v>
      </c>
      <c r="AK23" t="str">
        <f t="shared" si="7"/>
        <v/>
      </c>
      <c r="AL23" s="5">
        <f t="shared" si="8"/>
        <v>1.041087988016181</v>
      </c>
      <c r="AM23">
        <f t="shared" si="9"/>
        <v>1.330722375262021</v>
      </c>
      <c r="AN23">
        <f t="shared" si="10"/>
        <v>-1.567079940918974</v>
      </c>
      <c r="AO23" s="6">
        <f t="shared" si="11"/>
        <v>3.6492559169513359</v>
      </c>
    </row>
    <row r="24" spans="1:41" x14ac:dyDescent="0.35">
      <c r="A24" s="2">
        <v>0</v>
      </c>
      <c r="B24" s="2">
        <v>1</v>
      </c>
      <c r="C24" s="2">
        <v>2</v>
      </c>
      <c r="D24" s="2">
        <v>1</v>
      </c>
      <c r="AC24" s="5">
        <f t="shared" si="0"/>
        <v>1</v>
      </c>
      <c r="AD24">
        <f t="shared" si="1"/>
        <v>1.7420220689072115</v>
      </c>
      <c r="AE24">
        <f t="shared" si="2"/>
        <v>0.38290929210966862</v>
      </c>
      <c r="AF24">
        <f t="shared" si="3"/>
        <v>0.276886773626005</v>
      </c>
      <c r="AG24">
        <f t="shared" si="4"/>
        <v>-0.25967919866219558</v>
      </c>
      <c r="AH24">
        <f t="shared" si="5"/>
        <v>-0.19003467347076286</v>
      </c>
      <c r="AI24">
        <f t="shared" si="6"/>
        <v>-0.19101491120863948</v>
      </c>
      <c r="AJ24" s="6">
        <v>1.0237133551155721E-2</v>
      </c>
      <c r="AK24" t="str">
        <f t="shared" si="7"/>
        <v/>
      </c>
      <c r="AL24" s="5">
        <f t="shared" si="8"/>
        <v>1.2596791986621956</v>
      </c>
      <c r="AM24">
        <f t="shared" si="9"/>
        <v>1.3664832523426187</v>
      </c>
      <c r="AN24">
        <f t="shared" si="10"/>
        <v>-1.4185787614064951</v>
      </c>
      <c r="AO24" s="6">
        <f t="shared" si="11"/>
        <v>3.937937158730886</v>
      </c>
    </row>
    <row r="25" spans="1:41" x14ac:dyDescent="0.35">
      <c r="A25" s="2">
        <v>3</v>
      </c>
      <c r="B25" s="2">
        <v>1</v>
      </c>
      <c r="C25" s="2">
        <v>2</v>
      </c>
      <c r="D25" s="2">
        <v>0</v>
      </c>
      <c r="AC25" s="5">
        <f t="shared" si="0"/>
        <v>5</v>
      </c>
      <c r="AD25">
        <f t="shared" si="1"/>
        <v>11.380594259314369</v>
      </c>
      <c r="AE25">
        <f t="shared" si="2"/>
        <v>0.38290929210966862</v>
      </c>
      <c r="AF25">
        <f t="shared" si="3"/>
        <v>0.276886773626005</v>
      </c>
      <c r="AG25">
        <f t="shared" si="4"/>
        <v>-3.2294582329061789</v>
      </c>
      <c r="AH25">
        <f t="shared" si="5"/>
        <v>-0.55253598431640105</v>
      </c>
      <c r="AI25">
        <f t="shared" si="6"/>
        <v>-0.56381086640475864</v>
      </c>
      <c r="AJ25" s="6">
        <v>3.9595358242978558E-2</v>
      </c>
      <c r="AK25" t="str">
        <f t="shared" si="7"/>
        <v/>
      </c>
      <c r="AL25" s="5">
        <f t="shared" si="8"/>
        <v>8.2294582329061789</v>
      </c>
      <c r="AM25">
        <f t="shared" si="9"/>
        <v>5.8447926009772431</v>
      </c>
      <c r="AN25">
        <f t="shared" si="10"/>
        <v>-3.2261247621154023</v>
      </c>
      <c r="AO25" s="6">
        <f t="shared" si="11"/>
        <v>19.685041227927762</v>
      </c>
    </row>
    <row r="26" spans="1:41" x14ac:dyDescent="0.35">
      <c r="A26" s="2">
        <v>30</v>
      </c>
      <c r="B26" s="2">
        <v>1</v>
      </c>
      <c r="C26" s="2">
        <v>3</v>
      </c>
      <c r="D26" s="2">
        <v>0</v>
      </c>
      <c r="AC26" s="5">
        <f t="shared" si="0"/>
        <v>0</v>
      </c>
      <c r="AD26">
        <f t="shared" si="1"/>
        <v>4.0111188451636686</v>
      </c>
      <c r="AE26">
        <f t="shared" si="2"/>
        <v>1.1838142863287353</v>
      </c>
      <c r="AF26">
        <f t="shared" si="3"/>
        <v>0.54208560395438887</v>
      </c>
      <c r="AG26">
        <f t="shared" si="4"/>
        <v>-1.8367490634502905</v>
      </c>
      <c r="AH26">
        <f t="shared" si="5"/>
        <v>-0.76066976691677513</v>
      </c>
      <c r="AI26">
        <f t="shared" si="6"/>
        <v>-0.76546000980527551</v>
      </c>
      <c r="AJ26" s="6">
        <v>1.2476822239297936E-2</v>
      </c>
      <c r="AK26" t="str">
        <f t="shared" si="7"/>
        <v/>
      </c>
      <c r="AL26" s="5">
        <f t="shared" si="8"/>
        <v>1.8367490634502905</v>
      </c>
      <c r="AM26">
        <f t="shared" si="9"/>
        <v>2.4146471219635699</v>
      </c>
      <c r="AN26">
        <f t="shared" si="10"/>
        <v>-2.895872330971601</v>
      </c>
      <c r="AO26" s="6">
        <f t="shared" si="11"/>
        <v>6.5693704578721821</v>
      </c>
    </row>
    <row r="27" spans="1:41" x14ac:dyDescent="0.35">
      <c r="A27" s="2">
        <v>0</v>
      </c>
      <c r="B27" s="2">
        <v>1</v>
      </c>
      <c r="C27" s="2">
        <v>2</v>
      </c>
      <c r="D27" s="2">
        <v>0</v>
      </c>
      <c r="AC27" s="5">
        <f t="shared" si="0"/>
        <v>3</v>
      </c>
      <c r="AD27">
        <f t="shared" si="1"/>
        <v>11.380594259314369</v>
      </c>
      <c r="AE27">
        <f t="shared" si="2"/>
        <v>1.1838142863287353</v>
      </c>
      <c r="AF27">
        <f t="shared" si="3"/>
        <v>0.54208560395438887</v>
      </c>
      <c r="AG27">
        <f t="shared" si="4"/>
        <v>-2.2113379468940888</v>
      </c>
      <c r="AH27">
        <f t="shared" si="5"/>
        <v>-0.36177907678182142</v>
      </c>
      <c r="AI27">
        <f t="shared" si="6"/>
        <v>-0.36394411063360338</v>
      </c>
      <c r="AJ27" s="6">
        <v>1.1862228857260119E-2</v>
      </c>
      <c r="AK27" t="str">
        <f t="shared" si="7"/>
        <v/>
      </c>
      <c r="AL27" s="5">
        <f t="shared" si="8"/>
        <v>5.2113379468940888</v>
      </c>
      <c r="AM27">
        <f t="shared" si="9"/>
        <v>6.1123986676202486</v>
      </c>
      <c r="AN27">
        <f t="shared" si="10"/>
        <v>-6.7687433007922078</v>
      </c>
      <c r="AO27" s="6">
        <f t="shared" si="11"/>
        <v>17.191419194580384</v>
      </c>
    </row>
    <row r="28" spans="1:41" x14ac:dyDescent="0.35">
      <c r="A28" s="2">
        <v>13</v>
      </c>
      <c r="B28" s="2">
        <v>1</v>
      </c>
      <c r="C28" s="2">
        <v>4</v>
      </c>
      <c r="D28" s="2">
        <v>0</v>
      </c>
      <c r="AC28" s="5">
        <f t="shared" si="0"/>
        <v>30</v>
      </c>
      <c r="AD28">
        <f t="shared" si="1"/>
        <v>11.380594259314369</v>
      </c>
      <c r="AE28">
        <f t="shared" si="2"/>
        <v>0.67327074076291826</v>
      </c>
      <c r="AF28">
        <f t="shared" si="3"/>
        <v>0.40236808327619733</v>
      </c>
      <c r="AG28">
        <f t="shared" si="4"/>
        <v>23.198593639350047</v>
      </c>
      <c r="AH28">
        <f t="shared" si="5"/>
        <v>3.765969530818353</v>
      </c>
      <c r="AI28">
        <f t="shared" si="6"/>
        <v>3.8013062174504912</v>
      </c>
      <c r="AJ28" s="6">
        <v>1.8505450963632292E-2</v>
      </c>
      <c r="AK28" t="str">
        <f t="shared" si="7"/>
        <v/>
      </c>
      <c r="AL28" s="5">
        <f t="shared" si="8"/>
        <v>6.8014063606499517</v>
      </c>
      <c r="AM28">
        <f t="shared" si="9"/>
        <v>6.1600587709239765</v>
      </c>
      <c r="AN28">
        <f t="shared" si="10"/>
        <v>-5.2720869730111106</v>
      </c>
      <c r="AO28" s="6">
        <f t="shared" si="11"/>
        <v>18.874899694311015</v>
      </c>
    </row>
    <row r="29" spans="1:41" x14ac:dyDescent="0.35">
      <c r="A29" s="2">
        <v>0</v>
      </c>
      <c r="B29" s="2">
        <v>0</v>
      </c>
      <c r="C29" s="2">
        <v>2</v>
      </c>
      <c r="D29" s="2">
        <v>1</v>
      </c>
      <c r="AC29" s="5">
        <f t="shared" si="0"/>
        <v>0</v>
      </c>
      <c r="AD29">
        <f t="shared" si="1"/>
        <v>11.380594259314369</v>
      </c>
      <c r="AE29">
        <f t="shared" si="2"/>
        <v>1.1838142863287353</v>
      </c>
      <c r="AF29">
        <f t="shared" si="3"/>
        <v>0.54208560395438887</v>
      </c>
      <c r="AG29">
        <f t="shared" si="4"/>
        <v>-5.2113379468940888</v>
      </c>
      <c r="AH29">
        <f t="shared" si="5"/>
        <v>-0.852584759318886</v>
      </c>
      <c r="AI29">
        <f t="shared" si="6"/>
        <v>-0.85768697496346835</v>
      </c>
      <c r="AJ29" s="6">
        <v>1.1862228857260119E-2</v>
      </c>
      <c r="AK29" t="str">
        <f t="shared" si="7"/>
        <v/>
      </c>
      <c r="AL29" s="5">
        <f t="shared" si="8"/>
        <v>5.2113379468940888</v>
      </c>
      <c r="AM29">
        <f t="shared" si="9"/>
        <v>6.1123986676202486</v>
      </c>
      <c r="AN29">
        <f t="shared" si="10"/>
        <v>-6.7687433007922078</v>
      </c>
      <c r="AO29" s="6">
        <f t="shared" si="11"/>
        <v>17.191419194580384</v>
      </c>
    </row>
    <row r="30" spans="1:41" x14ac:dyDescent="0.35">
      <c r="A30" s="2">
        <v>0</v>
      </c>
      <c r="B30" s="2">
        <v>0</v>
      </c>
      <c r="C30" s="2">
        <v>1</v>
      </c>
      <c r="D30" s="2">
        <v>0</v>
      </c>
      <c r="AC30" s="5">
        <f t="shared" si="0"/>
        <v>13</v>
      </c>
      <c r="AD30">
        <f t="shared" si="1"/>
        <v>11.380594259314369</v>
      </c>
      <c r="AE30">
        <f t="shared" si="2"/>
        <v>0.38290929210966862</v>
      </c>
      <c r="AF30">
        <f t="shared" si="3"/>
        <v>0.276886773626005</v>
      </c>
      <c r="AG30">
        <f t="shared" si="4"/>
        <v>4.7705417670938211</v>
      </c>
      <c r="AH30">
        <f t="shared" si="5"/>
        <v>0.81620377193472893</v>
      </c>
      <c r="AI30">
        <f t="shared" si="6"/>
        <v>0.83285897910647944</v>
      </c>
      <c r="AJ30" s="6">
        <v>3.9595358242978558E-2</v>
      </c>
      <c r="AK30" t="str">
        <f t="shared" si="7"/>
        <v/>
      </c>
      <c r="AL30" s="5">
        <f t="shared" si="8"/>
        <v>8.2294582329061789</v>
      </c>
      <c r="AM30">
        <f t="shared" si="9"/>
        <v>5.8447926009772431</v>
      </c>
      <c r="AN30">
        <f t="shared" si="10"/>
        <v>-3.2261247621154023</v>
      </c>
      <c r="AO30" s="6">
        <f t="shared" si="11"/>
        <v>19.685041227927762</v>
      </c>
    </row>
    <row r="31" spans="1:41" x14ac:dyDescent="0.35">
      <c r="A31" s="2">
        <v>0</v>
      </c>
      <c r="B31" s="2">
        <v>0</v>
      </c>
      <c r="C31" s="2">
        <v>4</v>
      </c>
      <c r="D31" s="2">
        <v>3</v>
      </c>
      <c r="AC31" s="5">
        <f t="shared" si="0"/>
        <v>0</v>
      </c>
      <c r="AD31">
        <f t="shared" si="1"/>
        <v>1.7420220689072115</v>
      </c>
      <c r="AE31">
        <f t="shared" si="2"/>
        <v>1.1838142863287353</v>
      </c>
      <c r="AF31">
        <f t="shared" si="3"/>
        <v>0.54208560395438887</v>
      </c>
      <c r="AG31">
        <f t="shared" si="4"/>
        <v>-0.79769698358177166</v>
      </c>
      <c r="AH31">
        <f t="shared" si="5"/>
        <v>-0.64052271407149597</v>
      </c>
      <c r="AI31">
        <f t="shared" si="6"/>
        <v>-0.64343770042519399</v>
      </c>
      <c r="AJ31" s="6">
        <v>9.0401399355732673E-3</v>
      </c>
      <c r="AK31" t="str">
        <f t="shared" si="7"/>
        <v/>
      </c>
      <c r="AL31" s="5">
        <f t="shared" si="8"/>
        <v>0.79769698358177166</v>
      </c>
      <c r="AM31">
        <f t="shared" si="9"/>
        <v>1.2453843806899434</v>
      </c>
      <c r="AN31">
        <f t="shared" si="10"/>
        <v>-1.6432115494792368</v>
      </c>
      <c r="AO31" s="6">
        <f t="shared" si="11"/>
        <v>3.2386055166427803</v>
      </c>
    </row>
    <row r="32" spans="1:41" x14ac:dyDescent="0.35">
      <c r="A32" s="2">
        <v>0</v>
      </c>
      <c r="B32" s="2">
        <v>0</v>
      </c>
      <c r="C32" s="2">
        <v>1</v>
      </c>
      <c r="D32" s="2">
        <v>0</v>
      </c>
      <c r="AC32" s="5">
        <f t="shared" si="0"/>
        <v>0</v>
      </c>
      <c r="AD32">
        <f t="shared" si="1"/>
        <v>4.9425726642102052</v>
      </c>
      <c r="AE32">
        <f t="shared" si="2"/>
        <v>2.0815047790848524</v>
      </c>
      <c r="AF32">
        <f t="shared" si="3"/>
        <v>0.67548322274645933</v>
      </c>
      <c r="AG32">
        <f t="shared" si="4"/>
        <v>-1.6039477523309422</v>
      </c>
      <c r="AH32">
        <f t="shared" si="5"/>
        <v>-0.60802166715281891</v>
      </c>
      <c r="AI32">
        <f t="shared" si="6"/>
        <v>-0.61394337863820692</v>
      </c>
      <c r="AJ32" s="6">
        <v>1.9197708255069966E-2</v>
      </c>
      <c r="AK32" t="str">
        <f t="shared" si="7"/>
        <v/>
      </c>
      <c r="AL32" s="5">
        <f t="shared" si="8"/>
        <v>1.6039477523309422</v>
      </c>
      <c r="AM32">
        <f t="shared" si="9"/>
        <v>2.6379779520715818</v>
      </c>
      <c r="AN32">
        <f t="shared" si="10"/>
        <v>-3.5663940257400855</v>
      </c>
      <c r="AO32" s="6">
        <f t="shared" si="11"/>
        <v>6.7742895304019699</v>
      </c>
    </row>
    <row r="33" spans="1:41" x14ac:dyDescent="0.35">
      <c r="A33" s="2">
        <v>0</v>
      </c>
      <c r="B33" s="2">
        <v>1</v>
      </c>
      <c r="C33" s="2">
        <v>3</v>
      </c>
      <c r="D33" s="2">
        <v>1</v>
      </c>
      <c r="AC33" s="5">
        <f t="shared" si="0"/>
        <v>0</v>
      </c>
      <c r="AD33">
        <f t="shared" si="1"/>
        <v>0.21639879194551487</v>
      </c>
      <c r="AE33">
        <f t="shared" si="2"/>
        <v>0.38290929210966862</v>
      </c>
      <c r="AF33">
        <f t="shared" si="3"/>
        <v>0.276886773626005</v>
      </c>
      <c r="AG33">
        <f t="shared" si="4"/>
        <v>-0.15648082862715615</v>
      </c>
      <c r="AH33">
        <f t="shared" si="5"/>
        <v>-0.3842328059278684</v>
      </c>
      <c r="AI33">
        <f t="shared" si="6"/>
        <v>-0.38531929140510451</v>
      </c>
      <c r="AJ33" s="6">
        <v>5.6314527662671291E-3</v>
      </c>
      <c r="AK33" t="str">
        <f t="shared" si="7"/>
        <v/>
      </c>
      <c r="AL33" s="5">
        <f t="shared" si="8"/>
        <v>0.15648082862715615</v>
      </c>
      <c r="AM33">
        <f t="shared" si="9"/>
        <v>0.40725525309916438</v>
      </c>
      <c r="AN33">
        <f t="shared" si="10"/>
        <v>-0.64172479996195009</v>
      </c>
      <c r="AO33" s="6">
        <f t="shared" si="11"/>
        <v>0.95468645721626244</v>
      </c>
    </row>
    <row r="34" spans="1:41" x14ac:dyDescent="0.35">
      <c r="A34" s="2">
        <v>11</v>
      </c>
      <c r="B34" s="2">
        <v>1</v>
      </c>
      <c r="C34" s="2">
        <v>4</v>
      </c>
      <c r="D34" s="2">
        <v>0</v>
      </c>
      <c r="AC34" s="5">
        <f t="shared" si="0"/>
        <v>0</v>
      </c>
      <c r="AD34">
        <f t="shared" si="1"/>
        <v>4.9425726642102052</v>
      </c>
      <c r="AE34">
        <f t="shared" si="2"/>
        <v>2.0815047790848524</v>
      </c>
      <c r="AF34">
        <f t="shared" si="3"/>
        <v>0.67548322274645933</v>
      </c>
      <c r="AG34">
        <f t="shared" si="4"/>
        <v>-1.6039477523309422</v>
      </c>
      <c r="AH34">
        <f t="shared" si="5"/>
        <v>-0.60802166715281891</v>
      </c>
      <c r="AI34">
        <f t="shared" si="6"/>
        <v>-0.61394337863820692</v>
      </c>
      <c r="AJ34" s="6">
        <v>1.9197708255069966E-2</v>
      </c>
      <c r="AK34" t="str">
        <f t="shared" si="7"/>
        <v/>
      </c>
      <c r="AL34" s="5">
        <f t="shared" si="8"/>
        <v>1.6039477523309422</v>
      </c>
      <c r="AM34">
        <f t="shared" si="9"/>
        <v>2.6379779520715818</v>
      </c>
      <c r="AN34">
        <f t="shared" si="10"/>
        <v>-3.5663940257400855</v>
      </c>
      <c r="AO34" s="6">
        <f t="shared" si="11"/>
        <v>6.7742895304019699</v>
      </c>
    </row>
    <row r="35" spans="1:41" x14ac:dyDescent="0.35">
      <c r="A35" s="2">
        <v>5</v>
      </c>
      <c r="B35" s="2">
        <v>1</v>
      </c>
      <c r="C35" s="2">
        <v>4</v>
      </c>
      <c r="D35" s="2">
        <v>1</v>
      </c>
      <c r="AC35" s="5">
        <f t="shared" si="0"/>
        <v>0</v>
      </c>
      <c r="AD35">
        <f t="shared" si="1"/>
        <v>4.0111188451636686</v>
      </c>
      <c r="AE35">
        <f t="shared" si="2"/>
        <v>0.67327074076291826</v>
      </c>
      <c r="AF35">
        <f t="shared" si="3"/>
        <v>0.40236808327619733</v>
      </c>
      <c r="AG35">
        <f t="shared" si="4"/>
        <v>-2.3971726436421292</v>
      </c>
      <c r="AH35">
        <f t="shared" si="5"/>
        <v>-0.95763791842103241</v>
      </c>
      <c r="AI35">
        <f t="shared" si="6"/>
        <v>-0.96302800101557062</v>
      </c>
      <c r="AJ35" s="6">
        <v>1.1162704305809169E-2</v>
      </c>
      <c r="AK35" t="str">
        <f t="shared" si="7"/>
        <v/>
      </c>
      <c r="AL35" s="5">
        <f t="shared" si="8"/>
        <v>2.3971726436421292</v>
      </c>
      <c r="AM35">
        <f t="shared" si="9"/>
        <v>2.5032139992896512</v>
      </c>
      <c r="AN35">
        <f t="shared" si="10"/>
        <v>-2.5090366405620586</v>
      </c>
      <c r="AO35" s="6">
        <f t="shared" si="11"/>
        <v>7.303381927846317</v>
      </c>
    </row>
    <row r="36" spans="1:41" x14ac:dyDescent="0.35">
      <c r="A36" s="2">
        <v>0</v>
      </c>
      <c r="B36" s="2">
        <v>1</v>
      </c>
      <c r="C36" s="2">
        <v>1</v>
      </c>
      <c r="D36" s="2">
        <v>0</v>
      </c>
      <c r="AC36" s="5">
        <f t="shared" si="0"/>
        <v>11</v>
      </c>
      <c r="AD36">
        <f t="shared" si="1"/>
        <v>11.380594259314369</v>
      </c>
      <c r="AE36">
        <f t="shared" si="2"/>
        <v>0.38290929210966862</v>
      </c>
      <c r="AF36">
        <f t="shared" si="3"/>
        <v>0.276886773626005</v>
      </c>
      <c r="AG36">
        <f t="shared" si="4"/>
        <v>2.7705417670938211</v>
      </c>
      <c r="AH36">
        <f t="shared" si="5"/>
        <v>0.47401883287194646</v>
      </c>
      <c r="AI36">
        <f t="shared" si="6"/>
        <v>0.48369151772866997</v>
      </c>
      <c r="AJ36" s="6">
        <v>3.9595358242978558E-2</v>
      </c>
      <c r="AK36" t="str">
        <f t="shared" si="7"/>
        <v/>
      </c>
      <c r="AL36" s="5">
        <f t="shared" si="8"/>
        <v>8.2294582329061789</v>
      </c>
      <c r="AM36">
        <f t="shared" si="9"/>
        <v>5.8447926009772431</v>
      </c>
      <c r="AN36">
        <f t="shared" si="10"/>
        <v>-3.2261247621154023</v>
      </c>
      <c r="AO36" s="6">
        <f t="shared" si="11"/>
        <v>19.685041227927762</v>
      </c>
    </row>
    <row r="37" spans="1:41" x14ac:dyDescent="0.35">
      <c r="A37" s="2">
        <v>1</v>
      </c>
      <c r="B37" s="2">
        <v>0</v>
      </c>
      <c r="C37" s="2">
        <v>2</v>
      </c>
      <c r="D37" s="2">
        <v>0</v>
      </c>
      <c r="AC37" s="5">
        <f t="shared" si="0"/>
        <v>5</v>
      </c>
      <c r="AD37">
        <f t="shared" si="1"/>
        <v>4.0111188451636686</v>
      </c>
      <c r="AE37">
        <f t="shared" si="2"/>
        <v>0.38290929210966862</v>
      </c>
      <c r="AF37">
        <f t="shared" si="3"/>
        <v>0.276886773626005</v>
      </c>
      <c r="AG37">
        <f t="shared" si="4"/>
        <v>2.0995069105041666</v>
      </c>
      <c r="AH37">
        <f t="shared" si="5"/>
        <v>0.84854674952326692</v>
      </c>
      <c r="AI37">
        <f t="shared" si="6"/>
        <v>0.85495746897848091</v>
      </c>
      <c r="AJ37" s="6">
        <v>1.4940356610947114E-2</v>
      </c>
      <c r="AK37" t="str">
        <f t="shared" si="7"/>
        <v/>
      </c>
      <c r="AL37" s="5">
        <f t="shared" si="8"/>
        <v>2.9004930894958334</v>
      </c>
      <c r="AM37">
        <f t="shared" si="9"/>
        <v>2.474238351256095</v>
      </c>
      <c r="AN37">
        <f t="shared" si="10"/>
        <v>-1.9489249681338756</v>
      </c>
      <c r="AO37" s="6">
        <f t="shared" si="11"/>
        <v>7.7499111471255429</v>
      </c>
    </row>
    <row r="38" spans="1:41" x14ac:dyDescent="0.35">
      <c r="A38" s="2">
        <v>1</v>
      </c>
      <c r="B38" s="2">
        <v>1</v>
      </c>
      <c r="C38" s="2">
        <v>2</v>
      </c>
      <c r="D38" s="2">
        <v>1</v>
      </c>
      <c r="AC38" s="5">
        <f t="shared" si="0"/>
        <v>0</v>
      </c>
      <c r="AD38">
        <f t="shared" si="1"/>
        <v>11.380594259314369</v>
      </c>
      <c r="AE38">
        <f t="shared" si="2"/>
        <v>2.0815047790848524</v>
      </c>
      <c r="AF38">
        <f t="shared" si="3"/>
        <v>0.67548322274645933</v>
      </c>
      <c r="AG38">
        <f t="shared" si="4"/>
        <v>-3.6931937722628447</v>
      </c>
      <c r="AH38">
        <f t="shared" si="5"/>
        <v>-0.65201280627200064</v>
      </c>
      <c r="AI38">
        <f t="shared" si="6"/>
        <v>-0.65852008420833397</v>
      </c>
      <c r="AJ38" s="6">
        <v>1.9665691923862066E-2</v>
      </c>
      <c r="AK38" t="str">
        <f t="shared" si="7"/>
        <v/>
      </c>
      <c r="AL38" s="5">
        <f t="shared" si="8"/>
        <v>3.6931937722628447</v>
      </c>
      <c r="AM38">
        <f t="shared" si="9"/>
        <v>5.6642963707712095</v>
      </c>
      <c r="AN38">
        <f t="shared" si="10"/>
        <v>-7.4086231122096606</v>
      </c>
      <c r="AO38" s="6">
        <f t="shared" si="11"/>
        <v>14.79501065673535</v>
      </c>
    </row>
    <row r="39" spans="1:41" x14ac:dyDescent="0.35">
      <c r="A39" s="2">
        <v>7</v>
      </c>
      <c r="B39" s="2">
        <v>1</v>
      </c>
      <c r="C39" s="2">
        <v>4</v>
      </c>
      <c r="D39" s="2">
        <v>1</v>
      </c>
      <c r="AC39" s="5">
        <f t="shared" si="0"/>
        <v>1</v>
      </c>
      <c r="AD39">
        <f t="shared" si="1"/>
        <v>4.9425726642102052</v>
      </c>
      <c r="AE39">
        <f t="shared" si="2"/>
        <v>1.1838142863287353</v>
      </c>
      <c r="AF39">
        <f t="shared" si="3"/>
        <v>0.54208560395438887</v>
      </c>
      <c r="AG39">
        <f t="shared" si="4"/>
        <v>-1.2632751764433632</v>
      </c>
      <c r="AH39">
        <f t="shared" si="5"/>
        <v>-0.43777084050036208</v>
      </c>
      <c r="AI39">
        <f t="shared" si="6"/>
        <v>-0.44131312678668311</v>
      </c>
      <c r="AJ39" s="6">
        <v>1.5988964047003826E-2</v>
      </c>
      <c r="AK39" t="str">
        <f t="shared" si="7"/>
        <v/>
      </c>
      <c r="AL39" s="5">
        <f t="shared" si="8"/>
        <v>2.2632751764433632</v>
      </c>
      <c r="AM39">
        <f t="shared" si="9"/>
        <v>2.8856996847927752</v>
      </c>
      <c r="AN39">
        <f t="shared" si="10"/>
        <v>-3.3925922759490614</v>
      </c>
      <c r="AO39" s="6">
        <f t="shared" si="11"/>
        <v>7.9191426288357878</v>
      </c>
    </row>
    <row r="40" spans="1:41" x14ac:dyDescent="0.35">
      <c r="A40" s="2">
        <v>0</v>
      </c>
      <c r="B40" s="2">
        <v>1</v>
      </c>
      <c r="C40" s="2">
        <v>3</v>
      </c>
      <c r="D40" s="2">
        <v>1</v>
      </c>
      <c r="AC40" s="5">
        <f t="shared" si="0"/>
        <v>1</v>
      </c>
      <c r="AD40">
        <f t="shared" si="1"/>
        <v>4.0111188451636686</v>
      </c>
      <c r="AE40">
        <f t="shared" si="2"/>
        <v>1.1838142863287353</v>
      </c>
      <c r="AF40">
        <f t="shared" si="3"/>
        <v>0.54208560395438887</v>
      </c>
      <c r="AG40">
        <f t="shared" si="4"/>
        <v>-0.83674906345029054</v>
      </c>
      <c r="AH40">
        <f t="shared" si="5"/>
        <v>-0.34653057825271527</v>
      </c>
      <c r="AI40">
        <f t="shared" si="6"/>
        <v>-0.34871282041655377</v>
      </c>
      <c r="AJ40" s="6">
        <v>1.2476822239297936E-2</v>
      </c>
      <c r="AK40" t="str">
        <f t="shared" si="7"/>
        <v/>
      </c>
      <c r="AL40" s="5">
        <f t="shared" si="8"/>
        <v>1.8367490634502905</v>
      </c>
      <c r="AM40">
        <f t="shared" si="9"/>
        <v>2.4146471219635699</v>
      </c>
      <c r="AN40">
        <f t="shared" si="10"/>
        <v>-2.895872330971601</v>
      </c>
      <c r="AO40" s="6">
        <f t="shared" si="11"/>
        <v>6.5693704578721821</v>
      </c>
    </row>
    <row r="41" spans="1:41" x14ac:dyDescent="0.35">
      <c r="A41" s="2">
        <v>14</v>
      </c>
      <c r="B41" s="2">
        <v>1</v>
      </c>
      <c r="C41" s="2">
        <v>4</v>
      </c>
      <c r="D41" s="2">
        <v>1</v>
      </c>
      <c r="AC41" s="5">
        <f t="shared" si="0"/>
        <v>7</v>
      </c>
      <c r="AD41">
        <f t="shared" si="1"/>
        <v>4.0111188451636686</v>
      </c>
      <c r="AE41">
        <f t="shared" si="2"/>
        <v>0.38290929210966862</v>
      </c>
      <c r="AF41">
        <f t="shared" si="3"/>
        <v>0.276886773626005</v>
      </c>
      <c r="AG41">
        <f t="shared" si="4"/>
        <v>4.0995069105041662</v>
      </c>
      <c r="AH41">
        <f t="shared" si="5"/>
        <v>1.6568763104100186</v>
      </c>
      <c r="AI41">
        <f t="shared" si="6"/>
        <v>1.669393910888715</v>
      </c>
      <c r="AJ41" s="6">
        <v>1.4940356610947114E-2</v>
      </c>
      <c r="AK41" t="str">
        <f t="shared" si="7"/>
        <v/>
      </c>
      <c r="AL41" s="5">
        <f t="shared" si="8"/>
        <v>2.9004930894958334</v>
      </c>
      <c r="AM41">
        <f t="shared" si="9"/>
        <v>2.474238351256095</v>
      </c>
      <c r="AN41">
        <f t="shared" si="10"/>
        <v>-1.9489249681338756</v>
      </c>
      <c r="AO41" s="6">
        <f t="shared" si="11"/>
        <v>7.7499111471255429</v>
      </c>
    </row>
    <row r="42" spans="1:41" x14ac:dyDescent="0.35">
      <c r="A42" s="2">
        <v>0</v>
      </c>
      <c r="B42" s="2">
        <v>1</v>
      </c>
      <c r="C42" s="2">
        <v>1</v>
      </c>
      <c r="D42" s="2">
        <v>0</v>
      </c>
      <c r="AC42" s="5">
        <f t="shared" si="0"/>
        <v>0</v>
      </c>
      <c r="AD42">
        <f t="shared" si="1"/>
        <v>4.0111188451636686</v>
      </c>
      <c r="AE42">
        <f t="shared" si="2"/>
        <v>0.67327074076291826</v>
      </c>
      <c r="AF42">
        <f t="shared" si="3"/>
        <v>0.40236808327619733</v>
      </c>
      <c r="AG42">
        <f t="shared" si="4"/>
        <v>-2.3971726436421292</v>
      </c>
      <c r="AH42">
        <f t="shared" si="5"/>
        <v>-0.95763791842103241</v>
      </c>
      <c r="AI42">
        <f t="shared" si="6"/>
        <v>-0.96302800101557062</v>
      </c>
      <c r="AJ42" s="6">
        <v>1.1162704305809169E-2</v>
      </c>
      <c r="AK42" t="str">
        <f t="shared" si="7"/>
        <v/>
      </c>
      <c r="AL42" s="5">
        <f t="shared" si="8"/>
        <v>2.3971726436421292</v>
      </c>
      <c r="AM42">
        <f t="shared" si="9"/>
        <v>2.5032139992896512</v>
      </c>
      <c r="AN42">
        <f t="shared" si="10"/>
        <v>-2.5090366405620586</v>
      </c>
      <c r="AO42" s="6">
        <f t="shared" si="11"/>
        <v>7.303381927846317</v>
      </c>
    </row>
    <row r="43" spans="1:41" x14ac:dyDescent="0.35">
      <c r="A43" s="2">
        <v>32</v>
      </c>
      <c r="B43" s="2">
        <v>1</v>
      </c>
      <c r="C43" s="2">
        <v>4</v>
      </c>
      <c r="D43" s="2">
        <v>0</v>
      </c>
      <c r="AC43" s="5">
        <f t="shared" si="0"/>
        <v>14</v>
      </c>
      <c r="AD43">
        <f t="shared" si="1"/>
        <v>4.0111188451636686</v>
      </c>
      <c r="AE43">
        <f t="shared" si="2"/>
        <v>0.38290929210966862</v>
      </c>
      <c r="AF43">
        <f t="shared" si="3"/>
        <v>0.276886773626005</v>
      </c>
      <c r="AG43">
        <f t="shared" si="4"/>
        <v>11.099506910504166</v>
      </c>
      <c r="AH43">
        <f t="shared" si="5"/>
        <v>4.4860297735136498</v>
      </c>
      <c r="AI43">
        <f t="shared" si="6"/>
        <v>4.5199214575745348</v>
      </c>
      <c r="AJ43" s="6">
        <v>1.4940356610947114E-2</v>
      </c>
      <c r="AK43" t="str">
        <f t="shared" si="7"/>
        <v/>
      </c>
      <c r="AL43" s="5">
        <f t="shared" si="8"/>
        <v>2.9004930894958334</v>
      </c>
      <c r="AM43">
        <f t="shared" si="9"/>
        <v>2.474238351256095</v>
      </c>
      <c r="AN43">
        <f t="shared" si="10"/>
        <v>-1.9489249681338756</v>
      </c>
      <c r="AO43" s="6">
        <f t="shared" si="11"/>
        <v>7.7499111471255429</v>
      </c>
    </row>
    <row r="44" spans="1:41" x14ac:dyDescent="0.35">
      <c r="A44" s="2">
        <v>0</v>
      </c>
      <c r="B44" s="2">
        <v>0</v>
      </c>
      <c r="C44" s="2">
        <v>3</v>
      </c>
      <c r="D44" s="2">
        <v>2</v>
      </c>
      <c r="AC44" s="5">
        <f t="shared" si="0"/>
        <v>0</v>
      </c>
      <c r="AD44">
        <f t="shared" si="1"/>
        <v>11.380594259314369</v>
      </c>
      <c r="AE44">
        <f t="shared" si="2"/>
        <v>2.0815047790848524</v>
      </c>
      <c r="AF44">
        <f t="shared" si="3"/>
        <v>0.67548322274645933</v>
      </c>
      <c r="AG44">
        <f t="shared" si="4"/>
        <v>-3.6931937722628447</v>
      </c>
      <c r="AH44">
        <f t="shared" si="5"/>
        <v>-0.65201280627200064</v>
      </c>
      <c r="AI44">
        <f t="shared" si="6"/>
        <v>-0.65852008420833397</v>
      </c>
      <c r="AJ44" s="6">
        <v>1.9665691923862066E-2</v>
      </c>
      <c r="AK44" t="str">
        <f t="shared" si="7"/>
        <v/>
      </c>
      <c r="AL44" s="5">
        <f t="shared" si="8"/>
        <v>3.6931937722628447</v>
      </c>
      <c r="AM44">
        <f t="shared" si="9"/>
        <v>5.6642963707712095</v>
      </c>
      <c r="AN44">
        <f t="shared" si="10"/>
        <v>-7.4086231122096606</v>
      </c>
      <c r="AO44" s="6">
        <f t="shared" si="11"/>
        <v>14.79501065673535</v>
      </c>
    </row>
    <row r="45" spans="1:41" x14ac:dyDescent="0.35">
      <c r="A45" s="2">
        <v>1</v>
      </c>
      <c r="B45" s="2">
        <v>1</v>
      </c>
      <c r="C45" s="2">
        <v>4</v>
      </c>
      <c r="D45" s="2">
        <v>0</v>
      </c>
      <c r="AC45" s="5">
        <f t="shared" si="0"/>
        <v>32</v>
      </c>
      <c r="AD45">
        <f t="shared" si="1"/>
        <v>11.380594259314369</v>
      </c>
      <c r="AE45">
        <f t="shared" si="2"/>
        <v>0.38290929210966862</v>
      </c>
      <c r="AF45">
        <f t="shared" si="3"/>
        <v>0.276886773626005</v>
      </c>
      <c r="AG45">
        <f t="shared" si="4"/>
        <v>23.770541767093821</v>
      </c>
      <c r="AH45">
        <f t="shared" si="5"/>
        <v>4.066960693031163</v>
      </c>
      <c r="AI45">
        <f t="shared" si="6"/>
        <v>4.1499498621956699</v>
      </c>
      <c r="AJ45" s="6">
        <v>3.9595358242978558E-2</v>
      </c>
      <c r="AK45" t="str">
        <f t="shared" si="7"/>
        <v/>
      </c>
      <c r="AL45" s="5">
        <f t="shared" si="8"/>
        <v>8.2294582329061789</v>
      </c>
      <c r="AM45">
        <f t="shared" si="9"/>
        <v>5.8447926009772431</v>
      </c>
      <c r="AN45">
        <f t="shared" si="10"/>
        <v>-3.2261247621154023</v>
      </c>
      <c r="AO45" s="6">
        <f t="shared" si="11"/>
        <v>19.685041227927762</v>
      </c>
    </row>
    <row r="46" spans="1:41" x14ac:dyDescent="0.35">
      <c r="A46" s="2">
        <v>0</v>
      </c>
      <c r="B46" s="2">
        <v>0</v>
      </c>
      <c r="C46" s="2">
        <v>4</v>
      </c>
      <c r="D46" s="2">
        <v>2</v>
      </c>
      <c r="AC46" s="5">
        <f t="shared" si="0"/>
        <v>0</v>
      </c>
      <c r="AD46">
        <f t="shared" si="1"/>
        <v>0.61398002512618199</v>
      </c>
      <c r="AE46">
        <f t="shared" si="2"/>
        <v>0.67327074076291826</v>
      </c>
      <c r="AF46">
        <f t="shared" si="3"/>
        <v>0.40236808327619733</v>
      </c>
      <c r="AG46">
        <f t="shared" si="4"/>
        <v>-0.36693405924628869</v>
      </c>
      <c r="AH46">
        <f t="shared" si="5"/>
        <v>-0.54244134204872607</v>
      </c>
      <c r="AI46">
        <f t="shared" si="6"/>
        <v>-0.54454661492668455</v>
      </c>
      <c r="AJ46" s="6">
        <v>7.7172576976374928E-3</v>
      </c>
      <c r="AK46" t="str">
        <f t="shared" si="7"/>
        <v/>
      </c>
      <c r="AL46" s="5">
        <f t="shared" si="8"/>
        <v>0.36693405924628869</v>
      </c>
      <c r="AM46">
        <f t="shared" si="9"/>
        <v>0.67644928732833931</v>
      </c>
      <c r="AN46">
        <f t="shared" si="10"/>
        <v>-0.95888218128504277</v>
      </c>
      <c r="AO46" s="6">
        <f t="shared" si="11"/>
        <v>1.69275029977762</v>
      </c>
    </row>
    <row r="47" spans="1:41" x14ac:dyDescent="0.35">
      <c r="A47" s="2">
        <v>0</v>
      </c>
      <c r="B47" s="2">
        <v>1</v>
      </c>
      <c r="C47" s="2">
        <v>1</v>
      </c>
      <c r="D47" s="2">
        <v>0</v>
      </c>
      <c r="AC47" s="5">
        <f t="shared" si="0"/>
        <v>1</v>
      </c>
      <c r="AD47">
        <f t="shared" si="1"/>
        <v>11.380594259314369</v>
      </c>
      <c r="AE47">
        <f t="shared" si="2"/>
        <v>0.38290929210966862</v>
      </c>
      <c r="AF47">
        <f t="shared" si="3"/>
        <v>0.276886773626005</v>
      </c>
      <c r="AG47">
        <f t="shared" si="4"/>
        <v>-7.2294582329061789</v>
      </c>
      <c r="AH47">
        <f t="shared" si="5"/>
        <v>-1.236905862441966</v>
      </c>
      <c r="AI47">
        <f t="shared" si="6"/>
        <v>-1.2621457891603776</v>
      </c>
      <c r="AJ47" s="6">
        <v>3.9595358242978558E-2</v>
      </c>
      <c r="AK47" t="str">
        <f t="shared" si="7"/>
        <v/>
      </c>
      <c r="AL47" s="5">
        <f t="shared" si="8"/>
        <v>8.2294582329061789</v>
      </c>
      <c r="AM47">
        <f t="shared" si="9"/>
        <v>5.8447926009772431</v>
      </c>
      <c r="AN47">
        <f t="shared" si="10"/>
        <v>-3.2261247621154023</v>
      </c>
      <c r="AO47" s="6">
        <f t="shared" si="11"/>
        <v>19.685041227927762</v>
      </c>
    </row>
    <row r="48" spans="1:41" x14ac:dyDescent="0.35">
      <c r="A48" s="2">
        <v>0</v>
      </c>
      <c r="B48" s="2">
        <v>1</v>
      </c>
      <c r="C48" s="2">
        <v>2</v>
      </c>
      <c r="D48" s="2">
        <v>1</v>
      </c>
      <c r="AC48" s="5">
        <f t="shared" si="0"/>
        <v>0</v>
      </c>
      <c r="AD48">
        <f t="shared" si="1"/>
        <v>0.61398002512618199</v>
      </c>
      <c r="AE48">
        <f t="shared" si="2"/>
        <v>0.38290929210966862</v>
      </c>
      <c r="AF48">
        <f t="shared" si="3"/>
        <v>0.276886773626005</v>
      </c>
      <c r="AG48">
        <f t="shared" si="4"/>
        <v>-0.44397707689818</v>
      </c>
      <c r="AH48">
        <f t="shared" si="5"/>
        <v>-0.61600862891061503</v>
      </c>
      <c r="AI48">
        <f t="shared" si="6"/>
        <v>-0.61841222778810456</v>
      </c>
      <c r="AJ48" s="6">
        <v>7.758345338539193E-3</v>
      </c>
      <c r="AK48" t="str">
        <f t="shared" si="7"/>
        <v/>
      </c>
      <c r="AL48" s="5">
        <f t="shared" si="8"/>
        <v>0.44397707689818</v>
      </c>
      <c r="AM48">
        <f t="shared" si="9"/>
        <v>0.72073191195930897</v>
      </c>
      <c r="AN48">
        <f t="shared" si="10"/>
        <v>-0.96863151305075823</v>
      </c>
      <c r="AO48" s="6">
        <f t="shared" si="11"/>
        <v>1.8565856668471183</v>
      </c>
    </row>
    <row r="49" spans="1:41" x14ac:dyDescent="0.35">
      <c r="A49" s="2">
        <v>1</v>
      </c>
      <c r="B49" s="2">
        <v>0</v>
      </c>
      <c r="C49" s="2">
        <v>1</v>
      </c>
      <c r="D49" s="2">
        <v>0</v>
      </c>
      <c r="AC49" s="5">
        <f t="shared" si="0"/>
        <v>0</v>
      </c>
      <c r="AD49">
        <f t="shared" si="1"/>
        <v>11.380594259314369</v>
      </c>
      <c r="AE49">
        <f t="shared" si="2"/>
        <v>2.0815047790848524</v>
      </c>
      <c r="AF49">
        <f t="shared" si="3"/>
        <v>0.67548322274645933</v>
      </c>
      <c r="AG49">
        <f t="shared" si="4"/>
        <v>-3.6931937722628447</v>
      </c>
      <c r="AH49">
        <f t="shared" si="5"/>
        <v>-0.65201280627200064</v>
      </c>
      <c r="AI49">
        <f t="shared" si="6"/>
        <v>-0.65852008420833397</v>
      </c>
      <c r="AJ49" s="6">
        <v>1.9665691923862066E-2</v>
      </c>
      <c r="AK49" t="str">
        <f t="shared" si="7"/>
        <v/>
      </c>
      <c r="AL49" s="5">
        <f t="shared" si="8"/>
        <v>3.6931937722628447</v>
      </c>
      <c r="AM49">
        <f t="shared" si="9"/>
        <v>5.6642963707712095</v>
      </c>
      <c r="AN49">
        <f t="shared" si="10"/>
        <v>-7.4086231122096606</v>
      </c>
      <c r="AO49" s="6">
        <f t="shared" si="11"/>
        <v>14.79501065673535</v>
      </c>
    </row>
    <row r="50" spans="1:41" x14ac:dyDescent="0.35">
      <c r="A50" s="2">
        <v>5</v>
      </c>
      <c r="B50" s="2">
        <v>1</v>
      </c>
      <c r="C50" s="2">
        <v>2</v>
      </c>
      <c r="D50" s="2">
        <v>1</v>
      </c>
      <c r="AC50" s="5">
        <f t="shared" si="0"/>
        <v>0</v>
      </c>
      <c r="AD50">
        <f t="shared" si="1"/>
        <v>4.0111188451636686</v>
      </c>
      <c r="AE50">
        <f t="shared" si="2"/>
        <v>1.1838142863287353</v>
      </c>
      <c r="AF50">
        <f t="shared" si="3"/>
        <v>0.54208560395438887</v>
      </c>
      <c r="AG50">
        <f t="shared" si="4"/>
        <v>-1.8367490634502905</v>
      </c>
      <c r="AH50">
        <f t="shared" si="5"/>
        <v>-0.76066976691677513</v>
      </c>
      <c r="AI50">
        <f t="shared" si="6"/>
        <v>-0.76546000980527551</v>
      </c>
      <c r="AJ50" s="6">
        <v>1.2476822239297936E-2</v>
      </c>
      <c r="AK50" t="str">
        <f t="shared" si="7"/>
        <v/>
      </c>
      <c r="AL50" s="5">
        <f t="shared" si="8"/>
        <v>1.8367490634502905</v>
      </c>
      <c r="AM50">
        <f t="shared" si="9"/>
        <v>2.4146471219635699</v>
      </c>
      <c r="AN50">
        <f t="shared" si="10"/>
        <v>-2.895872330971601</v>
      </c>
      <c r="AO50" s="6">
        <f t="shared" si="11"/>
        <v>6.5693704578721821</v>
      </c>
    </row>
    <row r="51" spans="1:41" x14ac:dyDescent="0.35">
      <c r="A51" s="2">
        <v>0</v>
      </c>
      <c r="B51" s="2">
        <v>0</v>
      </c>
      <c r="C51" s="2">
        <v>2</v>
      </c>
      <c r="D51" s="2">
        <v>1</v>
      </c>
      <c r="AC51" s="5">
        <f t="shared" si="0"/>
        <v>1</v>
      </c>
      <c r="AD51">
        <f t="shared" si="1"/>
        <v>4.9425726642102052</v>
      </c>
      <c r="AE51">
        <f t="shared" si="2"/>
        <v>2.0815047790848524</v>
      </c>
      <c r="AF51">
        <f t="shared" si="3"/>
        <v>0.67548322274645933</v>
      </c>
      <c r="AG51">
        <f t="shared" si="4"/>
        <v>-0.60394775233094222</v>
      </c>
      <c r="AH51">
        <f t="shared" si="5"/>
        <v>-0.22894344202409544</v>
      </c>
      <c r="AI51">
        <f t="shared" si="6"/>
        <v>-0.23117319317175905</v>
      </c>
      <c r="AJ51" s="6">
        <v>1.9197708255069966E-2</v>
      </c>
      <c r="AK51" t="str">
        <f t="shared" si="7"/>
        <v/>
      </c>
      <c r="AL51" s="5">
        <f t="shared" si="8"/>
        <v>1.6039477523309422</v>
      </c>
      <c r="AM51">
        <f t="shared" si="9"/>
        <v>2.6379779520715818</v>
      </c>
      <c r="AN51">
        <f t="shared" si="10"/>
        <v>-3.5663940257400855</v>
      </c>
      <c r="AO51" s="6">
        <f t="shared" si="11"/>
        <v>6.7742895304019699</v>
      </c>
    </row>
    <row r="52" spans="1:41" x14ac:dyDescent="0.35">
      <c r="A52" s="2">
        <v>1</v>
      </c>
      <c r="B52" s="2">
        <v>1</v>
      </c>
      <c r="C52" s="2">
        <v>2</v>
      </c>
      <c r="D52" s="2">
        <v>1</v>
      </c>
      <c r="AC52" s="5">
        <f t="shared" si="0"/>
        <v>5</v>
      </c>
      <c r="AD52">
        <f t="shared" si="1"/>
        <v>4.0111188451636686</v>
      </c>
      <c r="AE52">
        <f t="shared" si="2"/>
        <v>1.1838142863287353</v>
      </c>
      <c r="AF52">
        <f t="shared" si="3"/>
        <v>0.54208560395438887</v>
      </c>
      <c r="AG52">
        <f t="shared" si="4"/>
        <v>3.1632509365497095</v>
      </c>
      <c r="AH52">
        <f t="shared" si="5"/>
        <v>1.3100261764035241</v>
      </c>
      <c r="AI52">
        <f t="shared" si="6"/>
        <v>1.3182759371383332</v>
      </c>
      <c r="AJ52" s="6">
        <v>1.2476822239297936E-2</v>
      </c>
      <c r="AK52" t="str">
        <f t="shared" si="7"/>
        <v/>
      </c>
      <c r="AL52" s="5">
        <f t="shared" si="8"/>
        <v>1.8367490634502905</v>
      </c>
      <c r="AM52">
        <f t="shared" si="9"/>
        <v>2.4146471219635699</v>
      </c>
      <c r="AN52">
        <f t="shared" si="10"/>
        <v>-2.895872330971601</v>
      </c>
      <c r="AO52" s="6">
        <f t="shared" si="11"/>
        <v>6.5693704578721821</v>
      </c>
    </row>
    <row r="53" spans="1:41" x14ac:dyDescent="0.35">
      <c r="A53" s="2">
        <v>0</v>
      </c>
      <c r="B53" s="2">
        <v>1</v>
      </c>
      <c r="C53" s="2">
        <v>2</v>
      </c>
      <c r="D53" s="2">
        <v>1</v>
      </c>
      <c r="AC53" s="5">
        <f t="shared" si="0"/>
        <v>0</v>
      </c>
      <c r="AD53">
        <f t="shared" si="1"/>
        <v>1.7420220689072115</v>
      </c>
      <c r="AE53">
        <f t="shared" si="2"/>
        <v>1.1838142863287353</v>
      </c>
      <c r="AF53">
        <f t="shared" si="3"/>
        <v>0.54208560395438887</v>
      </c>
      <c r="AG53">
        <f t="shared" si="4"/>
        <v>-0.79769698358177166</v>
      </c>
      <c r="AH53">
        <f t="shared" si="5"/>
        <v>-0.64052271407149597</v>
      </c>
      <c r="AI53">
        <f t="shared" si="6"/>
        <v>-0.64343770042519399</v>
      </c>
      <c r="AJ53" s="6">
        <v>9.0401399355732673E-3</v>
      </c>
      <c r="AK53" t="str">
        <f t="shared" si="7"/>
        <v/>
      </c>
      <c r="AL53" s="5">
        <f t="shared" si="8"/>
        <v>0.79769698358177166</v>
      </c>
      <c r="AM53">
        <f t="shared" si="9"/>
        <v>1.2453843806899434</v>
      </c>
      <c r="AN53">
        <f t="shared" si="10"/>
        <v>-1.6432115494792368</v>
      </c>
      <c r="AO53" s="6">
        <f t="shared" si="11"/>
        <v>3.2386055166427803</v>
      </c>
    </row>
    <row r="54" spans="1:41" x14ac:dyDescent="0.35">
      <c r="A54" s="2">
        <v>22</v>
      </c>
      <c r="B54" s="2">
        <v>1</v>
      </c>
      <c r="C54" s="2">
        <v>4</v>
      </c>
      <c r="D54" s="2">
        <v>0</v>
      </c>
      <c r="AC54" s="5">
        <f t="shared" si="0"/>
        <v>1</v>
      </c>
      <c r="AD54">
        <f t="shared" si="1"/>
        <v>4.0111188451636686</v>
      </c>
      <c r="AE54">
        <f t="shared" si="2"/>
        <v>1.1838142863287353</v>
      </c>
      <c r="AF54">
        <f t="shared" si="3"/>
        <v>0.54208560395438887</v>
      </c>
      <c r="AG54">
        <f t="shared" si="4"/>
        <v>-0.83674906345029054</v>
      </c>
      <c r="AH54">
        <f t="shared" si="5"/>
        <v>-0.34653057825271527</v>
      </c>
      <c r="AI54">
        <f t="shared" si="6"/>
        <v>-0.34871282041655377</v>
      </c>
      <c r="AJ54" s="6">
        <v>1.2476822239297936E-2</v>
      </c>
      <c r="AK54" t="str">
        <f t="shared" si="7"/>
        <v/>
      </c>
      <c r="AL54" s="5">
        <f t="shared" si="8"/>
        <v>1.8367490634502905</v>
      </c>
      <c r="AM54">
        <f t="shared" si="9"/>
        <v>2.4146471219635699</v>
      </c>
      <c r="AN54">
        <f t="shared" si="10"/>
        <v>-2.895872330971601</v>
      </c>
      <c r="AO54" s="6">
        <f t="shared" si="11"/>
        <v>6.5693704578721821</v>
      </c>
    </row>
    <row r="55" spans="1:41" x14ac:dyDescent="0.35">
      <c r="A55" s="2">
        <v>0</v>
      </c>
      <c r="B55" s="2">
        <v>0</v>
      </c>
      <c r="C55" s="2">
        <v>2</v>
      </c>
      <c r="D55" s="2">
        <v>0</v>
      </c>
      <c r="AC55" s="5">
        <f t="shared" si="0"/>
        <v>0</v>
      </c>
      <c r="AD55">
        <f t="shared" si="1"/>
        <v>4.0111188451636686</v>
      </c>
      <c r="AE55">
        <f t="shared" si="2"/>
        <v>1.1838142863287353</v>
      </c>
      <c r="AF55">
        <f t="shared" si="3"/>
        <v>0.54208560395438887</v>
      </c>
      <c r="AG55">
        <f t="shared" si="4"/>
        <v>-1.8367490634502905</v>
      </c>
      <c r="AH55">
        <f t="shared" si="5"/>
        <v>-0.76066976691677513</v>
      </c>
      <c r="AI55">
        <f t="shared" si="6"/>
        <v>-0.76546000980527551</v>
      </c>
      <c r="AJ55" s="6">
        <v>1.2476822239297936E-2</v>
      </c>
      <c r="AK55" t="str">
        <f t="shared" si="7"/>
        <v/>
      </c>
      <c r="AL55" s="5">
        <f t="shared" si="8"/>
        <v>1.8367490634502905</v>
      </c>
      <c r="AM55">
        <f t="shared" si="9"/>
        <v>2.4146471219635699</v>
      </c>
      <c r="AN55">
        <f t="shared" si="10"/>
        <v>-2.895872330971601</v>
      </c>
      <c r="AO55" s="6">
        <f t="shared" si="11"/>
        <v>6.5693704578721821</v>
      </c>
    </row>
    <row r="56" spans="1:41" x14ac:dyDescent="0.35">
      <c r="A56" s="2">
        <v>15</v>
      </c>
      <c r="B56" s="2">
        <v>1</v>
      </c>
      <c r="C56" s="2">
        <v>3</v>
      </c>
      <c r="D56" s="2">
        <v>0</v>
      </c>
      <c r="AC56" s="5">
        <f t="shared" si="0"/>
        <v>22</v>
      </c>
      <c r="AD56">
        <f t="shared" si="1"/>
        <v>11.380594259314369</v>
      </c>
      <c r="AE56">
        <f t="shared" si="2"/>
        <v>0.38290929210966862</v>
      </c>
      <c r="AF56">
        <f t="shared" si="3"/>
        <v>0.276886773626005</v>
      </c>
      <c r="AG56">
        <f t="shared" si="4"/>
        <v>13.770541767093821</v>
      </c>
      <c r="AH56">
        <f t="shared" si="5"/>
        <v>2.3560359977172505</v>
      </c>
      <c r="AI56">
        <f t="shared" si="6"/>
        <v>2.4041125553066225</v>
      </c>
      <c r="AJ56" s="6">
        <v>3.9595358242978558E-2</v>
      </c>
      <c r="AK56" t="str">
        <f t="shared" si="7"/>
        <v/>
      </c>
      <c r="AL56" s="5">
        <f t="shared" si="8"/>
        <v>8.2294582329061789</v>
      </c>
      <c r="AM56">
        <f t="shared" si="9"/>
        <v>5.8447926009772431</v>
      </c>
      <c r="AN56">
        <f t="shared" si="10"/>
        <v>-3.2261247621154023</v>
      </c>
      <c r="AO56" s="6">
        <f t="shared" si="11"/>
        <v>19.685041227927762</v>
      </c>
    </row>
    <row r="57" spans="1:41" x14ac:dyDescent="0.35">
      <c r="A57" s="2">
        <v>0</v>
      </c>
      <c r="B57" s="2">
        <v>1</v>
      </c>
      <c r="C57" s="2">
        <v>1</v>
      </c>
      <c r="D57" s="2">
        <v>0</v>
      </c>
      <c r="AC57" s="5">
        <f t="shared" si="0"/>
        <v>0</v>
      </c>
      <c r="AD57">
        <f t="shared" si="1"/>
        <v>4.9425726642102052</v>
      </c>
      <c r="AE57">
        <f t="shared" si="2"/>
        <v>1.1838142863287353</v>
      </c>
      <c r="AF57">
        <f t="shared" si="3"/>
        <v>0.54208560395438887</v>
      </c>
      <c r="AG57">
        <f t="shared" si="4"/>
        <v>-2.2632751764433632</v>
      </c>
      <c r="AH57">
        <f t="shared" si="5"/>
        <v>-0.78430724734472534</v>
      </c>
      <c r="AI57">
        <f t="shared" si="6"/>
        <v>-0.79065358325726798</v>
      </c>
      <c r="AJ57" s="6">
        <v>1.5988964047003826E-2</v>
      </c>
      <c r="AK57" t="str">
        <f t="shared" si="7"/>
        <v/>
      </c>
      <c r="AL57" s="5">
        <f t="shared" si="8"/>
        <v>2.2632751764433632</v>
      </c>
      <c r="AM57">
        <f t="shared" si="9"/>
        <v>2.8856996847927752</v>
      </c>
      <c r="AN57">
        <f t="shared" si="10"/>
        <v>-3.3925922759490614</v>
      </c>
      <c r="AO57" s="6">
        <f t="shared" si="11"/>
        <v>7.9191426288357878</v>
      </c>
    </row>
    <row r="58" spans="1:41" x14ac:dyDescent="0.35">
      <c r="A58" s="2">
        <v>0</v>
      </c>
      <c r="B58" s="2">
        <v>1</v>
      </c>
      <c r="C58" s="2">
        <v>1</v>
      </c>
      <c r="D58" s="2">
        <v>0</v>
      </c>
      <c r="AC58" s="5">
        <f t="shared" si="0"/>
        <v>15</v>
      </c>
      <c r="AD58">
        <f t="shared" si="1"/>
        <v>11.380594259314369</v>
      </c>
      <c r="AE58">
        <f t="shared" si="2"/>
        <v>0.67327074076291826</v>
      </c>
      <c r="AF58">
        <f t="shared" si="3"/>
        <v>0.40236808327619733</v>
      </c>
      <c r="AG58">
        <f t="shared" si="4"/>
        <v>8.1985936393500474</v>
      </c>
      <c r="AH58">
        <f t="shared" si="5"/>
        <v>1.3309278278395875</v>
      </c>
      <c r="AI58">
        <f t="shared" si="6"/>
        <v>1.3434161337585524</v>
      </c>
      <c r="AJ58" s="6">
        <v>1.8505450963632292E-2</v>
      </c>
      <c r="AK58" t="str">
        <f t="shared" si="7"/>
        <v/>
      </c>
      <c r="AL58" s="5">
        <f t="shared" si="8"/>
        <v>6.8014063606499517</v>
      </c>
      <c r="AM58">
        <f t="shared" si="9"/>
        <v>6.1600587709239765</v>
      </c>
      <c r="AN58">
        <f t="shared" si="10"/>
        <v>-5.2720869730111106</v>
      </c>
      <c r="AO58" s="6">
        <f t="shared" si="11"/>
        <v>18.874899694311015</v>
      </c>
    </row>
    <row r="59" spans="1:41" x14ac:dyDescent="0.35">
      <c r="A59" s="2">
        <v>0</v>
      </c>
      <c r="B59" s="2">
        <v>1</v>
      </c>
      <c r="C59" s="2">
        <v>1</v>
      </c>
      <c r="D59" s="2">
        <v>0</v>
      </c>
      <c r="AC59" s="5">
        <f t="shared" si="0"/>
        <v>0</v>
      </c>
      <c r="AD59">
        <f t="shared" si="1"/>
        <v>11.380594259314369</v>
      </c>
      <c r="AE59">
        <f t="shared" si="2"/>
        <v>2.0815047790848524</v>
      </c>
      <c r="AF59">
        <f t="shared" si="3"/>
        <v>0.67548322274645933</v>
      </c>
      <c r="AG59">
        <f t="shared" si="4"/>
        <v>-3.6931937722628447</v>
      </c>
      <c r="AH59">
        <f t="shared" si="5"/>
        <v>-0.65201280627200064</v>
      </c>
      <c r="AI59">
        <f t="shared" si="6"/>
        <v>-0.65852008420833397</v>
      </c>
      <c r="AJ59" s="6">
        <v>1.9665691923862066E-2</v>
      </c>
      <c r="AK59" t="str">
        <f t="shared" si="7"/>
        <v/>
      </c>
      <c r="AL59" s="5">
        <f t="shared" si="8"/>
        <v>3.6931937722628447</v>
      </c>
      <c r="AM59">
        <f t="shared" si="9"/>
        <v>5.6642963707712095</v>
      </c>
      <c r="AN59">
        <f t="shared" si="10"/>
        <v>-7.4086231122096606</v>
      </c>
      <c r="AO59" s="6">
        <f t="shared" si="11"/>
        <v>14.79501065673535</v>
      </c>
    </row>
    <row r="60" spans="1:41" x14ac:dyDescent="0.35">
      <c r="A60" s="2">
        <v>5</v>
      </c>
      <c r="B60" s="2">
        <v>1</v>
      </c>
      <c r="C60" s="2">
        <v>4</v>
      </c>
      <c r="D60" s="2">
        <v>1</v>
      </c>
      <c r="AC60" s="5">
        <f t="shared" si="0"/>
        <v>0</v>
      </c>
      <c r="AD60">
        <f t="shared" si="1"/>
        <v>11.380594259314369</v>
      </c>
      <c r="AE60">
        <f t="shared" si="2"/>
        <v>2.0815047790848524</v>
      </c>
      <c r="AF60">
        <f t="shared" si="3"/>
        <v>0.67548322274645933</v>
      </c>
      <c r="AG60">
        <f t="shared" si="4"/>
        <v>-3.6931937722628447</v>
      </c>
      <c r="AH60">
        <f t="shared" si="5"/>
        <v>-0.65201280627200064</v>
      </c>
      <c r="AI60">
        <f t="shared" si="6"/>
        <v>-0.65852008420833397</v>
      </c>
      <c r="AJ60" s="6">
        <v>1.9665691923862066E-2</v>
      </c>
      <c r="AK60" t="str">
        <f t="shared" si="7"/>
        <v/>
      </c>
      <c r="AL60" s="5">
        <f t="shared" si="8"/>
        <v>3.6931937722628447</v>
      </c>
      <c r="AM60">
        <f t="shared" si="9"/>
        <v>5.6642963707712095</v>
      </c>
      <c r="AN60">
        <f t="shared" si="10"/>
        <v>-7.4086231122096606</v>
      </c>
      <c r="AO60" s="6">
        <f t="shared" si="11"/>
        <v>14.79501065673535</v>
      </c>
    </row>
    <row r="61" spans="1:41" x14ac:dyDescent="0.35">
      <c r="A61" s="2">
        <v>4</v>
      </c>
      <c r="B61" s="2">
        <v>1</v>
      </c>
      <c r="C61" s="2">
        <v>1</v>
      </c>
      <c r="D61" s="2">
        <v>0</v>
      </c>
      <c r="AC61" s="5">
        <f t="shared" si="0"/>
        <v>0</v>
      </c>
      <c r="AD61">
        <f t="shared" si="1"/>
        <v>11.380594259314369</v>
      </c>
      <c r="AE61">
        <f t="shared" si="2"/>
        <v>2.0815047790848524</v>
      </c>
      <c r="AF61">
        <f t="shared" si="3"/>
        <v>0.67548322274645933</v>
      </c>
      <c r="AG61">
        <f t="shared" si="4"/>
        <v>-3.6931937722628447</v>
      </c>
      <c r="AH61">
        <f t="shared" si="5"/>
        <v>-0.65201280627200064</v>
      </c>
      <c r="AI61">
        <f t="shared" si="6"/>
        <v>-0.65852008420833397</v>
      </c>
      <c r="AJ61" s="6">
        <v>1.9665691923862066E-2</v>
      </c>
      <c r="AK61" t="str">
        <f t="shared" si="7"/>
        <v/>
      </c>
      <c r="AL61" s="5">
        <f t="shared" si="8"/>
        <v>3.6931937722628447</v>
      </c>
      <c r="AM61">
        <f t="shared" si="9"/>
        <v>5.6642963707712095</v>
      </c>
      <c r="AN61">
        <f t="shared" si="10"/>
        <v>-7.4086231122096606</v>
      </c>
      <c r="AO61" s="6">
        <f t="shared" si="11"/>
        <v>14.79501065673535</v>
      </c>
    </row>
    <row r="62" spans="1:41" x14ac:dyDescent="0.35">
      <c r="A62" s="2">
        <v>2</v>
      </c>
      <c r="B62" s="2">
        <v>0</v>
      </c>
      <c r="C62" s="2">
        <v>2</v>
      </c>
      <c r="D62" s="2">
        <v>0</v>
      </c>
      <c r="AC62" s="5">
        <f t="shared" si="0"/>
        <v>5</v>
      </c>
      <c r="AD62">
        <f t="shared" si="1"/>
        <v>4.0111188451636686</v>
      </c>
      <c r="AE62">
        <f t="shared" si="2"/>
        <v>0.38290929210966862</v>
      </c>
      <c r="AF62">
        <f t="shared" si="3"/>
        <v>0.276886773626005</v>
      </c>
      <c r="AG62">
        <f t="shared" si="4"/>
        <v>2.0995069105041666</v>
      </c>
      <c r="AH62">
        <f t="shared" si="5"/>
        <v>0.84854674952326692</v>
      </c>
      <c r="AI62">
        <f t="shared" si="6"/>
        <v>0.85495746897848091</v>
      </c>
      <c r="AJ62" s="6">
        <v>1.4940356610947114E-2</v>
      </c>
      <c r="AK62" t="str">
        <f t="shared" si="7"/>
        <v/>
      </c>
      <c r="AL62" s="5">
        <f t="shared" si="8"/>
        <v>2.9004930894958334</v>
      </c>
      <c r="AM62">
        <f t="shared" si="9"/>
        <v>2.474238351256095</v>
      </c>
      <c r="AN62">
        <f t="shared" si="10"/>
        <v>-1.9489249681338756</v>
      </c>
      <c r="AO62" s="6">
        <f t="shared" si="11"/>
        <v>7.7499111471255429</v>
      </c>
    </row>
    <row r="63" spans="1:41" x14ac:dyDescent="0.35">
      <c r="A63" s="2">
        <v>0</v>
      </c>
      <c r="B63" s="2">
        <v>1</v>
      </c>
      <c r="C63" s="2">
        <v>2</v>
      </c>
      <c r="D63" s="2">
        <v>1</v>
      </c>
      <c r="AC63" s="5">
        <f t="shared" si="0"/>
        <v>4</v>
      </c>
      <c r="AD63">
        <f t="shared" si="1"/>
        <v>11.380594259314369</v>
      </c>
      <c r="AE63">
        <f t="shared" si="2"/>
        <v>2.0815047790848524</v>
      </c>
      <c r="AF63">
        <f t="shared" si="3"/>
        <v>0.67548322274645933</v>
      </c>
      <c r="AG63">
        <f t="shared" si="4"/>
        <v>0.30680622773715527</v>
      </c>
      <c r="AH63">
        <f t="shared" si="5"/>
        <v>5.4164931997614164E-2</v>
      </c>
      <c r="AI63">
        <f t="shared" si="6"/>
        <v>5.4705513813677498E-2</v>
      </c>
      <c r="AJ63" s="6">
        <v>1.9665691923862066E-2</v>
      </c>
      <c r="AK63" t="str">
        <f t="shared" si="7"/>
        <v/>
      </c>
      <c r="AL63" s="5">
        <f t="shared" si="8"/>
        <v>3.6931937722628447</v>
      </c>
      <c r="AM63">
        <f t="shared" si="9"/>
        <v>5.6642963707712095</v>
      </c>
      <c r="AN63">
        <f t="shared" si="10"/>
        <v>-7.4086231122096606</v>
      </c>
      <c r="AO63" s="6">
        <f t="shared" si="11"/>
        <v>14.79501065673535</v>
      </c>
    </row>
    <row r="64" spans="1:41" x14ac:dyDescent="0.35">
      <c r="A64" s="2">
        <v>2</v>
      </c>
      <c r="B64" s="2">
        <v>0</v>
      </c>
      <c r="C64" s="2">
        <v>2</v>
      </c>
      <c r="D64" s="2">
        <v>1</v>
      </c>
      <c r="AC64" s="5">
        <f t="shared" si="0"/>
        <v>2</v>
      </c>
      <c r="AD64">
        <f t="shared" si="1"/>
        <v>4.9425726642102052</v>
      </c>
      <c r="AE64">
        <f t="shared" si="2"/>
        <v>1.1838142863287353</v>
      </c>
      <c r="AF64">
        <f t="shared" si="3"/>
        <v>0.54208560395438887</v>
      </c>
      <c r="AG64">
        <f t="shared" si="4"/>
        <v>-0.26327517644336318</v>
      </c>
      <c r="AH64">
        <f t="shared" si="5"/>
        <v>-9.1234433655998828E-2</v>
      </c>
      <c r="AI64">
        <f t="shared" si="6"/>
        <v>-9.1972670316098265E-2</v>
      </c>
      <c r="AJ64" s="6">
        <v>1.5988964047003826E-2</v>
      </c>
      <c r="AK64" t="str">
        <f t="shared" si="7"/>
        <v/>
      </c>
      <c r="AL64" s="5">
        <f t="shared" si="8"/>
        <v>2.2632751764433632</v>
      </c>
      <c r="AM64">
        <f t="shared" si="9"/>
        <v>2.8856996847927752</v>
      </c>
      <c r="AN64">
        <f t="shared" si="10"/>
        <v>-3.3925922759490614</v>
      </c>
      <c r="AO64" s="6">
        <f t="shared" si="11"/>
        <v>7.9191426288357878</v>
      </c>
    </row>
    <row r="65" spans="1:41" x14ac:dyDescent="0.35">
      <c r="A65" s="2">
        <v>32</v>
      </c>
      <c r="B65" s="2">
        <v>1</v>
      </c>
      <c r="C65" s="2">
        <v>4</v>
      </c>
      <c r="D65" s="2">
        <v>0</v>
      </c>
      <c r="AC65" s="5">
        <f t="shared" si="0"/>
        <v>0</v>
      </c>
      <c r="AD65">
        <f t="shared" si="1"/>
        <v>4.0111188451636686</v>
      </c>
      <c r="AE65">
        <f t="shared" si="2"/>
        <v>1.1838142863287353</v>
      </c>
      <c r="AF65">
        <f t="shared" si="3"/>
        <v>0.54208560395438887</v>
      </c>
      <c r="AG65">
        <f t="shared" si="4"/>
        <v>-1.8367490634502905</v>
      </c>
      <c r="AH65">
        <f t="shared" si="5"/>
        <v>-0.76066976691677513</v>
      </c>
      <c r="AI65">
        <f t="shared" si="6"/>
        <v>-0.76546000980527551</v>
      </c>
      <c r="AJ65" s="6">
        <v>1.2476822239297936E-2</v>
      </c>
      <c r="AK65" t="str">
        <f t="shared" si="7"/>
        <v/>
      </c>
      <c r="AL65" s="5">
        <f t="shared" si="8"/>
        <v>1.8367490634502905</v>
      </c>
      <c r="AM65">
        <f t="shared" si="9"/>
        <v>2.4146471219635699</v>
      </c>
      <c r="AN65">
        <f t="shared" si="10"/>
        <v>-2.895872330971601</v>
      </c>
      <c r="AO65" s="6">
        <f t="shared" si="11"/>
        <v>6.5693704578721821</v>
      </c>
    </row>
    <row r="66" spans="1:41" x14ac:dyDescent="0.35">
      <c r="A66" s="2">
        <v>0</v>
      </c>
      <c r="B66" s="2">
        <v>0</v>
      </c>
      <c r="C66" s="2">
        <v>4</v>
      </c>
      <c r="D66" s="2">
        <v>3</v>
      </c>
      <c r="AC66" s="5">
        <f t="shared" si="0"/>
        <v>2</v>
      </c>
      <c r="AD66">
        <f t="shared" si="1"/>
        <v>1.7420220689072115</v>
      </c>
      <c r="AE66">
        <f t="shared" si="2"/>
        <v>1.1838142863287353</v>
      </c>
      <c r="AF66">
        <f t="shared" si="3"/>
        <v>0.54208560395438887</v>
      </c>
      <c r="AG66">
        <f t="shared" si="4"/>
        <v>1.2023030164182282</v>
      </c>
      <c r="AH66">
        <f t="shared" si="5"/>
        <v>0.96540717473279369</v>
      </c>
      <c r="AI66">
        <f t="shared" si="6"/>
        <v>0.96980069377323497</v>
      </c>
      <c r="AJ66" s="6">
        <v>9.0401399355732673E-3</v>
      </c>
      <c r="AK66" t="str">
        <f t="shared" si="7"/>
        <v/>
      </c>
      <c r="AL66" s="5">
        <f t="shared" si="8"/>
        <v>0.79769698358177166</v>
      </c>
      <c r="AM66">
        <f t="shared" si="9"/>
        <v>1.2453843806899434</v>
      </c>
      <c r="AN66">
        <f t="shared" si="10"/>
        <v>-1.6432115494792368</v>
      </c>
      <c r="AO66" s="6">
        <f t="shared" si="11"/>
        <v>3.2386055166427803</v>
      </c>
    </row>
    <row r="67" spans="1:41" x14ac:dyDescent="0.35">
      <c r="A67" s="2">
        <v>0</v>
      </c>
      <c r="B67" s="2">
        <v>1</v>
      </c>
      <c r="C67" s="2">
        <v>1</v>
      </c>
      <c r="D67" s="2">
        <v>0</v>
      </c>
      <c r="AC67" s="5">
        <f t="shared" si="0"/>
        <v>32</v>
      </c>
      <c r="AD67">
        <f t="shared" si="1"/>
        <v>11.380594259314369</v>
      </c>
      <c r="AE67">
        <f t="shared" si="2"/>
        <v>0.38290929210966862</v>
      </c>
      <c r="AF67">
        <f t="shared" si="3"/>
        <v>0.276886773626005</v>
      </c>
      <c r="AG67">
        <f t="shared" si="4"/>
        <v>23.770541767093821</v>
      </c>
      <c r="AH67">
        <f t="shared" si="5"/>
        <v>4.066960693031163</v>
      </c>
      <c r="AI67">
        <f t="shared" si="6"/>
        <v>4.1499498621956699</v>
      </c>
      <c r="AJ67" s="6">
        <v>3.9595358242978558E-2</v>
      </c>
      <c r="AK67" t="str">
        <f t="shared" si="7"/>
        <v/>
      </c>
      <c r="AL67" s="5">
        <f t="shared" si="8"/>
        <v>8.2294582329061789</v>
      </c>
      <c r="AM67">
        <f t="shared" si="9"/>
        <v>5.8447926009772431</v>
      </c>
      <c r="AN67">
        <f t="shared" si="10"/>
        <v>-3.2261247621154023</v>
      </c>
      <c r="AO67" s="6">
        <f t="shared" si="11"/>
        <v>19.685041227927762</v>
      </c>
    </row>
    <row r="68" spans="1:41" x14ac:dyDescent="0.35">
      <c r="A68" s="2">
        <v>1</v>
      </c>
      <c r="B68" s="2">
        <v>0</v>
      </c>
      <c r="C68" s="2">
        <v>1</v>
      </c>
      <c r="D68" s="2">
        <v>0</v>
      </c>
      <c r="AC68" s="5">
        <f t="shared" si="0"/>
        <v>0</v>
      </c>
      <c r="AD68">
        <f t="shared" si="1"/>
        <v>0.21639879194551487</v>
      </c>
      <c r="AE68">
        <f t="shared" si="2"/>
        <v>0.38290929210966862</v>
      </c>
      <c r="AF68">
        <f t="shared" si="3"/>
        <v>0.276886773626005</v>
      </c>
      <c r="AG68">
        <f t="shared" si="4"/>
        <v>-0.15648082862715615</v>
      </c>
      <c r="AH68">
        <f t="shared" si="5"/>
        <v>-0.3842328059278684</v>
      </c>
      <c r="AI68">
        <f t="shared" si="6"/>
        <v>-0.38531929140510451</v>
      </c>
      <c r="AJ68" s="6">
        <v>5.6314527662671291E-3</v>
      </c>
      <c r="AK68" t="str">
        <f t="shared" si="7"/>
        <v/>
      </c>
      <c r="AL68" s="5">
        <f t="shared" si="8"/>
        <v>0.15648082862715615</v>
      </c>
      <c r="AM68">
        <f t="shared" si="9"/>
        <v>0.40725525309916438</v>
      </c>
      <c r="AN68">
        <f t="shared" si="10"/>
        <v>-0.64172479996195009</v>
      </c>
      <c r="AO68" s="6">
        <f t="shared" si="11"/>
        <v>0.95468645721626244</v>
      </c>
    </row>
    <row r="69" spans="1:41" x14ac:dyDescent="0.35">
      <c r="A69" s="2">
        <v>0</v>
      </c>
      <c r="B69" s="2">
        <v>0</v>
      </c>
      <c r="C69" s="2">
        <v>3</v>
      </c>
      <c r="D69" s="2">
        <v>2</v>
      </c>
      <c r="AC69" s="5">
        <f t="shared" ref="AC69:AC132" si="12">A67</f>
        <v>0</v>
      </c>
      <c r="AD69">
        <f t="shared" ref="AD69:AD132" si="13">EXP(K$4+MMULT(B67:D67,K$5:K$7))</f>
        <v>11.380594259314369</v>
      </c>
      <c r="AE69">
        <f t="shared" ref="AE69:AE132" si="14">EXP(L$4+MMULT(B67:D67,L$5:L$7))</f>
        <v>2.0815047790848524</v>
      </c>
      <c r="AF69">
        <f t="shared" ref="AF69:AF132" si="15">AE69/(1+AE69)</f>
        <v>0.67548322274645933</v>
      </c>
      <c r="AG69">
        <f t="shared" ref="AG69:AG132" si="16">AC69-AD69*(1-AF69)</f>
        <v>-3.6931937722628447</v>
      </c>
      <c r="AH69">
        <f t="shared" ref="AH69:AH132" si="17">AG69/SQRT(AD69*(1-AF69)*(1+AD69*AF69))</f>
        <v>-0.65201280627200064</v>
      </c>
      <c r="AI69">
        <f t="shared" ref="AI69:AI132" si="18">AH69/SQRT(1-AJ69)</f>
        <v>-0.65852008420833397</v>
      </c>
      <c r="AJ69" s="6">
        <v>1.9665691923862066E-2</v>
      </c>
      <c r="AK69" t="str">
        <f t="shared" ref="AK69:AK132" si="19">IF(AJ69&lt;=$AJ$254,"","*")</f>
        <v/>
      </c>
      <c r="AL69" s="5">
        <f t="shared" ref="AL69:AL132" si="20">AD69*(1-AF69)</f>
        <v>3.6931937722628447</v>
      </c>
      <c r="AM69">
        <f t="shared" ref="AM69:AM132" si="21">SQRT(AL69*(1+AD69*AF69))</f>
        <v>5.6642963707712095</v>
      </c>
      <c r="AN69">
        <f t="shared" ref="AN69:AN132" si="22">AL69-AM69*S$21</f>
        <v>-7.4086231122096606</v>
      </c>
      <c r="AO69" s="6">
        <f t="shared" ref="AO69:AO132" si="23">AL69+AM69*S$21</f>
        <v>14.79501065673535</v>
      </c>
    </row>
    <row r="70" spans="1:41" x14ac:dyDescent="0.35">
      <c r="A70" s="2">
        <v>0</v>
      </c>
      <c r="B70" s="2">
        <v>1</v>
      </c>
      <c r="C70" s="2">
        <v>1</v>
      </c>
      <c r="D70" s="2">
        <v>0</v>
      </c>
      <c r="AC70" s="5">
        <f t="shared" si="12"/>
        <v>1</v>
      </c>
      <c r="AD70">
        <f t="shared" si="13"/>
        <v>4.9425726642102052</v>
      </c>
      <c r="AE70">
        <f t="shared" si="14"/>
        <v>2.0815047790848524</v>
      </c>
      <c r="AF70">
        <f t="shared" si="15"/>
        <v>0.67548322274645933</v>
      </c>
      <c r="AG70">
        <f t="shared" si="16"/>
        <v>-0.60394775233094222</v>
      </c>
      <c r="AH70">
        <f t="shared" si="17"/>
        <v>-0.22894344202409544</v>
      </c>
      <c r="AI70">
        <f t="shared" si="18"/>
        <v>-0.23117319317175905</v>
      </c>
      <c r="AJ70" s="6">
        <v>1.9197708255069966E-2</v>
      </c>
      <c r="AK70" t="str">
        <f t="shared" si="19"/>
        <v/>
      </c>
      <c r="AL70" s="5">
        <f t="shared" si="20"/>
        <v>1.6039477523309422</v>
      </c>
      <c r="AM70">
        <f t="shared" si="21"/>
        <v>2.6379779520715818</v>
      </c>
      <c r="AN70">
        <f t="shared" si="22"/>
        <v>-3.5663940257400855</v>
      </c>
      <c r="AO70" s="6">
        <f t="shared" si="23"/>
        <v>6.7742895304019699</v>
      </c>
    </row>
    <row r="71" spans="1:41" x14ac:dyDescent="0.35">
      <c r="A71" s="2">
        <v>0</v>
      </c>
      <c r="B71" s="2">
        <v>1</v>
      </c>
      <c r="C71" s="2">
        <v>2</v>
      </c>
      <c r="D71" s="2">
        <v>1</v>
      </c>
      <c r="AC71" s="5">
        <f t="shared" si="12"/>
        <v>0</v>
      </c>
      <c r="AD71">
        <f t="shared" si="13"/>
        <v>0.61398002512618199</v>
      </c>
      <c r="AE71">
        <f t="shared" si="14"/>
        <v>0.67327074076291826</v>
      </c>
      <c r="AF71">
        <f t="shared" si="15"/>
        <v>0.40236808327619733</v>
      </c>
      <c r="AG71">
        <f t="shared" si="16"/>
        <v>-0.36693405924628869</v>
      </c>
      <c r="AH71">
        <f t="shared" si="17"/>
        <v>-0.54244134204872607</v>
      </c>
      <c r="AI71">
        <f t="shared" si="18"/>
        <v>-0.54454661492668455</v>
      </c>
      <c r="AJ71" s="6">
        <v>7.7172576976374928E-3</v>
      </c>
      <c r="AK71" t="str">
        <f t="shared" si="19"/>
        <v/>
      </c>
      <c r="AL71" s="5">
        <f t="shared" si="20"/>
        <v>0.36693405924628869</v>
      </c>
      <c r="AM71">
        <f t="shared" si="21"/>
        <v>0.67644928732833931</v>
      </c>
      <c r="AN71">
        <f t="shared" si="22"/>
        <v>-0.95888218128504277</v>
      </c>
      <c r="AO71" s="6">
        <f t="shared" si="23"/>
        <v>1.69275029977762</v>
      </c>
    </row>
    <row r="72" spans="1:41" x14ac:dyDescent="0.35">
      <c r="A72" s="2">
        <v>7</v>
      </c>
      <c r="B72" s="2">
        <v>1</v>
      </c>
      <c r="C72" s="2">
        <v>3</v>
      </c>
      <c r="D72" s="2">
        <v>0</v>
      </c>
      <c r="AC72" s="5">
        <f t="shared" si="12"/>
        <v>0</v>
      </c>
      <c r="AD72">
        <f t="shared" si="13"/>
        <v>11.380594259314369</v>
      </c>
      <c r="AE72">
        <f t="shared" si="14"/>
        <v>2.0815047790848524</v>
      </c>
      <c r="AF72">
        <f t="shared" si="15"/>
        <v>0.67548322274645933</v>
      </c>
      <c r="AG72">
        <f t="shared" si="16"/>
        <v>-3.6931937722628447</v>
      </c>
      <c r="AH72">
        <f t="shared" si="17"/>
        <v>-0.65201280627200064</v>
      </c>
      <c r="AI72">
        <f t="shared" si="18"/>
        <v>-0.65852008420833397</v>
      </c>
      <c r="AJ72" s="6">
        <v>1.9665691923862066E-2</v>
      </c>
      <c r="AK72" t="str">
        <f t="shared" si="19"/>
        <v/>
      </c>
      <c r="AL72" s="5">
        <f t="shared" si="20"/>
        <v>3.6931937722628447</v>
      </c>
      <c r="AM72">
        <f t="shared" si="21"/>
        <v>5.6642963707712095</v>
      </c>
      <c r="AN72">
        <f t="shared" si="22"/>
        <v>-7.4086231122096606</v>
      </c>
      <c r="AO72" s="6">
        <f t="shared" si="23"/>
        <v>14.79501065673535</v>
      </c>
    </row>
    <row r="73" spans="1:41" x14ac:dyDescent="0.35">
      <c r="A73" s="2">
        <v>0</v>
      </c>
      <c r="B73" s="2">
        <v>0</v>
      </c>
      <c r="C73" s="2">
        <v>4</v>
      </c>
      <c r="D73" s="2">
        <v>3</v>
      </c>
      <c r="AC73" s="5">
        <f t="shared" si="12"/>
        <v>0</v>
      </c>
      <c r="AD73">
        <f t="shared" si="13"/>
        <v>4.0111188451636686</v>
      </c>
      <c r="AE73">
        <f t="shared" si="14"/>
        <v>1.1838142863287353</v>
      </c>
      <c r="AF73">
        <f t="shared" si="15"/>
        <v>0.54208560395438887</v>
      </c>
      <c r="AG73">
        <f t="shared" si="16"/>
        <v>-1.8367490634502905</v>
      </c>
      <c r="AH73">
        <f t="shared" si="17"/>
        <v>-0.76066976691677513</v>
      </c>
      <c r="AI73">
        <f t="shared" si="18"/>
        <v>-0.76546000980527551</v>
      </c>
      <c r="AJ73" s="6">
        <v>1.2476822239297936E-2</v>
      </c>
      <c r="AK73" t="str">
        <f t="shared" si="19"/>
        <v/>
      </c>
      <c r="AL73" s="5">
        <f t="shared" si="20"/>
        <v>1.8367490634502905</v>
      </c>
      <c r="AM73">
        <f t="shared" si="21"/>
        <v>2.4146471219635699</v>
      </c>
      <c r="AN73">
        <f t="shared" si="22"/>
        <v>-2.895872330971601</v>
      </c>
      <c r="AO73" s="6">
        <f t="shared" si="23"/>
        <v>6.5693704578721821</v>
      </c>
    </row>
    <row r="74" spans="1:41" x14ac:dyDescent="0.35">
      <c r="A74" s="2">
        <v>0</v>
      </c>
      <c r="B74" s="2">
        <v>0</v>
      </c>
      <c r="C74" s="2">
        <v>4</v>
      </c>
      <c r="D74" s="2">
        <v>2</v>
      </c>
      <c r="AC74" s="5">
        <f t="shared" si="12"/>
        <v>7</v>
      </c>
      <c r="AD74">
        <f t="shared" si="13"/>
        <v>11.380594259314369</v>
      </c>
      <c r="AE74">
        <f t="shared" si="14"/>
        <v>0.67327074076291826</v>
      </c>
      <c r="AF74">
        <f t="shared" si="15"/>
        <v>0.40236808327619733</v>
      </c>
      <c r="AG74">
        <f t="shared" si="16"/>
        <v>0.19859363935004826</v>
      </c>
      <c r="AH74">
        <f t="shared" si="17"/>
        <v>3.2238919584246149E-2</v>
      </c>
      <c r="AI74">
        <f t="shared" si="18"/>
        <v>3.2541422456185118E-2</v>
      </c>
      <c r="AJ74" s="6">
        <v>1.8505450963632292E-2</v>
      </c>
      <c r="AK74" t="str">
        <f t="shared" si="19"/>
        <v/>
      </c>
      <c r="AL74" s="5">
        <f t="shared" si="20"/>
        <v>6.8014063606499517</v>
      </c>
      <c r="AM74">
        <f t="shared" si="21"/>
        <v>6.1600587709239765</v>
      </c>
      <c r="AN74">
        <f t="shared" si="22"/>
        <v>-5.2720869730111106</v>
      </c>
      <c r="AO74" s="6">
        <f t="shared" si="23"/>
        <v>18.874899694311015</v>
      </c>
    </row>
    <row r="75" spans="1:41" x14ac:dyDescent="0.35">
      <c r="A75" s="2">
        <v>0</v>
      </c>
      <c r="B75" s="2">
        <v>1</v>
      </c>
      <c r="C75" s="2">
        <v>3</v>
      </c>
      <c r="D75" s="2">
        <v>2</v>
      </c>
      <c r="AC75" s="5">
        <f t="shared" si="12"/>
        <v>0</v>
      </c>
      <c r="AD75">
        <f t="shared" si="13"/>
        <v>0.21639879194551487</v>
      </c>
      <c r="AE75">
        <f t="shared" si="14"/>
        <v>0.38290929210966862</v>
      </c>
      <c r="AF75">
        <f t="shared" si="15"/>
        <v>0.276886773626005</v>
      </c>
      <c r="AG75">
        <f t="shared" si="16"/>
        <v>-0.15648082862715615</v>
      </c>
      <c r="AH75">
        <f t="shared" si="17"/>
        <v>-0.3842328059278684</v>
      </c>
      <c r="AI75">
        <f t="shared" si="18"/>
        <v>-0.38531929140510451</v>
      </c>
      <c r="AJ75" s="6">
        <v>5.6314527662671291E-3</v>
      </c>
      <c r="AK75" t="str">
        <f t="shared" si="19"/>
        <v/>
      </c>
      <c r="AL75" s="5">
        <f t="shared" si="20"/>
        <v>0.15648082862715615</v>
      </c>
      <c r="AM75">
        <f t="shared" si="21"/>
        <v>0.40725525309916438</v>
      </c>
      <c r="AN75">
        <f t="shared" si="22"/>
        <v>-0.64172479996195009</v>
      </c>
      <c r="AO75" s="6">
        <f t="shared" si="23"/>
        <v>0.95468645721626244</v>
      </c>
    </row>
    <row r="76" spans="1:41" x14ac:dyDescent="0.35">
      <c r="A76" s="2">
        <v>0</v>
      </c>
      <c r="B76" s="2">
        <v>1</v>
      </c>
      <c r="C76" s="2">
        <v>1</v>
      </c>
      <c r="D76" s="2">
        <v>0</v>
      </c>
      <c r="AC76" s="5">
        <f t="shared" si="12"/>
        <v>0</v>
      </c>
      <c r="AD76">
        <f t="shared" si="13"/>
        <v>0.61398002512618199</v>
      </c>
      <c r="AE76">
        <f t="shared" si="14"/>
        <v>0.38290929210966862</v>
      </c>
      <c r="AF76">
        <f t="shared" si="15"/>
        <v>0.276886773626005</v>
      </c>
      <c r="AG76">
        <f t="shared" si="16"/>
        <v>-0.44397707689818</v>
      </c>
      <c r="AH76">
        <f t="shared" si="17"/>
        <v>-0.61600862891061503</v>
      </c>
      <c r="AI76">
        <f t="shared" si="18"/>
        <v>-0.61841222778810456</v>
      </c>
      <c r="AJ76" s="6">
        <v>7.758345338539193E-3</v>
      </c>
      <c r="AK76" t="str">
        <f t="shared" si="19"/>
        <v/>
      </c>
      <c r="AL76" s="5">
        <f t="shared" si="20"/>
        <v>0.44397707689818</v>
      </c>
      <c r="AM76">
        <f t="shared" si="21"/>
        <v>0.72073191195930897</v>
      </c>
      <c r="AN76">
        <f t="shared" si="22"/>
        <v>-0.96863151305075823</v>
      </c>
      <c r="AO76" s="6">
        <f t="shared" si="23"/>
        <v>1.8565856668471183</v>
      </c>
    </row>
    <row r="77" spans="1:41" x14ac:dyDescent="0.35">
      <c r="A77" s="2">
        <v>0</v>
      </c>
      <c r="B77" s="2">
        <v>0</v>
      </c>
      <c r="C77" s="2">
        <v>2</v>
      </c>
      <c r="D77" s="2">
        <v>0</v>
      </c>
      <c r="AC77" s="5">
        <f t="shared" si="12"/>
        <v>0</v>
      </c>
      <c r="AD77">
        <f t="shared" si="13"/>
        <v>1.4137288460889579</v>
      </c>
      <c r="AE77">
        <f t="shared" si="14"/>
        <v>0.67327074076291826</v>
      </c>
      <c r="AF77">
        <f t="shared" si="15"/>
        <v>0.40236808327619733</v>
      </c>
      <c r="AG77">
        <f t="shared" si="16"/>
        <v>-0.84488948001587372</v>
      </c>
      <c r="AH77">
        <f t="shared" si="17"/>
        <v>-0.733855768118019</v>
      </c>
      <c r="AI77">
        <f t="shared" si="18"/>
        <v>-0.73939976421856846</v>
      </c>
      <c r="AJ77" s="6">
        <v>1.493971735973001E-2</v>
      </c>
      <c r="AK77" t="str">
        <f t="shared" si="19"/>
        <v/>
      </c>
      <c r="AL77" s="5">
        <f t="shared" si="20"/>
        <v>0.84488948001587372</v>
      </c>
      <c r="AM77">
        <f t="shared" si="21"/>
        <v>1.1513018180433492</v>
      </c>
      <c r="AN77">
        <f t="shared" si="22"/>
        <v>-1.4116206186845768</v>
      </c>
      <c r="AO77" s="6">
        <f t="shared" si="23"/>
        <v>3.1013995787163244</v>
      </c>
    </row>
    <row r="78" spans="1:41" x14ac:dyDescent="0.35">
      <c r="A78" s="2">
        <v>0</v>
      </c>
      <c r="B78" s="2">
        <v>0</v>
      </c>
      <c r="C78" s="2">
        <v>3</v>
      </c>
      <c r="D78" s="2">
        <v>2</v>
      </c>
      <c r="AC78" s="5">
        <f t="shared" si="12"/>
        <v>0</v>
      </c>
      <c r="AD78">
        <f t="shared" si="13"/>
        <v>11.380594259314369</v>
      </c>
      <c r="AE78">
        <f t="shared" si="14"/>
        <v>2.0815047790848524</v>
      </c>
      <c r="AF78">
        <f t="shared" si="15"/>
        <v>0.67548322274645933</v>
      </c>
      <c r="AG78">
        <f t="shared" si="16"/>
        <v>-3.6931937722628447</v>
      </c>
      <c r="AH78">
        <f t="shared" si="17"/>
        <v>-0.65201280627200064</v>
      </c>
      <c r="AI78">
        <f t="shared" si="18"/>
        <v>-0.65852008420833397</v>
      </c>
      <c r="AJ78" s="6">
        <v>1.9665691923862066E-2</v>
      </c>
      <c r="AK78" t="str">
        <f t="shared" si="19"/>
        <v/>
      </c>
      <c r="AL78" s="5">
        <f t="shared" si="20"/>
        <v>3.6931937722628447</v>
      </c>
      <c r="AM78">
        <f t="shared" si="21"/>
        <v>5.6642963707712095</v>
      </c>
      <c r="AN78">
        <f t="shared" si="22"/>
        <v>-7.4086231122096606</v>
      </c>
      <c r="AO78" s="6">
        <f t="shared" si="23"/>
        <v>14.79501065673535</v>
      </c>
    </row>
    <row r="79" spans="1:41" x14ac:dyDescent="0.35">
      <c r="A79" s="2">
        <v>0</v>
      </c>
      <c r="B79" s="2">
        <v>1</v>
      </c>
      <c r="C79" s="2">
        <v>1</v>
      </c>
      <c r="D79" s="2">
        <v>0</v>
      </c>
      <c r="AC79" s="5">
        <f t="shared" si="12"/>
        <v>0</v>
      </c>
      <c r="AD79">
        <f t="shared" si="13"/>
        <v>4.9425726642102052</v>
      </c>
      <c r="AE79">
        <f t="shared" si="14"/>
        <v>1.1838142863287353</v>
      </c>
      <c r="AF79">
        <f t="shared" si="15"/>
        <v>0.54208560395438887</v>
      </c>
      <c r="AG79">
        <f t="shared" si="16"/>
        <v>-2.2632751764433632</v>
      </c>
      <c r="AH79">
        <f t="shared" si="17"/>
        <v>-0.78430724734472534</v>
      </c>
      <c r="AI79">
        <f t="shared" si="18"/>
        <v>-0.79065358325726798</v>
      </c>
      <c r="AJ79" s="6">
        <v>1.5988964047003826E-2</v>
      </c>
      <c r="AK79" t="str">
        <f t="shared" si="19"/>
        <v/>
      </c>
      <c r="AL79" s="5">
        <f t="shared" si="20"/>
        <v>2.2632751764433632</v>
      </c>
      <c r="AM79">
        <f t="shared" si="21"/>
        <v>2.8856996847927752</v>
      </c>
      <c r="AN79">
        <f t="shared" si="22"/>
        <v>-3.3925922759490614</v>
      </c>
      <c r="AO79" s="6">
        <f t="shared" si="23"/>
        <v>7.9191426288357878</v>
      </c>
    </row>
    <row r="80" spans="1:41" x14ac:dyDescent="0.35">
      <c r="A80" s="2">
        <v>0</v>
      </c>
      <c r="B80" s="2">
        <v>0</v>
      </c>
      <c r="C80" s="2">
        <v>2</v>
      </c>
      <c r="D80" s="2">
        <v>1</v>
      </c>
      <c r="AC80" s="5">
        <f t="shared" si="12"/>
        <v>0</v>
      </c>
      <c r="AD80">
        <f t="shared" si="13"/>
        <v>0.61398002512618199</v>
      </c>
      <c r="AE80">
        <f t="shared" si="14"/>
        <v>0.67327074076291826</v>
      </c>
      <c r="AF80">
        <f t="shared" si="15"/>
        <v>0.40236808327619733</v>
      </c>
      <c r="AG80">
        <f t="shared" si="16"/>
        <v>-0.36693405924628869</v>
      </c>
      <c r="AH80">
        <f t="shared" si="17"/>
        <v>-0.54244134204872607</v>
      </c>
      <c r="AI80">
        <f t="shared" si="18"/>
        <v>-0.54454661492668455</v>
      </c>
      <c r="AJ80" s="6">
        <v>7.7172576976374928E-3</v>
      </c>
      <c r="AK80" t="str">
        <f t="shared" si="19"/>
        <v/>
      </c>
      <c r="AL80" s="5">
        <f t="shared" si="20"/>
        <v>0.36693405924628869</v>
      </c>
      <c r="AM80">
        <f t="shared" si="21"/>
        <v>0.67644928732833931</v>
      </c>
      <c r="AN80">
        <f t="shared" si="22"/>
        <v>-0.95888218128504277</v>
      </c>
      <c r="AO80" s="6">
        <f t="shared" si="23"/>
        <v>1.69275029977762</v>
      </c>
    </row>
    <row r="81" spans="1:41" x14ac:dyDescent="0.35">
      <c r="A81" s="2">
        <v>2</v>
      </c>
      <c r="B81" s="2">
        <v>0</v>
      </c>
      <c r="C81" s="2">
        <v>4</v>
      </c>
      <c r="D81" s="2">
        <v>0</v>
      </c>
      <c r="AC81" s="5">
        <f t="shared" si="12"/>
        <v>0</v>
      </c>
      <c r="AD81">
        <f t="shared" si="13"/>
        <v>11.380594259314369</v>
      </c>
      <c r="AE81">
        <f t="shared" si="14"/>
        <v>2.0815047790848524</v>
      </c>
      <c r="AF81">
        <f t="shared" si="15"/>
        <v>0.67548322274645933</v>
      </c>
      <c r="AG81">
        <f t="shared" si="16"/>
        <v>-3.6931937722628447</v>
      </c>
      <c r="AH81">
        <f t="shared" si="17"/>
        <v>-0.65201280627200064</v>
      </c>
      <c r="AI81">
        <f t="shared" si="18"/>
        <v>-0.65852008420833397</v>
      </c>
      <c r="AJ81" s="6">
        <v>1.9665691923862066E-2</v>
      </c>
      <c r="AK81" t="str">
        <f t="shared" si="19"/>
        <v/>
      </c>
      <c r="AL81" s="5">
        <f t="shared" si="20"/>
        <v>3.6931937722628447</v>
      </c>
      <c r="AM81">
        <f t="shared" si="21"/>
        <v>5.6642963707712095</v>
      </c>
      <c r="AN81">
        <f t="shared" si="22"/>
        <v>-7.4086231122096606</v>
      </c>
      <c r="AO81" s="6">
        <f t="shared" si="23"/>
        <v>14.79501065673535</v>
      </c>
    </row>
    <row r="82" spans="1:41" x14ac:dyDescent="0.35">
      <c r="A82" s="2">
        <v>3</v>
      </c>
      <c r="B82" s="2">
        <v>1</v>
      </c>
      <c r="C82" s="2">
        <v>4</v>
      </c>
      <c r="D82" s="2">
        <v>1</v>
      </c>
      <c r="AC82" s="5">
        <f t="shared" si="12"/>
        <v>0</v>
      </c>
      <c r="AD82">
        <f t="shared" si="13"/>
        <v>1.7420220689072115</v>
      </c>
      <c r="AE82">
        <f t="shared" si="14"/>
        <v>1.1838142863287353</v>
      </c>
      <c r="AF82">
        <f t="shared" si="15"/>
        <v>0.54208560395438887</v>
      </c>
      <c r="AG82">
        <f t="shared" si="16"/>
        <v>-0.79769698358177166</v>
      </c>
      <c r="AH82">
        <f t="shared" si="17"/>
        <v>-0.64052271407149597</v>
      </c>
      <c r="AI82">
        <f t="shared" si="18"/>
        <v>-0.64343770042519399</v>
      </c>
      <c r="AJ82" s="6">
        <v>9.0401399355732673E-3</v>
      </c>
      <c r="AK82" t="str">
        <f t="shared" si="19"/>
        <v/>
      </c>
      <c r="AL82" s="5">
        <f t="shared" si="20"/>
        <v>0.79769698358177166</v>
      </c>
      <c r="AM82">
        <f t="shared" si="21"/>
        <v>1.2453843806899434</v>
      </c>
      <c r="AN82">
        <f t="shared" si="22"/>
        <v>-1.6432115494792368</v>
      </c>
      <c r="AO82" s="6">
        <f t="shared" si="23"/>
        <v>3.2386055166427803</v>
      </c>
    </row>
    <row r="83" spans="1:41" x14ac:dyDescent="0.35">
      <c r="A83" s="2">
        <v>1</v>
      </c>
      <c r="B83" s="2">
        <v>0</v>
      </c>
      <c r="C83" s="2">
        <v>2</v>
      </c>
      <c r="D83" s="2">
        <v>1</v>
      </c>
      <c r="AC83" s="5">
        <f t="shared" si="12"/>
        <v>2</v>
      </c>
      <c r="AD83">
        <f t="shared" si="13"/>
        <v>4.9425726642102052</v>
      </c>
      <c r="AE83">
        <f t="shared" si="14"/>
        <v>0.38290929210966862</v>
      </c>
      <c r="AF83">
        <f t="shared" si="15"/>
        <v>0.276886773626005</v>
      </c>
      <c r="AG83">
        <f t="shared" si="16"/>
        <v>-1.5740396658049538</v>
      </c>
      <c r="AH83">
        <f t="shared" si="17"/>
        <v>-0.54099875849115753</v>
      </c>
      <c r="AI83">
        <f t="shared" si="18"/>
        <v>-0.54884684457477328</v>
      </c>
      <c r="AJ83" s="6">
        <v>2.8393987776742863E-2</v>
      </c>
      <c r="AK83" t="str">
        <f t="shared" si="19"/>
        <v/>
      </c>
      <c r="AL83" s="5">
        <f t="shared" si="20"/>
        <v>3.5740396658049538</v>
      </c>
      <c r="AM83">
        <f t="shared" si="21"/>
        <v>2.9095069833338276</v>
      </c>
      <c r="AN83">
        <f t="shared" si="22"/>
        <v>-2.1284892342971262</v>
      </c>
      <c r="AO83" s="6">
        <f t="shared" si="23"/>
        <v>9.2765685659070343</v>
      </c>
    </row>
    <row r="84" spans="1:41" x14ac:dyDescent="0.35">
      <c r="A84" s="2">
        <v>5</v>
      </c>
      <c r="B84" s="2">
        <v>1</v>
      </c>
      <c r="C84" s="2">
        <v>3</v>
      </c>
      <c r="D84" s="2">
        <v>0</v>
      </c>
      <c r="AC84" s="5">
        <f t="shared" si="12"/>
        <v>3</v>
      </c>
      <c r="AD84">
        <f t="shared" si="13"/>
        <v>4.0111188451636686</v>
      </c>
      <c r="AE84">
        <f t="shared" si="14"/>
        <v>0.38290929210966862</v>
      </c>
      <c r="AF84">
        <f t="shared" si="15"/>
        <v>0.276886773626005</v>
      </c>
      <c r="AG84">
        <f t="shared" si="16"/>
        <v>9.9506910504166601E-2</v>
      </c>
      <c r="AH84">
        <f t="shared" si="17"/>
        <v>4.0217188636515147E-2</v>
      </c>
      <c r="AI84">
        <f t="shared" si="18"/>
        <v>4.052102706824677E-2</v>
      </c>
      <c r="AJ84" s="6">
        <v>1.4940356610947114E-2</v>
      </c>
      <c r="AK84" t="str">
        <f t="shared" si="19"/>
        <v/>
      </c>
      <c r="AL84" s="5">
        <f t="shared" si="20"/>
        <v>2.9004930894958334</v>
      </c>
      <c r="AM84">
        <f t="shared" si="21"/>
        <v>2.474238351256095</v>
      </c>
      <c r="AN84">
        <f t="shared" si="22"/>
        <v>-1.9489249681338756</v>
      </c>
      <c r="AO84" s="6">
        <f t="shared" si="23"/>
        <v>7.7499111471255429</v>
      </c>
    </row>
    <row r="85" spans="1:41" x14ac:dyDescent="0.35">
      <c r="A85" s="2">
        <v>0</v>
      </c>
      <c r="B85" s="2">
        <v>0</v>
      </c>
      <c r="C85" s="2">
        <v>1</v>
      </c>
      <c r="D85" s="2">
        <v>0</v>
      </c>
      <c r="AC85" s="5">
        <f t="shared" si="12"/>
        <v>1</v>
      </c>
      <c r="AD85">
        <f t="shared" si="13"/>
        <v>1.7420220689072115</v>
      </c>
      <c r="AE85">
        <f t="shared" si="14"/>
        <v>1.1838142863287353</v>
      </c>
      <c r="AF85">
        <f t="shared" si="15"/>
        <v>0.54208560395438887</v>
      </c>
      <c r="AG85">
        <f t="shared" si="16"/>
        <v>0.20230301641822834</v>
      </c>
      <c r="AH85">
        <f t="shared" si="17"/>
        <v>0.16244223033064892</v>
      </c>
      <c r="AI85">
        <f t="shared" si="18"/>
        <v>0.16318149667402054</v>
      </c>
      <c r="AJ85" s="6">
        <v>9.0401399355732673E-3</v>
      </c>
      <c r="AK85" t="str">
        <f t="shared" si="19"/>
        <v/>
      </c>
      <c r="AL85" s="5">
        <f t="shared" si="20"/>
        <v>0.79769698358177166</v>
      </c>
      <c r="AM85">
        <f t="shared" si="21"/>
        <v>1.2453843806899434</v>
      </c>
      <c r="AN85">
        <f t="shared" si="22"/>
        <v>-1.6432115494792368</v>
      </c>
      <c r="AO85" s="6">
        <f t="shared" si="23"/>
        <v>3.2386055166427803</v>
      </c>
    </row>
    <row r="86" spans="1:41" x14ac:dyDescent="0.35">
      <c r="A86" s="2">
        <v>2</v>
      </c>
      <c r="B86" s="2">
        <v>1</v>
      </c>
      <c r="C86" s="2">
        <v>1</v>
      </c>
      <c r="D86" s="2">
        <v>0</v>
      </c>
      <c r="AC86" s="5">
        <f t="shared" si="12"/>
        <v>5</v>
      </c>
      <c r="AD86">
        <f t="shared" si="13"/>
        <v>11.380594259314369</v>
      </c>
      <c r="AE86">
        <f t="shared" si="14"/>
        <v>0.67327074076291826</v>
      </c>
      <c r="AF86">
        <f t="shared" si="15"/>
        <v>0.40236808327619733</v>
      </c>
      <c r="AG86">
        <f t="shared" si="16"/>
        <v>-1.8014063606499517</v>
      </c>
      <c r="AH86">
        <f t="shared" si="17"/>
        <v>-0.29243330747958923</v>
      </c>
      <c r="AI86">
        <f t="shared" si="18"/>
        <v>-0.29517725536940675</v>
      </c>
      <c r="AJ86" s="6">
        <v>1.8505450963632292E-2</v>
      </c>
      <c r="AK86" t="str">
        <f t="shared" si="19"/>
        <v/>
      </c>
      <c r="AL86" s="5">
        <f t="shared" si="20"/>
        <v>6.8014063606499517</v>
      </c>
      <c r="AM86">
        <f t="shared" si="21"/>
        <v>6.1600587709239765</v>
      </c>
      <c r="AN86">
        <f t="shared" si="22"/>
        <v>-5.2720869730111106</v>
      </c>
      <c r="AO86" s="6">
        <f t="shared" si="23"/>
        <v>18.874899694311015</v>
      </c>
    </row>
    <row r="87" spans="1:41" x14ac:dyDescent="0.35">
      <c r="A87" s="2">
        <v>1</v>
      </c>
      <c r="B87" s="2">
        <v>0</v>
      </c>
      <c r="C87" s="2">
        <v>3</v>
      </c>
      <c r="D87" s="2">
        <v>1</v>
      </c>
      <c r="AC87" s="5">
        <f t="shared" si="12"/>
        <v>0</v>
      </c>
      <c r="AD87">
        <f t="shared" si="13"/>
        <v>4.9425726642102052</v>
      </c>
      <c r="AE87">
        <f t="shared" si="14"/>
        <v>2.0815047790848524</v>
      </c>
      <c r="AF87">
        <f t="shared" si="15"/>
        <v>0.67548322274645933</v>
      </c>
      <c r="AG87">
        <f t="shared" si="16"/>
        <v>-1.6039477523309422</v>
      </c>
      <c r="AH87">
        <f t="shared" si="17"/>
        <v>-0.60802166715281891</v>
      </c>
      <c r="AI87">
        <f t="shared" si="18"/>
        <v>-0.61394337863820692</v>
      </c>
      <c r="AJ87" s="6">
        <v>1.9197708255069966E-2</v>
      </c>
      <c r="AK87" t="str">
        <f t="shared" si="19"/>
        <v/>
      </c>
      <c r="AL87" s="5">
        <f t="shared" si="20"/>
        <v>1.6039477523309422</v>
      </c>
      <c r="AM87">
        <f t="shared" si="21"/>
        <v>2.6379779520715818</v>
      </c>
      <c r="AN87">
        <f t="shared" si="22"/>
        <v>-3.5663940257400855</v>
      </c>
      <c r="AO87" s="6">
        <f t="shared" si="23"/>
        <v>6.7742895304019699</v>
      </c>
    </row>
    <row r="88" spans="1:41" x14ac:dyDescent="0.35">
      <c r="A88" s="2">
        <v>0</v>
      </c>
      <c r="B88" s="2">
        <v>0</v>
      </c>
      <c r="C88" s="2">
        <v>4</v>
      </c>
      <c r="D88" s="2">
        <v>1</v>
      </c>
      <c r="AC88" s="5">
        <f t="shared" si="12"/>
        <v>2</v>
      </c>
      <c r="AD88">
        <f t="shared" si="13"/>
        <v>11.380594259314369</v>
      </c>
      <c r="AE88">
        <f t="shared" si="14"/>
        <v>2.0815047790848524</v>
      </c>
      <c r="AF88">
        <f t="shared" si="15"/>
        <v>0.67548322274645933</v>
      </c>
      <c r="AG88">
        <f t="shared" si="16"/>
        <v>-1.6931937722628447</v>
      </c>
      <c r="AH88">
        <f t="shared" si="17"/>
        <v>-0.29892393713719323</v>
      </c>
      <c r="AI88">
        <f t="shared" si="18"/>
        <v>-0.30190728519732823</v>
      </c>
      <c r="AJ88" s="6">
        <v>1.9665691923862066E-2</v>
      </c>
      <c r="AK88" t="str">
        <f t="shared" si="19"/>
        <v/>
      </c>
      <c r="AL88" s="5">
        <f t="shared" si="20"/>
        <v>3.6931937722628447</v>
      </c>
      <c r="AM88">
        <f t="shared" si="21"/>
        <v>5.6642963707712095</v>
      </c>
      <c r="AN88">
        <f t="shared" si="22"/>
        <v>-7.4086231122096606</v>
      </c>
      <c r="AO88" s="6">
        <f t="shared" si="23"/>
        <v>14.79501065673535</v>
      </c>
    </row>
    <row r="89" spans="1:41" x14ac:dyDescent="0.35">
      <c r="A89" s="2">
        <v>1</v>
      </c>
      <c r="B89" s="2">
        <v>1</v>
      </c>
      <c r="C89" s="2">
        <v>1</v>
      </c>
      <c r="D89" s="2">
        <v>0</v>
      </c>
      <c r="AC89" s="5">
        <f t="shared" si="12"/>
        <v>1</v>
      </c>
      <c r="AD89">
        <f t="shared" si="13"/>
        <v>1.7420220689072115</v>
      </c>
      <c r="AE89">
        <f t="shared" si="14"/>
        <v>0.67327074076291826</v>
      </c>
      <c r="AF89">
        <f t="shared" si="15"/>
        <v>0.40236808327619733</v>
      </c>
      <c r="AG89">
        <f t="shared" si="16"/>
        <v>-4.1087988016180965E-2</v>
      </c>
      <c r="AH89">
        <f t="shared" si="17"/>
        <v>-3.0876453856944194E-2</v>
      </c>
      <c r="AI89">
        <f t="shared" si="18"/>
        <v>-3.1009036778731975E-2</v>
      </c>
      <c r="AJ89" s="6">
        <v>8.5329631809633842E-3</v>
      </c>
      <c r="AK89" t="str">
        <f t="shared" si="19"/>
        <v/>
      </c>
      <c r="AL89" s="5">
        <f t="shared" si="20"/>
        <v>1.041087988016181</v>
      </c>
      <c r="AM89">
        <f t="shared" si="21"/>
        <v>1.330722375262021</v>
      </c>
      <c r="AN89">
        <f t="shared" si="22"/>
        <v>-1.567079940918974</v>
      </c>
      <c r="AO89" s="6">
        <f t="shared" si="23"/>
        <v>3.6492559169513359</v>
      </c>
    </row>
    <row r="90" spans="1:41" x14ac:dyDescent="0.35">
      <c r="A90" s="2">
        <v>149</v>
      </c>
      <c r="B90" s="2">
        <v>1</v>
      </c>
      <c r="C90" s="2">
        <v>4</v>
      </c>
      <c r="D90" s="2">
        <v>0</v>
      </c>
      <c r="AC90" s="5">
        <f t="shared" si="12"/>
        <v>0</v>
      </c>
      <c r="AD90">
        <f t="shared" si="13"/>
        <v>1.7420220689072115</v>
      </c>
      <c r="AE90">
        <f t="shared" si="14"/>
        <v>0.38290929210966862</v>
      </c>
      <c r="AF90">
        <f t="shared" si="15"/>
        <v>0.276886773626005</v>
      </c>
      <c r="AG90">
        <f t="shared" si="16"/>
        <v>-1.2596791986621956</v>
      </c>
      <c r="AH90">
        <f t="shared" si="17"/>
        <v>-0.92184020294626767</v>
      </c>
      <c r="AI90">
        <f t="shared" si="18"/>
        <v>-0.92659524337502819</v>
      </c>
      <c r="AJ90" s="6">
        <v>1.0237133551155721E-2</v>
      </c>
      <c r="AK90" t="str">
        <f t="shared" si="19"/>
        <v/>
      </c>
      <c r="AL90" s="5">
        <f t="shared" si="20"/>
        <v>1.2596791986621956</v>
      </c>
      <c r="AM90">
        <f t="shared" si="21"/>
        <v>1.3664832523426187</v>
      </c>
      <c r="AN90">
        <f t="shared" si="22"/>
        <v>-1.4185787614064951</v>
      </c>
      <c r="AO90" s="6">
        <f t="shared" si="23"/>
        <v>3.937937158730886</v>
      </c>
    </row>
    <row r="91" spans="1:41" x14ac:dyDescent="0.35">
      <c r="A91" s="2">
        <v>0</v>
      </c>
      <c r="B91" s="2">
        <v>1</v>
      </c>
      <c r="C91" s="2">
        <v>3</v>
      </c>
      <c r="D91" s="2">
        <v>2</v>
      </c>
      <c r="AC91" s="5">
        <f t="shared" si="12"/>
        <v>1</v>
      </c>
      <c r="AD91">
        <f t="shared" si="13"/>
        <v>11.380594259314369</v>
      </c>
      <c r="AE91">
        <f t="shared" si="14"/>
        <v>2.0815047790848524</v>
      </c>
      <c r="AF91">
        <f t="shared" si="15"/>
        <v>0.67548322274645933</v>
      </c>
      <c r="AG91">
        <f t="shared" si="16"/>
        <v>-2.6931937722628447</v>
      </c>
      <c r="AH91">
        <f t="shared" si="17"/>
        <v>-0.47546837170459694</v>
      </c>
      <c r="AI91">
        <f t="shared" si="18"/>
        <v>-0.4802136847028311</v>
      </c>
      <c r="AJ91" s="6">
        <v>1.9665691923862066E-2</v>
      </c>
      <c r="AK91" t="str">
        <f t="shared" si="19"/>
        <v/>
      </c>
      <c r="AL91" s="5">
        <f t="shared" si="20"/>
        <v>3.6931937722628447</v>
      </c>
      <c r="AM91">
        <f t="shared" si="21"/>
        <v>5.6642963707712095</v>
      </c>
      <c r="AN91">
        <f t="shared" si="22"/>
        <v>-7.4086231122096606</v>
      </c>
      <c r="AO91" s="6">
        <f t="shared" si="23"/>
        <v>14.79501065673535</v>
      </c>
    </row>
    <row r="92" spans="1:41" x14ac:dyDescent="0.35">
      <c r="A92" s="2">
        <v>1</v>
      </c>
      <c r="B92" s="2">
        <v>1</v>
      </c>
      <c r="C92" s="2">
        <v>3</v>
      </c>
      <c r="D92" s="2">
        <v>1</v>
      </c>
      <c r="AC92" s="5">
        <f t="shared" si="12"/>
        <v>149</v>
      </c>
      <c r="AD92">
        <f t="shared" si="13"/>
        <v>11.380594259314369</v>
      </c>
      <c r="AE92">
        <f t="shared" si="14"/>
        <v>0.38290929210966862</v>
      </c>
      <c r="AF92">
        <f t="shared" si="15"/>
        <v>0.276886773626005</v>
      </c>
      <c r="AG92">
        <f t="shared" si="16"/>
        <v>140.77054176709382</v>
      </c>
      <c r="AH92">
        <f t="shared" si="17"/>
        <v>24.08477962820394</v>
      </c>
      <c r="AI92">
        <f t="shared" si="18"/>
        <v>24.576246352797526</v>
      </c>
      <c r="AJ92" s="6">
        <v>3.9595358242978558E-2</v>
      </c>
      <c r="AK92" t="str">
        <f t="shared" si="19"/>
        <v/>
      </c>
      <c r="AL92" s="5">
        <f t="shared" si="20"/>
        <v>8.2294582329061789</v>
      </c>
      <c r="AM92">
        <f t="shared" si="21"/>
        <v>5.8447926009772431</v>
      </c>
      <c r="AN92">
        <f t="shared" si="22"/>
        <v>-3.2261247621154023</v>
      </c>
      <c r="AO92" s="6">
        <f t="shared" si="23"/>
        <v>19.685041227927762</v>
      </c>
    </row>
    <row r="93" spans="1:41" x14ac:dyDescent="0.35">
      <c r="A93" s="2">
        <v>0</v>
      </c>
      <c r="B93" s="2">
        <v>0</v>
      </c>
      <c r="C93" s="2">
        <v>2</v>
      </c>
      <c r="D93" s="2">
        <v>0</v>
      </c>
      <c r="AC93" s="5">
        <f t="shared" si="12"/>
        <v>0</v>
      </c>
      <c r="AD93">
        <f t="shared" si="13"/>
        <v>1.4137288460889579</v>
      </c>
      <c r="AE93">
        <f t="shared" si="14"/>
        <v>0.67327074076291826</v>
      </c>
      <c r="AF93">
        <f t="shared" si="15"/>
        <v>0.40236808327619733</v>
      </c>
      <c r="AG93">
        <f t="shared" si="16"/>
        <v>-0.84488948001587372</v>
      </c>
      <c r="AH93">
        <f t="shared" si="17"/>
        <v>-0.733855768118019</v>
      </c>
      <c r="AI93">
        <f t="shared" si="18"/>
        <v>-0.73939976421856846</v>
      </c>
      <c r="AJ93" s="6">
        <v>1.493971735973001E-2</v>
      </c>
      <c r="AK93" t="str">
        <f t="shared" si="19"/>
        <v/>
      </c>
      <c r="AL93" s="5">
        <f t="shared" si="20"/>
        <v>0.84488948001587372</v>
      </c>
      <c r="AM93">
        <f t="shared" si="21"/>
        <v>1.1513018180433492</v>
      </c>
      <c r="AN93">
        <f t="shared" si="22"/>
        <v>-1.4116206186845768</v>
      </c>
      <c r="AO93" s="6">
        <f t="shared" si="23"/>
        <v>3.1013995787163244</v>
      </c>
    </row>
    <row r="94" spans="1:41" x14ac:dyDescent="0.35">
      <c r="A94" s="2">
        <v>0</v>
      </c>
      <c r="B94" s="2">
        <v>1</v>
      </c>
      <c r="C94" s="2">
        <v>3</v>
      </c>
      <c r="D94" s="2">
        <v>0</v>
      </c>
      <c r="AC94" s="5">
        <f t="shared" si="12"/>
        <v>1</v>
      </c>
      <c r="AD94">
        <f t="shared" si="13"/>
        <v>4.0111188451636686</v>
      </c>
      <c r="AE94">
        <f t="shared" si="14"/>
        <v>0.67327074076291826</v>
      </c>
      <c r="AF94">
        <f t="shared" si="15"/>
        <v>0.40236808327619733</v>
      </c>
      <c r="AG94">
        <f t="shared" si="16"/>
        <v>-1.3971726436421292</v>
      </c>
      <c r="AH94">
        <f t="shared" si="17"/>
        <v>-0.55815149804955211</v>
      </c>
      <c r="AI94">
        <f t="shared" si="18"/>
        <v>-0.56129306399726719</v>
      </c>
      <c r="AJ94" s="6">
        <v>1.1162704305809169E-2</v>
      </c>
      <c r="AK94" t="str">
        <f t="shared" si="19"/>
        <v/>
      </c>
      <c r="AL94" s="5">
        <f t="shared" si="20"/>
        <v>2.3971726436421292</v>
      </c>
      <c r="AM94">
        <f t="shared" si="21"/>
        <v>2.5032139992896512</v>
      </c>
      <c r="AN94">
        <f t="shared" si="22"/>
        <v>-2.5090366405620586</v>
      </c>
      <c r="AO94" s="6">
        <f t="shared" si="23"/>
        <v>7.303381927846317</v>
      </c>
    </row>
    <row r="95" spans="1:41" x14ac:dyDescent="0.35">
      <c r="A95" s="2">
        <v>1</v>
      </c>
      <c r="B95" s="2">
        <v>0</v>
      </c>
      <c r="C95" s="2">
        <v>2</v>
      </c>
      <c r="D95" s="2">
        <v>1</v>
      </c>
      <c r="AC95" s="5">
        <f t="shared" si="12"/>
        <v>0</v>
      </c>
      <c r="AD95">
        <f t="shared" si="13"/>
        <v>4.9425726642102052</v>
      </c>
      <c r="AE95">
        <f t="shared" si="14"/>
        <v>1.1838142863287353</v>
      </c>
      <c r="AF95">
        <f t="shared" si="15"/>
        <v>0.54208560395438887</v>
      </c>
      <c r="AG95">
        <f t="shared" si="16"/>
        <v>-2.2632751764433632</v>
      </c>
      <c r="AH95">
        <f t="shared" si="17"/>
        <v>-0.78430724734472534</v>
      </c>
      <c r="AI95">
        <f t="shared" si="18"/>
        <v>-0.79065358325726798</v>
      </c>
      <c r="AJ95" s="6">
        <v>1.5988964047003826E-2</v>
      </c>
      <c r="AK95" t="str">
        <f t="shared" si="19"/>
        <v/>
      </c>
      <c r="AL95" s="5">
        <f t="shared" si="20"/>
        <v>2.2632751764433632</v>
      </c>
      <c r="AM95">
        <f t="shared" si="21"/>
        <v>2.8856996847927752</v>
      </c>
      <c r="AN95">
        <f t="shared" si="22"/>
        <v>-3.3925922759490614</v>
      </c>
      <c r="AO95" s="6">
        <f t="shared" si="23"/>
        <v>7.9191426288357878</v>
      </c>
    </row>
    <row r="96" spans="1:41" x14ac:dyDescent="0.35">
      <c r="A96" s="2">
        <v>0</v>
      </c>
      <c r="B96" s="2">
        <v>0</v>
      </c>
      <c r="C96" s="2">
        <v>4</v>
      </c>
      <c r="D96" s="2">
        <v>2</v>
      </c>
      <c r="AC96" s="5">
        <f t="shared" si="12"/>
        <v>0</v>
      </c>
      <c r="AD96">
        <f t="shared" si="13"/>
        <v>11.380594259314369</v>
      </c>
      <c r="AE96">
        <f t="shared" si="14"/>
        <v>0.67327074076291826</v>
      </c>
      <c r="AF96">
        <f t="shared" si="15"/>
        <v>0.40236808327619733</v>
      </c>
      <c r="AG96">
        <f t="shared" si="16"/>
        <v>-6.8014063606499517</v>
      </c>
      <c r="AH96">
        <f t="shared" si="17"/>
        <v>-1.1041138751391777</v>
      </c>
      <c r="AI96">
        <f t="shared" si="18"/>
        <v>-1.1144739499333864</v>
      </c>
      <c r="AJ96" s="6">
        <v>1.8505450963632292E-2</v>
      </c>
      <c r="AK96" t="str">
        <f t="shared" si="19"/>
        <v/>
      </c>
      <c r="AL96" s="5">
        <f t="shared" si="20"/>
        <v>6.8014063606499517</v>
      </c>
      <c r="AM96">
        <f t="shared" si="21"/>
        <v>6.1600587709239765</v>
      </c>
      <c r="AN96">
        <f t="shared" si="22"/>
        <v>-5.2720869730111106</v>
      </c>
      <c r="AO96" s="6">
        <f t="shared" si="23"/>
        <v>18.874899694311015</v>
      </c>
    </row>
    <row r="97" spans="1:41" x14ac:dyDescent="0.35">
      <c r="A97" s="2">
        <v>0</v>
      </c>
      <c r="B97" s="2">
        <v>1</v>
      </c>
      <c r="C97" s="2">
        <v>3</v>
      </c>
      <c r="D97" s="2">
        <v>1</v>
      </c>
      <c r="AC97" s="5">
        <f t="shared" si="12"/>
        <v>1</v>
      </c>
      <c r="AD97">
        <f t="shared" si="13"/>
        <v>1.7420220689072115</v>
      </c>
      <c r="AE97">
        <f t="shared" si="14"/>
        <v>1.1838142863287353</v>
      </c>
      <c r="AF97">
        <f t="shared" si="15"/>
        <v>0.54208560395438887</v>
      </c>
      <c r="AG97">
        <f t="shared" si="16"/>
        <v>0.20230301641822834</v>
      </c>
      <c r="AH97">
        <f t="shared" si="17"/>
        <v>0.16244223033064892</v>
      </c>
      <c r="AI97">
        <f t="shared" si="18"/>
        <v>0.16318149667402054</v>
      </c>
      <c r="AJ97" s="6">
        <v>9.0401399355732673E-3</v>
      </c>
      <c r="AK97" t="str">
        <f t="shared" si="19"/>
        <v/>
      </c>
      <c r="AL97" s="5">
        <f t="shared" si="20"/>
        <v>0.79769698358177166</v>
      </c>
      <c r="AM97">
        <f t="shared" si="21"/>
        <v>1.2453843806899434</v>
      </c>
      <c r="AN97">
        <f t="shared" si="22"/>
        <v>-1.6432115494792368</v>
      </c>
      <c r="AO97" s="6">
        <f t="shared" si="23"/>
        <v>3.2386055166427803</v>
      </c>
    </row>
    <row r="98" spans="1:41" x14ac:dyDescent="0.35">
      <c r="A98" s="2">
        <v>0</v>
      </c>
      <c r="B98" s="2">
        <v>0</v>
      </c>
      <c r="C98" s="2">
        <v>4</v>
      </c>
      <c r="D98" s="2">
        <v>2</v>
      </c>
      <c r="AC98" s="5">
        <f t="shared" si="12"/>
        <v>0</v>
      </c>
      <c r="AD98">
        <f t="shared" si="13"/>
        <v>0.61398002512618199</v>
      </c>
      <c r="AE98">
        <f t="shared" si="14"/>
        <v>0.38290929210966862</v>
      </c>
      <c r="AF98">
        <f t="shared" si="15"/>
        <v>0.276886773626005</v>
      </c>
      <c r="AG98">
        <f t="shared" si="16"/>
        <v>-0.44397707689818</v>
      </c>
      <c r="AH98">
        <f t="shared" si="17"/>
        <v>-0.61600862891061503</v>
      </c>
      <c r="AI98">
        <f t="shared" si="18"/>
        <v>-0.61841222778810456</v>
      </c>
      <c r="AJ98" s="6">
        <v>7.758345338539193E-3</v>
      </c>
      <c r="AK98" t="str">
        <f t="shared" si="19"/>
        <v/>
      </c>
      <c r="AL98" s="5">
        <f t="shared" si="20"/>
        <v>0.44397707689818</v>
      </c>
      <c r="AM98">
        <f t="shared" si="21"/>
        <v>0.72073191195930897</v>
      </c>
      <c r="AN98">
        <f t="shared" si="22"/>
        <v>-0.96863151305075823</v>
      </c>
      <c r="AO98" s="6">
        <f t="shared" si="23"/>
        <v>1.8565856668471183</v>
      </c>
    </row>
    <row r="99" spans="1:41" x14ac:dyDescent="0.35">
      <c r="A99" s="2">
        <v>2</v>
      </c>
      <c r="B99" s="2">
        <v>0</v>
      </c>
      <c r="C99" s="2">
        <v>4</v>
      </c>
      <c r="D99" s="2">
        <v>0</v>
      </c>
      <c r="AC99" s="5">
        <f t="shared" si="12"/>
        <v>0</v>
      </c>
      <c r="AD99">
        <f t="shared" si="13"/>
        <v>4.0111188451636686</v>
      </c>
      <c r="AE99">
        <f t="shared" si="14"/>
        <v>0.67327074076291826</v>
      </c>
      <c r="AF99">
        <f t="shared" si="15"/>
        <v>0.40236808327619733</v>
      </c>
      <c r="AG99">
        <f t="shared" si="16"/>
        <v>-2.3971726436421292</v>
      </c>
      <c r="AH99">
        <f t="shared" si="17"/>
        <v>-0.95763791842103241</v>
      </c>
      <c r="AI99">
        <f t="shared" si="18"/>
        <v>-0.96302800101557062</v>
      </c>
      <c r="AJ99" s="6">
        <v>1.1162704305809169E-2</v>
      </c>
      <c r="AK99" t="str">
        <f t="shared" si="19"/>
        <v/>
      </c>
      <c r="AL99" s="5">
        <f t="shared" si="20"/>
        <v>2.3971726436421292</v>
      </c>
      <c r="AM99">
        <f t="shared" si="21"/>
        <v>2.5032139992896512</v>
      </c>
      <c r="AN99">
        <f t="shared" si="22"/>
        <v>-2.5090366405620586</v>
      </c>
      <c r="AO99" s="6">
        <f t="shared" si="23"/>
        <v>7.303381927846317</v>
      </c>
    </row>
    <row r="100" spans="1:41" x14ac:dyDescent="0.35">
      <c r="A100" s="2">
        <v>2</v>
      </c>
      <c r="B100" s="2">
        <v>1</v>
      </c>
      <c r="C100" s="2">
        <v>2</v>
      </c>
      <c r="D100" s="2">
        <v>0</v>
      </c>
      <c r="AC100" s="5">
        <f t="shared" si="12"/>
        <v>0</v>
      </c>
      <c r="AD100">
        <f t="shared" si="13"/>
        <v>0.61398002512618199</v>
      </c>
      <c r="AE100">
        <f t="shared" si="14"/>
        <v>0.38290929210966862</v>
      </c>
      <c r="AF100">
        <f t="shared" si="15"/>
        <v>0.276886773626005</v>
      </c>
      <c r="AG100">
        <f t="shared" si="16"/>
        <v>-0.44397707689818</v>
      </c>
      <c r="AH100">
        <f t="shared" si="17"/>
        <v>-0.61600862891061503</v>
      </c>
      <c r="AI100">
        <f t="shared" si="18"/>
        <v>-0.61841222778810456</v>
      </c>
      <c r="AJ100" s="6">
        <v>7.758345338539193E-3</v>
      </c>
      <c r="AK100" t="str">
        <f t="shared" si="19"/>
        <v/>
      </c>
      <c r="AL100" s="5">
        <f t="shared" si="20"/>
        <v>0.44397707689818</v>
      </c>
      <c r="AM100">
        <f t="shared" si="21"/>
        <v>0.72073191195930897</v>
      </c>
      <c r="AN100">
        <f t="shared" si="22"/>
        <v>-0.96863151305075823</v>
      </c>
      <c r="AO100" s="6">
        <f t="shared" si="23"/>
        <v>1.8565856668471183</v>
      </c>
    </row>
    <row r="101" spans="1:41" x14ac:dyDescent="0.35">
      <c r="A101" s="2">
        <v>29</v>
      </c>
      <c r="B101" s="2">
        <v>0</v>
      </c>
      <c r="C101" s="2">
        <v>4</v>
      </c>
      <c r="D101" s="2">
        <v>0</v>
      </c>
      <c r="AC101" s="5">
        <f t="shared" si="12"/>
        <v>2</v>
      </c>
      <c r="AD101">
        <f t="shared" si="13"/>
        <v>4.9425726642102052</v>
      </c>
      <c r="AE101">
        <f t="shared" si="14"/>
        <v>0.38290929210966862</v>
      </c>
      <c r="AF101">
        <f t="shared" si="15"/>
        <v>0.276886773626005</v>
      </c>
      <c r="AG101">
        <f t="shared" si="16"/>
        <v>-1.5740396658049538</v>
      </c>
      <c r="AH101">
        <f t="shared" si="17"/>
        <v>-0.54099875849115753</v>
      </c>
      <c r="AI101">
        <f t="shared" si="18"/>
        <v>-0.54884684457477328</v>
      </c>
      <c r="AJ101" s="6">
        <v>2.8393987776742863E-2</v>
      </c>
      <c r="AK101" t="str">
        <f t="shared" si="19"/>
        <v/>
      </c>
      <c r="AL101" s="5">
        <f t="shared" si="20"/>
        <v>3.5740396658049538</v>
      </c>
      <c r="AM101">
        <f t="shared" si="21"/>
        <v>2.9095069833338276</v>
      </c>
      <c r="AN101">
        <f t="shared" si="22"/>
        <v>-2.1284892342971262</v>
      </c>
      <c r="AO101" s="6">
        <f t="shared" si="23"/>
        <v>9.2765685659070343</v>
      </c>
    </row>
    <row r="102" spans="1:41" x14ac:dyDescent="0.35">
      <c r="A102" s="2">
        <v>3</v>
      </c>
      <c r="B102" s="2">
        <v>1</v>
      </c>
      <c r="C102" s="2">
        <v>1</v>
      </c>
      <c r="D102" s="2">
        <v>0</v>
      </c>
      <c r="AC102" s="5">
        <f t="shared" si="12"/>
        <v>2</v>
      </c>
      <c r="AD102">
        <f t="shared" si="13"/>
        <v>11.380594259314369</v>
      </c>
      <c r="AE102">
        <f t="shared" si="14"/>
        <v>1.1838142863287353</v>
      </c>
      <c r="AF102">
        <f t="shared" si="15"/>
        <v>0.54208560395438887</v>
      </c>
      <c r="AG102">
        <f t="shared" si="16"/>
        <v>-3.2113379468940888</v>
      </c>
      <c r="AH102">
        <f t="shared" si="17"/>
        <v>-0.52538097096084291</v>
      </c>
      <c r="AI102">
        <f t="shared" si="18"/>
        <v>-0.52852506541022504</v>
      </c>
      <c r="AJ102" s="6">
        <v>1.1862228857260119E-2</v>
      </c>
      <c r="AK102" t="str">
        <f t="shared" si="19"/>
        <v/>
      </c>
      <c r="AL102" s="5">
        <f t="shared" si="20"/>
        <v>5.2113379468940888</v>
      </c>
      <c r="AM102">
        <f t="shared" si="21"/>
        <v>6.1123986676202486</v>
      </c>
      <c r="AN102">
        <f t="shared" si="22"/>
        <v>-6.7687433007922078</v>
      </c>
      <c r="AO102" s="6">
        <f t="shared" si="23"/>
        <v>17.191419194580384</v>
      </c>
    </row>
    <row r="103" spans="1:41" x14ac:dyDescent="0.35">
      <c r="A103" s="2">
        <v>0</v>
      </c>
      <c r="B103" s="2">
        <v>1</v>
      </c>
      <c r="C103" s="2">
        <v>2</v>
      </c>
      <c r="D103" s="2">
        <v>0</v>
      </c>
      <c r="AC103" s="5">
        <f t="shared" si="12"/>
        <v>29</v>
      </c>
      <c r="AD103">
        <f t="shared" si="13"/>
        <v>4.9425726642102052</v>
      </c>
      <c r="AE103">
        <f t="shared" si="14"/>
        <v>0.38290929210966862</v>
      </c>
      <c r="AF103">
        <f t="shared" si="15"/>
        <v>0.276886773626005</v>
      </c>
      <c r="AG103">
        <f t="shared" si="16"/>
        <v>25.425960334195047</v>
      </c>
      <c r="AH103">
        <f t="shared" si="17"/>
        <v>8.7389239757249122</v>
      </c>
      <c r="AI103">
        <f t="shared" si="18"/>
        <v>8.8656965913052925</v>
      </c>
      <c r="AJ103" s="6">
        <v>2.8393987776742863E-2</v>
      </c>
      <c r="AK103" t="str">
        <f t="shared" si="19"/>
        <v/>
      </c>
      <c r="AL103" s="5">
        <f t="shared" si="20"/>
        <v>3.5740396658049538</v>
      </c>
      <c r="AM103">
        <f t="shared" si="21"/>
        <v>2.9095069833338276</v>
      </c>
      <c r="AN103">
        <f t="shared" si="22"/>
        <v>-2.1284892342971262</v>
      </c>
      <c r="AO103" s="6">
        <f t="shared" si="23"/>
        <v>9.2765685659070343</v>
      </c>
    </row>
    <row r="104" spans="1:41" x14ac:dyDescent="0.35">
      <c r="A104" s="2">
        <v>0</v>
      </c>
      <c r="B104" s="2">
        <v>0</v>
      </c>
      <c r="C104" s="2">
        <v>4</v>
      </c>
      <c r="D104" s="2">
        <v>2</v>
      </c>
      <c r="AC104" s="5">
        <f t="shared" si="12"/>
        <v>3</v>
      </c>
      <c r="AD104">
        <f t="shared" si="13"/>
        <v>11.380594259314369</v>
      </c>
      <c r="AE104">
        <f t="shared" si="14"/>
        <v>2.0815047790848524</v>
      </c>
      <c r="AF104">
        <f t="shared" si="15"/>
        <v>0.67548322274645933</v>
      </c>
      <c r="AG104">
        <f t="shared" si="16"/>
        <v>-0.69319377226284473</v>
      </c>
      <c r="AH104">
        <f t="shared" si="17"/>
        <v>-0.12237950256978952</v>
      </c>
      <c r="AI104">
        <f t="shared" si="18"/>
        <v>-0.12360088569182535</v>
      </c>
      <c r="AJ104" s="6">
        <v>1.9665691923862066E-2</v>
      </c>
      <c r="AK104" t="str">
        <f t="shared" si="19"/>
        <v/>
      </c>
      <c r="AL104" s="5">
        <f t="shared" si="20"/>
        <v>3.6931937722628447</v>
      </c>
      <c r="AM104">
        <f t="shared" si="21"/>
        <v>5.6642963707712095</v>
      </c>
      <c r="AN104">
        <f t="shared" si="22"/>
        <v>-7.4086231122096606</v>
      </c>
      <c r="AO104" s="6">
        <f t="shared" si="23"/>
        <v>14.79501065673535</v>
      </c>
    </row>
    <row r="105" spans="1:41" x14ac:dyDescent="0.35">
      <c r="A105" s="2">
        <v>5</v>
      </c>
      <c r="B105" s="2">
        <v>0</v>
      </c>
      <c r="C105" s="2">
        <v>3</v>
      </c>
      <c r="D105" s="2">
        <v>0</v>
      </c>
      <c r="AC105" s="5">
        <f t="shared" si="12"/>
        <v>0</v>
      </c>
      <c r="AD105">
        <f t="shared" si="13"/>
        <v>11.380594259314369</v>
      </c>
      <c r="AE105">
        <f t="shared" si="14"/>
        <v>1.1838142863287353</v>
      </c>
      <c r="AF105">
        <f t="shared" si="15"/>
        <v>0.54208560395438887</v>
      </c>
      <c r="AG105">
        <f t="shared" si="16"/>
        <v>-5.2113379468940888</v>
      </c>
      <c r="AH105">
        <f t="shared" si="17"/>
        <v>-0.852584759318886</v>
      </c>
      <c r="AI105">
        <f t="shared" si="18"/>
        <v>-0.85768697496346835</v>
      </c>
      <c r="AJ105" s="6">
        <v>1.1862228857260119E-2</v>
      </c>
      <c r="AK105" t="str">
        <f t="shared" si="19"/>
        <v/>
      </c>
      <c r="AL105" s="5">
        <f t="shared" si="20"/>
        <v>5.2113379468940888</v>
      </c>
      <c r="AM105">
        <f t="shared" si="21"/>
        <v>6.1123986676202486</v>
      </c>
      <c r="AN105">
        <f t="shared" si="22"/>
        <v>-6.7687433007922078</v>
      </c>
      <c r="AO105" s="6">
        <f t="shared" si="23"/>
        <v>17.191419194580384</v>
      </c>
    </row>
    <row r="106" spans="1:41" x14ac:dyDescent="0.35">
      <c r="A106" s="2">
        <v>0</v>
      </c>
      <c r="B106" s="2">
        <v>1</v>
      </c>
      <c r="C106" s="2">
        <v>2</v>
      </c>
      <c r="D106" s="2">
        <v>0</v>
      </c>
      <c r="AC106" s="5">
        <f t="shared" si="12"/>
        <v>0</v>
      </c>
      <c r="AD106">
        <f t="shared" si="13"/>
        <v>0.61398002512618199</v>
      </c>
      <c r="AE106">
        <f t="shared" si="14"/>
        <v>0.38290929210966862</v>
      </c>
      <c r="AF106">
        <f t="shared" si="15"/>
        <v>0.276886773626005</v>
      </c>
      <c r="AG106">
        <f t="shared" si="16"/>
        <v>-0.44397707689818</v>
      </c>
      <c r="AH106">
        <f t="shared" si="17"/>
        <v>-0.61600862891061503</v>
      </c>
      <c r="AI106">
        <f t="shared" si="18"/>
        <v>-0.61841222778810456</v>
      </c>
      <c r="AJ106" s="6">
        <v>7.758345338539193E-3</v>
      </c>
      <c r="AK106" t="str">
        <f t="shared" si="19"/>
        <v/>
      </c>
      <c r="AL106" s="5">
        <f t="shared" si="20"/>
        <v>0.44397707689818</v>
      </c>
      <c r="AM106">
        <f t="shared" si="21"/>
        <v>0.72073191195930897</v>
      </c>
      <c r="AN106">
        <f t="shared" si="22"/>
        <v>-0.96863151305075823</v>
      </c>
      <c r="AO106" s="6">
        <f t="shared" si="23"/>
        <v>1.8565856668471183</v>
      </c>
    </row>
    <row r="107" spans="1:41" x14ac:dyDescent="0.35">
      <c r="A107" s="2">
        <v>0</v>
      </c>
      <c r="B107" s="2">
        <v>0</v>
      </c>
      <c r="C107" s="2">
        <v>4</v>
      </c>
      <c r="D107" s="2">
        <v>1</v>
      </c>
      <c r="AC107" s="5">
        <f t="shared" si="12"/>
        <v>5</v>
      </c>
      <c r="AD107">
        <f t="shared" si="13"/>
        <v>4.9425726642102052</v>
      </c>
      <c r="AE107">
        <f t="shared" si="14"/>
        <v>0.67327074076291826</v>
      </c>
      <c r="AF107">
        <f t="shared" si="15"/>
        <v>0.40236808327619733</v>
      </c>
      <c r="AG107">
        <f t="shared" si="16"/>
        <v>2.0461608251413832</v>
      </c>
      <c r="AH107">
        <f t="shared" si="17"/>
        <v>0.68865665324644421</v>
      </c>
      <c r="AI107">
        <f t="shared" si="18"/>
        <v>0.69531289513412653</v>
      </c>
      <c r="AJ107" s="6">
        <v>1.9054390554228123E-2</v>
      </c>
      <c r="AK107" t="str">
        <f t="shared" si="19"/>
        <v/>
      </c>
      <c r="AL107" s="5">
        <f t="shared" si="20"/>
        <v>2.9538391748586168</v>
      </c>
      <c r="AM107">
        <f t="shared" si="21"/>
        <v>2.9712351075030412</v>
      </c>
      <c r="AN107">
        <f t="shared" si="22"/>
        <v>-2.8696746254483383</v>
      </c>
      <c r="AO107" s="6">
        <f t="shared" si="23"/>
        <v>8.7773529751655719</v>
      </c>
    </row>
    <row r="108" spans="1:41" x14ac:dyDescent="0.35">
      <c r="A108" s="2">
        <v>0</v>
      </c>
      <c r="B108" s="2">
        <v>1</v>
      </c>
      <c r="C108" s="2">
        <v>1</v>
      </c>
      <c r="D108" s="2">
        <v>0</v>
      </c>
      <c r="AC108" s="5">
        <f t="shared" si="12"/>
        <v>0</v>
      </c>
      <c r="AD108">
        <f t="shared" si="13"/>
        <v>11.380594259314369</v>
      </c>
      <c r="AE108">
        <f t="shared" si="14"/>
        <v>1.1838142863287353</v>
      </c>
      <c r="AF108">
        <f t="shared" si="15"/>
        <v>0.54208560395438887</v>
      </c>
      <c r="AG108">
        <f t="shared" si="16"/>
        <v>-5.2113379468940888</v>
      </c>
      <c r="AH108">
        <f t="shared" si="17"/>
        <v>-0.852584759318886</v>
      </c>
      <c r="AI108">
        <f t="shared" si="18"/>
        <v>-0.85768697496346835</v>
      </c>
      <c r="AJ108" s="6">
        <v>1.1862228857260119E-2</v>
      </c>
      <c r="AK108" t="str">
        <f t="shared" si="19"/>
        <v/>
      </c>
      <c r="AL108" s="5">
        <f t="shared" si="20"/>
        <v>5.2113379468940888</v>
      </c>
      <c r="AM108">
        <f t="shared" si="21"/>
        <v>6.1123986676202486</v>
      </c>
      <c r="AN108">
        <f t="shared" si="22"/>
        <v>-6.7687433007922078</v>
      </c>
      <c r="AO108" s="6">
        <f t="shared" si="23"/>
        <v>17.191419194580384</v>
      </c>
    </row>
    <row r="109" spans="1:41" x14ac:dyDescent="0.35">
      <c r="A109" s="2">
        <v>0</v>
      </c>
      <c r="B109" s="2">
        <v>0</v>
      </c>
      <c r="C109" s="2">
        <v>3</v>
      </c>
      <c r="D109" s="2">
        <v>1</v>
      </c>
      <c r="AC109" s="5">
        <f t="shared" si="12"/>
        <v>0</v>
      </c>
      <c r="AD109">
        <f t="shared" si="13"/>
        <v>1.7420220689072115</v>
      </c>
      <c r="AE109">
        <f t="shared" si="14"/>
        <v>0.38290929210966862</v>
      </c>
      <c r="AF109">
        <f t="shared" si="15"/>
        <v>0.276886773626005</v>
      </c>
      <c r="AG109">
        <f t="shared" si="16"/>
        <v>-1.2596791986621956</v>
      </c>
      <c r="AH109">
        <f t="shared" si="17"/>
        <v>-0.92184020294626767</v>
      </c>
      <c r="AI109">
        <f t="shared" si="18"/>
        <v>-0.92659524337502819</v>
      </c>
      <c r="AJ109" s="6">
        <v>1.0237133551155721E-2</v>
      </c>
      <c r="AK109" t="str">
        <f t="shared" si="19"/>
        <v/>
      </c>
      <c r="AL109" s="5">
        <f t="shared" si="20"/>
        <v>1.2596791986621956</v>
      </c>
      <c r="AM109">
        <f t="shared" si="21"/>
        <v>1.3664832523426187</v>
      </c>
      <c r="AN109">
        <f t="shared" si="22"/>
        <v>-1.4185787614064951</v>
      </c>
      <c r="AO109" s="6">
        <f t="shared" si="23"/>
        <v>3.937937158730886</v>
      </c>
    </row>
    <row r="110" spans="1:41" x14ac:dyDescent="0.35">
      <c r="A110" s="2">
        <v>0</v>
      </c>
      <c r="B110" s="2">
        <v>1</v>
      </c>
      <c r="C110" s="2">
        <v>4</v>
      </c>
      <c r="D110" s="2">
        <v>1</v>
      </c>
      <c r="AC110" s="5">
        <f t="shared" si="12"/>
        <v>0</v>
      </c>
      <c r="AD110">
        <f t="shared" si="13"/>
        <v>11.380594259314369</v>
      </c>
      <c r="AE110">
        <f t="shared" si="14"/>
        <v>2.0815047790848524</v>
      </c>
      <c r="AF110">
        <f t="shared" si="15"/>
        <v>0.67548322274645933</v>
      </c>
      <c r="AG110">
        <f t="shared" si="16"/>
        <v>-3.6931937722628447</v>
      </c>
      <c r="AH110">
        <f t="shared" si="17"/>
        <v>-0.65201280627200064</v>
      </c>
      <c r="AI110">
        <f t="shared" si="18"/>
        <v>-0.65852008420833397</v>
      </c>
      <c r="AJ110" s="6">
        <v>1.9665691923862066E-2</v>
      </c>
      <c r="AK110" t="str">
        <f t="shared" si="19"/>
        <v/>
      </c>
      <c r="AL110" s="5">
        <f t="shared" si="20"/>
        <v>3.6931937722628447</v>
      </c>
      <c r="AM110">
        <f t="shared" si="21"/>
        <v>5.6642963707712095</v>
      </c>
      <c r="AN110">
        <f t="shared" si="22"/>
        <v>-7.4086231122096606</v>
      </c>
      <c r="AO110" s="6">
        <f t="shared" si="23"/>
        <v>14.79501065673535</v>
      </c>
    </row>
    <row r="111" spans="1:41" x14ac:dyDescent="0.35">
      <c r="A111" s="2">
        <v>1</v>
      </c>
      <c r="B111" s="2">
        <v>1</v>
      </c>
      <c r="C111" s="2">
        <v>4</v>
      </c>
      <c r="D111" s="2">
        <v>1</v>
      </c>
      <c r="AC111" s="5">
        <f t="shared" si="12"/>
        <v>0</v>
      </c>
      <c r="AD111">
        <f t="shared" si="13"/>
        <v>1.7420220689072115</v>
      </c>
      <c r="AE111">
        <f t="shared" si="14"/>
        <v>0.67327074076291826</v>
      </c>
      <c r="AF111">
        <f t="shared" si="15"/>
        <v>0.40236808327619733</v>
      </c>
      <c r="AG111">
        <f t="shared" si="16"/>
        <v>-1.041087988016181</v>
      </c>
      <c r="AH111">
        <f t="shared" si="17"/>
        <v>-0.78234799937980259</v>
      </c>
      <c r="AI111">
        <f t="shared" si="18"/>
        <v>-0.78570738721926048</v>
      </c>
      <c r="AJ111" s="6">
        <v>8.5329631809633842E-3</v>
      </c>
      <c r="AK111" t="str">
        <f t="shared" si="19"/>
        <v/>
      </c>
      <c r="AL111" s="5">
        <f t="shared" si="20"/>
        <v>1.041087988016181</v>
      </c>
      <c r="AM111">
        <f t="shared" si="21"/>
        <v>1.330722375262021</v>
      </c>
      <c r="AN111">
        <f t="shared" si="22"/>
        <v>-1.567079940918974</v>
      </c>
      <c r="AO111" s="6">
        <f t="shared" si="23"/>
        <v>3.6492559169513359</v>
      </c>
    </row>
    <row r="112" spans="1:41" x14ac:dyDescent="0.35">
      <c r="A112" s="2">
        <v>7</v>
      </c>
      <c r="B112" s="2">
        <v>1</v>
      </c>
      <c r="C112" s="2">
        <v>1</v>
      </c>
      <c r="D112" s="2">
        <v>0</v>
      </c>
      <c r="AC112" s="5">
        <f t="shared" si="12"/>
        <v>0</v>
      </c>
      <c r="AD112">
        <f t="shared" si="13"/>
        <v>4.0111188451636686</v>
      </c>
      <c r="AE112">
        <f t="shared" si="14"/>
        <v>0.38290929210966862</v>
      </c>
      <c r="AF112">
        <f t="shared" si="15"/>
        <v>0.276886773626005</v>
      </c>
      <c r="AG112">
        <f t="shared" si="16"/>
        <v>-2.9004930894958334</v>
      </c>
      <c r="AH112">
        <f t="shared" si="17"/>
        <v>-1.1722771526936124</v>
      </c>
      <c r="AI112">
        <f t="shared" si="18"/>
        <v>-1.1811336357971043</v>
      </c>
      <c r="AJ112" s="6">
        <v>1.4940356610947114E-2</v>
      </c>
      <c r="AK112" t="str">
        <f t="shared" si="19"/>
        <v/>
      </c>
      <c r="AL112" s="5">
        <f t="shared" si="20"/>
        <v>2.9004930894958334</v>
      </c>
      <c r="AM112">
        <f t="shared" si="21"/>
        <v>2.474238351256095</v>
      </c>
      <c r="AN112">
        <f t="shared" si="22"/>
        <v>-1.9489249681338756</v>
      </c>
      <c r="AO112" s="6">
        <f t="shared" si="23"/>
        <v>7.7499111471255429</v>
      </c>
    </row>
    <row r="113" spans="1:41" x14ac:dyDescent="0.35">
      <c r="A113" s="2">
        <v>1</v>
      </c>
      <c r="B113" s="2">
        <v>1</v>
      </c>
      <c r="C113" s="2">
        <v>2</v>
      </c>
      <c r="D113" s="2">
        <v>0</v>
      </c>
      <c r="AC113" s="5">
        <f t="shared" si="12"/>
        <v>1</v>
      </c>
      <c r="AD113">
        <f t="shared" si="13"/>
        <v>4.0111188451636686</v>
      </c>
      <c r="AE113">
        <f t="shared" si="14"/>
        <v>0.38290929210966862</v>
      </c>
      <c r="AF113">
        <f t="shared" si="15"/>
        <v>0.276886773626005</v>
      </c>
      <c r="AG113">
        <f t="shared" si="16"/>
        <v>-1.9004930894958334</v>
      </c>
      <c r="AH113">
        <f t="shared" si="17"/>
        <v>-0.76811237225023665</v>
      </c>
      <c r="AI113">
        <f t="shared" si="18"/>
        <v>-0.77391541484198734</v>
      </c>
      <c r="AJ113" s="6">
        <v>1.4940356610947114E-2</v>
      </c>
      <c r="AK113" t="str">
        <f t="shared" si="19"/>
        <v/>
      </c>
      <c r="AL113" s="5">
        <f t="shared" si="20"/>
        <v>2.9004930894958334</v>
      </c>
      <c r="AM113">
        <f t="shared" si="21"/>
        <v>2.474238351256095</v>
      </c>
      <c r="AN113">
        <f t="shared" si="22"/>
        <v>-1.9489249681338756</v>
      </c>
      <c r="AO113" s="6">
        <f t="shared" si="23"/>
        <v>7.7499111471255429</v>
      </c>
    </row>
    <row r="114" spans="1:41" x14ac:dyDescent="0.35">
      <c r="A114" s="2">
        <v>0</v>
      </c>
      <c r="B114" s="2">
        <v>0</v>
      </c>
      <c r="C114" s="2">
        <v>1</v>
      </c>
      <c r="D114" s="2">
        <v>0</v>
      </c>
      <c r="AC114" s="5">
        <f t="shared" si="12"/>
        <v>7</v>
      </c>
      <c r="AD114">
        <f t="shared" si="13"/>
        <v>11.380594259314369</v>
      </c>
      <c r="AE114">
        <f t="shared" si="14"/>
        <v>2.0815047790848524</v>
      </c>
      <c r="AF114">
        <f t="shared" si="15"/>
        <v>0.67548322274645933</v>
      </c>
      <c r="AG114">
        <f t="shared" si="16"/>
        <v>3.3068062277371553</v>
      </c>
      <c r="AH114">
        <f t="shared" si="17"/>
        <v>0.58379823569982525</v>
      </c>
      <c r="AI114">
        <f t="shared" si="18"/>
        <v>0.5896247123301861</v>
      </c>
      <c r="AJ114" s="6">
        <v>1.9665691923862066E-2</v>
      </c>
      <c r="AK114" t="str">
        <f t="shared" si="19"/>
        <v/>
      </c>
      <c r="AL114" s="5">
        <f t="shared" si="20"/>
        <v>3.6931937722628447</v>
      </c>
      <c r="AM114">
        <f t="shared" si="21"/>
        <v>5.6642963707712095</v>
      </c>
      <c r="AN114">
        <f t="shared" si="22"/>
        <v>-7.4086231122096606</v>
      </c>
      <c r="AO114" s="6">
        <f t="shared" si="23"/>
        <v>14.79501065673535</v>
      </c>
    </row>
    <row r="115" spans="1:41" x14ac:dyDescent="0.35">
      <c r="A115" s="2">
        <v>2</v>
      </c>
      <c r="B115" s="2">
        <v>0</v>
      </c>
      <c r="C115" s="2">
        <v>4</v>
      </c>
      <c r="D115" s="2">
        <v>1</v>
      </c>
      <c r="AC115" s="5">
        <f t="shared" si="12"/>
        <v>1</v>
      </c>
      <c r="AD115">
        <f t="shared" si="13"/>
        <v>11.380594259314369</v>
      </c>
      <c r="AE115">
        <f t="shared" si="14"/>
        <v>1.1838142863287353</v>
      </c>
      <c r="AF115">
        <f t="shared" si="15"/>
        <v>0.54208560395438887</v>
      </c>
      <c r="AG115">
        <f t="shared" si="16"/>
        <v>-4.2113379468940888</v>
      </c>
      <c r="AH115">
        <f t="shared" si="17"/>
        <v>-0.6889828651398644</v>
      </c>
      <c r="AI115">
        <f t="shared" si="18"/>
        <v>-0.69310602018684664</v>
      </c>
      <c r="AJ115" s="6">
        <v>1.1862228857260119E-2</v>
      </c>
      <c r="AK115" t="str">
        <f t="shared" si="19"/>
        <v/>
      </c>
      <c r="AL115" s="5">
        <f t="shared" si="20"/>
        <v>5.2113379468940888</v>
      </c>
      <c r="AM115">
        <f t="shared" si="21"/>
        <v>6.1123986676202486</v>
      </c>
      <c r="AN115">
        <f t="shared" si="22"/>
        <v>-6.7687433007922078</v>
      </c>
      <c r="AO115" s="6">
        <f t="shared" si="23"/>
        <v>17.191419194580384</v>
      </c>
    </row>
    <row r="116" spans="1:41" x14ac:dyDescent="0.35">
      <c r="A116" s="2">
        <v>0</v>
      </c>
      <c r="B116" s="2">
        <v>0</v>
      </c>
      <c r="C116" s="2">
        <v>3</v>
      </c>
      <c r="D116" s="2">
        <v>2</v>
      </c>
      <c r="AC116" s="5">
        <f t="shared" si="12"/>
        <v>0</v>
      </c>
      <c r="AD116">
        <f t="shared" si="13"/>
        <v>4.9425726642102052</v>
      </c>
      <c r="AE116">
        <f t="shared" si="14"/>
        <v>2.0815047790848524</v>
      </c>
      <c r="AF116">
        <f t="shared" si="15"/>
        <v>0.67548322274645933</v>
      </c>
      <c r="AG116">
        <f t="shared" si="16"/>
        <v>-1.6039477523309422</v>
      </c>
      <c r="AH116">
        <f t="shared" si="17"/>
        <v>-0.60802166715281891</v>
      </c>
      <c r="AI116">
        <f t="shared" si="18"/>
        <v>-0.61394337863820692</v>
      </c>
      <c r="AJ116" s="6">
        <v>1.9197708255069966E-2</v>
      </c>
      <c r="AK116" t="str">
        <f t="shared" si="19"/>
        <v/>
      </c>
      <c r="AL116" s="5">
        <f t="shared" si="20"/>
        <v>1.6039477523309422</v>
      </c>
      <c r="AM116">
        <f t="shared" si="21"/>
        <v>2.6379779520715818</v>
      </c>
      <c r="AN116">
        <f t="shared" si="22"/>
        <v>-3.5663940257400855</v>
      </c>
      <c r="AO116" s="6">
        <f t="shared" si="23"/>
        <v>6.7742895304019699</v>
      </c>
    </row>
    <row r="117" spans="1:41" x14ac:dyDescent="0.35">
      <c r="A117" s="2">
        <v>2</v>
      </c>
      <c r="B117" s="2">
        <v>0</v>
      </c>
      <c r="C117" s="2">
        <v>2</v>
      </c>
      <c r="D117" s="2">
        <v>0</v>
      </c>
      <c r="AC117" s="5">
        <f t="shared" si="12"/>
        <v>2</v>
      </c>
      <c r="AD117">
        <f t="shared" si="13"/>
        <v>1.7420220689072115</v>
      </c>
      <c r="AE117">
        <f t="shared" si="14"/>
        <v>0.38290929210966862</v>
      </c>
      <c r="AF117">
        <f t="shared" si="15"/>
        <v>0.276886773626005</v>
      </c>
      <c r="AG117">
        <f t="shared" si="16"/>
        <v>0.74032080133780442</v>
      </c>
      <c r="AH117">
        <f t="shared" si="17"/>
        <v>0.54177085600474206</v>
      </c>
      <c r="AI117">
        <f t="shared" si="18"/>
        <v>0.54456542095774929</v>
      </c>
      <c r="AJ117" s="6">
        <v>1.0237133551155721E-2</v>
      </c>
      <c r="AK117" t="str">
        <f t="shared" si="19"/>
        <v/>
      </c>
      <c r="AL117" s="5">
        <f t="shared" si="20"/>
        <v>1.2596791986621956</v>
      </c>
      <c r="AM117">
        <f t="shared" si="21"/>
        <v>1.3664832523426187</v>
      </c>
      <c r="AN117">
        <f t="shared" si="22"/>
        <v>-1.4185787614064951</v>
      </c>
      <c r="AO117" s="6">
        <f t="shared" si="23"/>
        <v>3.937937158730886</v>
      </c>
    </row>
    <row r="118" spans="1:41" x14ac:dyDescent="0.35">
      <c r="A118" s="2">
        <v>0</v>
      </c>
      <c r="B118" s="2">
        <v>0</v>
      </c>
      <c r="C118" s="2">
        <v>2</v>
      </c>
      <c r="D118" s="2">
        <v>1</v>
      </c>
      <c r="AC118" s="5">
        <f t="shared" si="12"/>
        <v>0</v>
      </c>
      <c r="AD118">
        <f t="shared" si="13"/>
        <v>0.61398002512618199</v>
      </c>
      <c r="AE118">
        <f t="shared" si="14"/>
        <v>0.67327074076291826</v>
      </c>
      <c r="AF118">
        <f t="shared" si="15"/>
        <v>0.40236808327619733</v>
      </c>
      <c r="AG118">
        <f t="shared" si="16"/>
        <v>-0.36693405924628869</v>
      </c>
      <c r="AH118">
        <f t="shared" si="17"/>
        <v>-0.54244134204872607</v>
      </c>
      <c r="AI118">
        <f t="shared" si="18"/>
        <v>-0.54454661492668455</v>
      </c>
      <c r="AJ118" s="6">
        <v>7.7172576976374928E-3</v>
      </c>
      <c r="AK118" t="str">
        <f t="shared" si="19"/>
        <v/>
      </c>
      <c r="AL118" s="5">
        <f t="shared" si="20"/>
        <v>0.36693405924628869</v>
      </c>
      <c r="AM118">
        <f t="shared" si="21"/>
        <v>0.67644928732833931</v>
      </c>
      <c r="AN118">
        <f t="shared" si="22"/>
        <v>-0.95888218128504277</v>
      </c>
      <c r="AO118" s="6">
        <f t="shared" si="23"/>
        <v>1.69275029977762</v>
      </c>
    </row>
    <row r="119" spans="1:41" x14ac:dyDescent="0.35">
      <c r="A119" s="2">
        <v>0</v>
      </c>
      <c r="B119" s="2">
        <v>0</v>
      </c>
      <c r="C119" s="2">
        <v>4</v>
      </c>
      <c r="D119" s="2">
        <v>1</v>
      </c>
      <c r="AC119" s="5">
        <f t="shared" si="12"/>
        <v>2</v>
      </c>
      <c r="AD119">
        <f t="shared" si="13"/>
        <v>4.9425726642102052</v>
      </c>
      <c r="AE119">
        <f t="shared" si="14"/>
        <v>1.1838142863287353</v>
      </c>
      <c r="AF119">
        <f t="shared" si="15"/>
        <v>0.54208560395438887</v>
      </c>
      <c r="AG119">
        <f t="shared" si="16"/>
        <v>-0.26327517644336318</v>
      </c>
      <c r="AH119">
        <f t="shared" si="17"/>
        <v>-9.1234433655998828E-2</v>
      </c>
      <c r="AI119">
        <f t="shared" si="18"/>
        <v>-9.1972670316098265E-2</v>
      </c>
      <c r="AJ119" s="6">
        <v>1.5988964047003826E-2</v>
      </c>
      <c r="AK119" t="str">
        <f t="shared" si="19"/>
        <v/>
      </c>
      <c r="AL119" s="5">
        <f t="shared" si="20"/>
        <v>2.2632751764433632</v>
      </c>
      <c r="AM119">
        <f t="shared" si="21"/>
        <v>2.8856996847927752</v>
      </c>
      <c r="AN119">
        <f t="shared" si="22"/>
        <v>-3.3925922759490614</v>
      </c>
      <c r="AO119" s="6">
        <f t="shared" si="23"/>
        <v>7.9191426288357878</v>
      </c>
    </row>
    <row r="120" spans="1:41" x14ac:dyDescent="0.35">
      <c r="A120" s="2">
        <v>0</v>
      </c>
      <c r="B120" s="2">
        <v>1</v>
      </c>
      <c r="C120" s="2">
        <v>3</v>
      </c>
      <c r="D120" s="2">
        <v>1</v>
      </c>
      <c r="AC120" s="5">
        <f t="shared" si="12"/>
        <v>0</v>
      </c>
      <c r="AD120">
        <f t="shared" si="13"/>
        <v>1.7420220689072115</v>
      </c>
      <c r="AE120">
        <f t="shared" si="14"/>
        <v>1.1838142863287353</v>
      </c>
      <c r="AF120">
        <f t="shared" si="15"/>
        <v>0.54208560395438887</v>
      </c>
      <c r="AG120">
        <f t="shared" si="16"/>
        <v>-0.79769698358177166</v>
      </c>
      <c r="AH120">
        <f t="shared" si="17"/>
        <v>-0.64052271407149597</v>
      </c>
      <c r="AI120">
        <f t="shared" si="18"/>
        <v>-0.64343770042519399</v>
      </c>
      <c r="AJ120" s="6">
        <v>9.0401399355732673E-3</v>
      </c>
      <c r="AK120" t="str">
        <f t="shared" si="19"/>
        <v/>
      </c>
      <c r="AL120" s="5">
        <f t="shared" si="20"/>
        <v>0.79769698358177166</v>
      </c>
      <c r="AM120">
        <f t="shared" si="21"/>
        <v>1.2453843806899434</v>
      </c>
      <c r="AN120">
        <f t="shared" si="22"/>
        <v>-1.6432115494792368</v>
      </c>
      <c r="AO120" s="6">
        <f t="shared" si="23"/>
        <v>3.2386055166427803</v>
      </c>
    </row>
    <row r="121" spans="1:41" x14ac:dyDescent="0.35">
      <c r="A121" s="2">
        <v>1</v>
      </c>
      <c r="B121" s="2">
        <v>1</v>
      </c>
      <c r="C121" s="2">
        <v>3</v>
      </c>
      <c r="D121" s="2">
        <v>2</v>
      </c>
      <c r="AC121" s="5">
        <f t="shared" si="12"/>
        <v>0</v>
      </c>
      <c r="AD121">
        <f t="shared" si="13"/>
        <v>1.7420220689072115</v>
      </c>
      <c r="AE121">
        <f t="shared" si="14"/>
        <v>0.38290929210966862</v>
      </c>
      <c r="AF121">
        <f t="shared" si="15"/>
        <v>0.276886773626005</v>
      </c>
      <c r="AG121">
        <f t="shared" si="16"/>
        <v>-1.2596791986621956</v>
      </c>
      <c r="AH121">
        <f t="shared" si="17"/>
        <v>-0.92184020294626767</v>
      </c>
      <c r="AI121">
        <f t="shared" si="18"/>
        <v>-0.92659524337502819</v>
      </c>
      <c r="AJ121" s="6">
        <v>1.0237133551155721E-2</v>
      </c>
      <c r="AK121" t="str">
        <f t="shared" si="19"/>
        <v/>
      </c>
      <c r="AL121" s="5">
        <f t="shared" si="20"/>
        <v>1.2596791986621956</v>
      </c>
      <c r="AM121">
        <f t="shared" si="21"/>
        <v>1.3664832523426187</v>
      </c>
      <c r="AN121">
        <f t="shared" si="22"/>
        <v>-1.4185787614064951</v>
      </c>
      <c r="AO121" s="6">
        <f t="shared" si="23"/>
        <v>3.937937158730886</v>
      </c>
    </row>
    <row r="122" spans="1:41" x14ac:dyDescent="0.35">
      <c r="A122" s="2">
        <v>0</v>
      </c>
      <c r="B122" s="2">
        <v>0</v>
      </c>
      <c r="C122" s="2">
        <v>2</v>
      </c>
      <c r="D122" s="2">
        <v>1</v>
      </c>
      <c r="AC122" s="5">
        <f t="shared" si="12"/>
        <v>0</v>
      </c>
      <c r="AD122">
        <f t="shared" si="13"/>
        <v>4.0111188451636686</v>
      </c>
      <c r="AE122">
        <f t="shared" si="14"/>
        <v>0.67327074076291826</v>
      </c>
      <c r="AF122">
        <f t="shared" si="15"/>
        <v>0.40236808327619733</v>
      </c>
      <c r="AG122">
        <f t="shared" si="16"/>
        <v>-2.3971726436421292</v>
      </c>
      <c r="AH122">
        <f t="shared" si="17"/>
        <v>-0.95763791842103241</v>
      </c>
      <c r="AI122">
        <f t="shared" si="18"/>
        <v>-0.96302800101557062</v>
      </c>
      <c r="AJ122" s="6">
        <v>1.1162704305809169E-2</v>
      </c>
      <c r="AK122" t="str">
        <f t="shared" si="19"/>
        <v/>
      </c>
      <c r="AL122" s="5">
        <f t="shared" si="20"/>
        <v>2.3971726436421292</v>
      </c>
      <c r="AM122">
        <f t="shared" si="21"/>
        <v>2.5032139992896512</v>
      </c>
      <c r="AN122">
        <f t="shared" si="22"/>
        <v>-2.5090366405620586</v>
      </c>
      <c r="AO122" s="6">
        <f t="shared" si="23"/>
        <v>7.303381927846317</v>
      </c>
    </row>
    <row r="123" spans="1:41" x14ac:dyDescent="0.35">
      <c r="A123" s="2">
        <v>0</v>
      </c>
      <c r="B123" s="2">
        <v>0</v>
      </c>
      <c r="C123" s="2">
        <v>1</v>
      </c>
      <c r="D123" s="2">
        <v>0</v>
      </c>
      <c r="AC123" s="5">
        <f t="shared" si="12"/>
        <v>1</v>
      </c>
      <c r="AD123">
        <f t="shared" si="13"/>
        <v>1.4137288460889579</v>
      </c>
      <c r="AE123">
        <f t="shared" si="14"/>
        <v>0.67327074076291826</v>
      </c>
      <c r="AF123">
        <f t="shared" si="15"/>
        <v>0.40236808327619733</v>
      </c>
      <c r="AG123">
        <f t="shared" si="16"/>
        <v>0.15511051998412628</v>
      </c>
      <c r="AH123">
        <f t="shared" si="17"/>
        <v>0.13472620085646908</v>
      </c>
      <c r="AI123">
        <f t="shared" si="18"/>
        <v>0.13574400512351953</v>
      </c>
      <c r="AJ123" s="6">
        <v>1.493971735973001E-2</v>
      </c>
      <c r="AK123" t="str">
        <f t="shared" si="19"/>
        <v/>
      </c>
      <c r="AL123" s="5">
        <f t="shared" si="20"/>
        <v>0.84488948001587372</v>
      </c>
      <c r="AM123">
        <f t="shared" si="21"/>
        <v>1.1513018180433492</v>
      </c>
      <c r="AN123">
        <f t="shared" si="22"/>
        <v>-1.4116206186845768</v>
      </c>
      <c r="AO123" s="6">
        <f t="shared" si="23"/>
        <v>3.1013995787163244</v>
      </c>
    </row>
    <row r="124" spans="1:41" x14ac:dyDescent="0.35">
      <c r="A124" s="2">
        <v>0</v>
      </c>
      <c r="B124" s="2">
        <v>1</v>
      </c>
      <c r="C124" s="2">
        <v>4</v>
      </c>
      <c r="D124" s="2">
        <v>3</v>
      </c>
      <c r="AC124" s="5">
        <f t="shared" si="12"/>
        <v>0</v>
      </c>
      <c r="AD124">
        <f t="shared" si="13"/>
        <v>1.7420220689072115</v>
      </c>
      <c r="AE124">
        <f t="shared" si="14"/>
        <v>1.1838142863287353</v>
      </c>
      <c r="AF124">
        <f t="shared" si="15"/>
        <v>0.54208560395438887</v>
      </c>
      <c r="AG124">
        <f t="shared" si="16"/>
        <v>-0.79769698358177166</v>
      </c>
      <c r="AH124">
        <f t="shared" si="17"/>
        <v>-0.64052271407149597</v>
      </c>
      <c r="AI124">
        <f t="shared" si="18"/>
        <v>-0.64343770042519399</v>
      </c>
      <c r="AJ124" s="6">
        <v>9.0401399355732673E-3</v>
      </c>
      <c r="AK124" t="str">
        <f t="shared" si="19"/>
        <v/>
      </c>
      <c r="AL124" s="5">
        <f t="shared" si="20"/>
        <v>0.79769698358177166</v>
      </c>
      <c r="AM124">
        <f t="shared" si="21"/>
        <v>1.2453843806899434</v>
      </c>
      <c r="AN124">
        <f t="shared" si="22"/>
        <v>-1.6432115494792368</v>
      </c>
      <c r="AO124" s="6">
        <f t="shared" si="23"/>
        <v>3.2386055166427803</v>
      </c>
    </row>
    <row r="125" spans="1:41" x14ac:dyDescent="0.35">
      <c r="A125" s="2">
        <v>0</v>
      </c>
      <c r="B125" s="2">
        <v>0</v>
      </c>
      <c r="C125" s="2">
        <v>1</v>
      </c>
      <c r="D125" s="2">
        <v>0</v>
      </c>
      <c r="AC125" s="5">
        <f t="shared" si="12"/>
        <v>0</v>
      </c>
      <c r="AD125">
        <f t="shared" si="13"/>
        <v>4.9425726642102052</v>
      </c>
      <c r="AE125">
        <f t="shared" si="14"/>
        <v>2.0815047790848524</v>
      </c>
      <c r="AF125">
        <f t="shared" si="15"/>
        <v>0.67548322274645933</v>
      </c>
      <c r="AG125">
        <f t="shared" si="16"/>
        <v>-1.6039477523309422</v>
      </c>
      <c r="AH125">
        <f t="shared" si="17"/>
        <v>-0.60802166715281891</v>
      </c>
      <c r="AI125">
        <f t="shared" si="18"/>
        <v>-0.61394337863820692</v>
      </c>
      <c r="AJ125" s="6">
        <v>1.9197708255069966E-2</v>
      </c>
      <c r="AK125" t="str">
        <f t="shared" si="19"/>
        <v/>
      </c>
      <c r="AL125" s="5">
        <f t="shared" si="20"/>
        <v>1.6039477523309422</v>
      </c>
      <c r="AM125">
        <f t="shared" si="21"/>
        <v>2.6379779520715818</v>
      </c>
      <c r="AN125">
        <f t="shared" si="22"/>
        <v>-3.5663940257400855</v>
      </c>
      <c r="AO125" s="6">
        <f t="shared" si="23"/>
        <v>6.7742895304019699</v>
      </c>
    </row>
    <row r="126" spans="1:41" x14ac:dyDescent="0.35">
      <c r="A126" s="2">
        <v>0</v>
      </c>
      <c r="B126" s="2">
        <v>1</v>
      </c>
      <c r="C126" s="2">
        <v>4</v>
      </c>
      <c r="D126" s="2">
        <v>3</v>
      </c>
      <c r="AC126" s="5">
        <f t="shared" si="12"/>
        <v>0</v>
      </c>
      <c r="AD126">
        <f t="shared" si="13"/>
        <v>0.49827225954020948</v>
      </c>
      <c r="AE126">
        <f t="shared" si="14"/>
        <v>0.38290929210966862</v>
      </c>
      <c r="AF126">
        <f t="shared" si="15"/>
        <v>0.276886773626005</v>
      </c>
      <c r="AG126">
        <f t="shared" si="16"/>
        <v>-0.36030726120878148</v>
      </c>
      <c r="AH126">
        <f t="shared" si="17"/>
        <v>-0.56269370309349209</v>
      </c>
      <c r="AI126">
        <f t="shared" si="18"/>
        <v>-0.56610282731328843</v>
      </c>
      <c r="AJ126" s="6">
        <v>1.200792161146722E-2</v>
      </c>
      <c r="AK126" t="str">
        <f t="shared" si="19"/>
        <v/>
      </c>
      <c r="AL126" s="5">
        <f t="shared" si="20"/>
        <v>0.36030726120878148</v>
      </c>
      <c r="AM126">
        <f t="shared" si="21"/>
        <v>0.64032573890189082</v>
      </c>
      <c r="AN126">
        <f t="shared" si="22"/>
        <v>-0.89470812541292255</v>
      </c>
      <c r="AO126" s="6">
        <f t="shared" si="23"/>
        <v>1.6153226478304854</v>
      </c>
    </row>
    <row r="127" spans="1:41" x14ac:dyDescent="0.35">
      <c r="A127" s="2">
        <v>3</v>
      </c>
      <c r="B127" s="2">
        <v>0</v>
      </c>
      <c r="C127" s="2">
        <v>4</v>
      </c>
      <c r="D127" s="2">
        <v>1</v>
      </c>
      <c r="AC127" s="5">
        <f t="shared" si="12"/>
        <v>0</v>
      </c>
      <c r="AD127">
        <f t="shared" si="13"/>
        <v>4.9425726642102052</v>
      </c>
      <c r="AE127">
        <f t="shared" si="14"/>
        <v>2.0815047790848524</v>
      </c>
      <c r="AF127">
        <f t="shared" si="15"/>
        <v>0.67548322274645933</v>
      </c>
      <c r="AG127">
        <f t="shared" si="16"/>
        <v>-1.6039477523309422</v>
      </c>
      <c r="AH127">
        <f t="shared" si="17"/>
        <v>-0.60802166715281891</v>
      </c>
      <c r="AI127">
        <f t="shared" si="18"/>
        <v>-0.61394337863820692</v>
      </c>
      <c r="AJ127" s="6">
        <v>1.9197708255069966E-2</v>
      </c>
      <c r="AK127" t="str">
        <f t="shared" si="19"/>
        <v/>
      </c>
      <c r="AL127" s="5">
        <f t="shared" si="20"/>
        <v>1.6039477523309422</v>
      </c>
      <c r="AM127">
        <f t="shared" si="21"/>
        <v>2.6379779520715818</v>
      </c>
      <c r="AN127">
        <f t="shared" si="22"/>
        <v>-3.5663940257400855</v>
      </c>
      <c r="AO127" s="6">
        <f t="shared" si="23"/>
        <v>6.7742895304019699</v>
      </c>
    </row>
    <row r="128" spans="1:41" x14ac:dyDescent="0.35">
      <c r="A128" s="2">
        <v>4</v>
      </c>
      <c r="B128" s="2">
        <v>1</v>
      </c>
      <c r="C128" s="2">
        <v>1</v>
      </c>
      <c r="D128" s="2">
        <v>0</v>
      </c>
      <c r="AC128" s="5">
        <f t="shared" si="12"/>
        <v>0</v>
      </c>
      <c r="AD128">
        <f t="shared" si="13"/>
        <v>0.49827225954020948</v>
      </c>
      <c r="AE128">
        <f t="shared" si="14"/>
        <v>0.38290929210966862</v>
      </c>
      <c r="AF128">
        <f t="shared" si="15"/>
        <v>0.276886773626005</v>
      </c>
      <c r="AG128">
        <f t="shared" si="16"/>
        <v>-0.36030726120878148</v>
      </c>
      <c r="AH128">
        <f t="shared" si="17"/>
        <v>-0.56269370309349209</v>
      </c>
      <c r="AI128">
        <f t="shared" si="18"/>
        <v>-0.56610282731328843</v>
      </c>
      <c r="AJ128" s="6">
        <v>1.200792161146722E-2</v>
      </c>
      <c r="AK128" t="str">
        <f t="shared" si="19"/>
        <v/>
      </c>
      <c r="AL128" s="5">
        <f t="shared" si="20"/>
        <v>0.36030726120878148</v>
      </c>
      <c r="AM128">
        <f t="shared" si="21"/>
        <v>0.64032573890189082</v>
      </c>
      <c r="AN128">
        <f t="shared" si="22"/>
        <v>-0.89470812541292255</v>
      </c>
      <c r="AO128" s="6">
        <f t="shared" si="23"/>
        <v>1.6153226478304854</v>
      </c>
    </row>
    <row r="129" spans="1:41" x14ac:dyDescent="0.35">
      <c r="A129" s="2">
        <v>3</v>
      </c>
      <c r="B129" s="2">
        <v>1</v>
      </c>
      <c r="C129" s="2">
        <v>3</v>
      </c>
      <c r="D129" s="2">
        <v>0</v>
      </c>
      <c r="AC129" s="5">
        <f t="shared" si="12"/>
        <v>3</v>
      </c>
      <c r="AD129">
        <f t="shared" si="13"/>
        <v>1.7420220689072115</v>
      </c>
      <c r="AE129">
        <f t="shared" si="14"/>
        <v>0.38290929210966862</v>
      </c>
      <c r="AF129">
        <f t="shared" si="15"/>
        <v>0.276886773626005</v>
      </c>
      <c r="AG129">
        <f t="shared" si="16"/>
        <v>1.7403208013378044</v>
      </c>
      <c r="AH129">
        <f t="shared" si="17"/>
        <v>1.2735763854802469</v>
      </c>
      <c r="AI129">
        <f t="shared" si="18"/>
        <v>1.280145753124138</v>
      </c>
      <c r="AJ129" s="6">
        <v>1.0237133551155721E-2</v>
      </c>
      <c r="AK129" t="str">
        <f t="shared" si="19"/>
        <v/>
      </c>
      <c r="AL129" s="5">
        <f t="shared" si="20"/>
        <v>1.2596791986621956</v>
      </c>
      <c r="AM129">
        <f t="shared" si="21"/>
        <v>1.3664832523426187</v>
      </c>
      <c r="AN129">
        <f t="shared" si="22"/>
        <v>-1.4185787614064951</v>
      </c>
      <c r="AO129" s="6">
        <f t="shared" si="23"/>
        <v>3.937937158730886</v>
      </c>
    </row>
    <row r="130" spans="1:41" x14ac:dyDescent="0.35">
      <c r="A130" s="2">
        <v>3</v>
      </c>
      <c r="B130" s="2">
        <v>0</v>
      </c>
      <c r="C130" s="2">
        <v>2</v>
      </c>
      <c r="D130" s="2">
        <v>0</v>
      </c>
      <c r="AC130" s="5">
        <f t="shared" si="12"/>
        <v>4</v>
      </c>
      <c r="AD130">
        <f t="shared" si="13"/>
        <v>11.380594259314369</v>
      </c>
      <c r="AE130">
        <f t="shared" si="14"/>
        <v>2.0815047790848524</v>
      </c>
      <c r="AF130">
        <f t="shared" si="15"/>
        <v>0.67548322274645933</v>
      </c>
      <c r="AG130">
        <f t="shared" si="16"/>
        <v>0.30680622773715527</v>
      </c>
      <c r="AH130">
        <f t="shared" si="17"/>
        <v>5.4164931997614164E-2</v>
      </c>
      <c r="AI130">
        <f t="shared" si="18"/>
        <v>5.4705513813677498E-2</v>
      </c>
      <c r="AJ130" s="6">
        <v>1.9665691923862066E-2</v>
      </c>
      <c r="AK130" t="str">
        <f t="shared" si="19"/>
        <v/>
      </c>
      <c r="AL130" s="5">
        <f t="shared" si="20"/>
        <v>3.6931937722628447</v>
      </c>
      <c r="AM130">
        <f t="shared" si="21"/>
        <v>5.6642963707712095</v>
      </c>
      <c r="AN130">
        <f t="shared" si="22"/>
        <v>-7.4086231122096606</v>
      </c>
      <c r="AO130" s="6">
        <f t="shared" si="23"/>
        <v>14.79501065673535</v>
      </c>
    </row>
    <row r="131" spans="1:41" x14ac:dyDescent="0.35">
      <c r="A131" s="2">
        <v>8</v>
      </c>
      <c r="B131" s="2">
        <v>1</v>
      </c>
      <c r="C131" s="2">
        <v>4</v>
      </c>
      <c r="D131" s="2">
        <v>0</v>
      </c>
      <c r="AC131" s="5">
        <f t="shared" si="12"/>
        <v>3</v>
      </c>
      <c r="AD131">
        <f t="shared" si="13"/>
        <v>11.380594259314369</v>
      </c>
      <c r="AE131">
        <f t="shared" si="14"/>
        <v>0.67327074076291826</v>
      </c>
      <c r="AF131">
        <f t="shared" si="15"/>
        <v>0.40236808327619733</v>
      </c>
      <c r="AG131">
        <f t="shared" si="16"/>
        <v>-3.8014063606499517</v>
      </c>
      <c r="AH131">
        <f t="shared" si="17"/>
        <v>-0.61710553454342465</v>
      </c>
      <c r="AI131">
        <f t="shared" si="18"/>
        <v>-0.62289593319499859</v>
      </c>
      <c r="AJ131" s="6">
        <v>1.8505450963632292E-2</v>
      </c>
      <c r="AK131" t="str">
        <f t="shared" si="19"/>
        <v/>
      </c>
      <c r="AL131" s="5">
        <f t="shared" si="20"/>
        <v>6.8014063606499517</v>
      </c>
      <c r="AM131">
        <f t="shared" si="21"/>
        <v>6.1600587709239765</v>
      </c>
      <c r="AN131">
        <f t="shared" si="22"/>
        <v>-5.2720869730111106</v>
      </c>
      <c r="AO131" s="6">
        <f t="shared" si="23"/>
        <v>18.874899694311015</v>
      </c>
    </row>
    <row r="132" spans="1:41" x14ac:dyDescent="0.35">
      <c r="A132" s="2">
        <v>2</v>
      </c>
      <c r="B132" s="2">
        <v>1</v>
      </c>
      <c r="C132" s="2">
        <v>3</v>
      </c>
      <c r="D132" s="2">
        <v>0</v>
      </c>
      <c r="AC132" s="5">
        <f t="shared" si="12"/>
        <v>3</v>
      </c>
      <c r="AD132">
        <f t="shared" si="13"/>
        <v>4.9425726642102052</v>
      </c>
      <c r="AE132">
        <f t="shared" si="14"/>
        <v>1.1838142863287353</v>
      </c>
      <c r="AF132">
        <f t="shared" si="15"/>
        <v>0.54208560395438887</v>
      </c>
      <c r="AG132">
        <f t="shared" si="16"/>
        <v>0.73672482355663682</v>
      </c>
      <c r="AH132">
        <f t="shared" si="17"/>
        <v>0.25530197318836445</v>
      </c>
      <c r="AI132">
        <f t="shared" si="18"/>
        <v>0.25736778615448663</v>
      </c>
      <c r="AJ132" s="6">
        <v>1.5988964047003826E-2</v>
      </c>
      <c r="AK132" t="str">
        <f t="shared" si="19"/>
        <v/>
      </c>
      <c r="AL132" s="5">
        <f t="shared" si="20"/>
        <v>2.2632751764433632</v>
      </c>
      <c r="AM132">
        <f t="shared" si="21"/>
        <v>2.8856996847927752</v>
      </c>
      <c r="AN132">
        <f t="shared" si="22"/>
        <v>-3.3925922759490614</v>
      </c>
      <c r="AO132" s="6">
        <f t="shared" si="23"/>
        <v>7.9191426288357878</v>
      </c>
    </row>
    <row r="133" spans="1:41" x14ac:dyDescent="0.35">
      <c r="A133" s="2">
        <v>1</v>
      </c>
      <c r="B133" s="2">
        <v>1</v>
      </c>
      <c r="C133" s="2">
        <v>1</v>
      </c>
      <c r="D133" s="2">
        <v>0</v>
      </c>
      <c r="AC133" s="5">
        <f t="shared" ref="AC133:AC196" si="24">A131</f>
        <v>8</v>
      </c>
      <c r="AD133">
        <f t="shared" ref="AD133:AD196" si="25">EXP(K$4+MMULT(B131:D131,K$5:K$7))</f>
        <v>11.380594259314369</v>
      </c>
      <c r="AE133">
        <f t="shared" ref="AE133:AE196" si="26">EXP(L$4+MMULT(B131:D131,L$5:L$7))</f>
        <v>0.38290929210966862</v>
      </c>
      <c r="AF133">
        <f t="shared" ref="AF133:AF196" si="27">AE133/(1+AE133)</f>
        <v>0.276886773626005</v>
      </c>
      <c r="AG133">
        <f t="shared" ref="AG133:AG196" si="28">AC133-AD133*(1-AF133)</f>
        <v>-0.22945823290617895</v>
      </c>
      <c r="AH133">
        <f t="shared" ref="AH133:AH196" si="29">AG133/SQRT(AD133*(1-AF133)*(1+AD133*AF133))</f>
        <v>-3.9258575722227303E-2</v>
      </c>
      <c r="AI133">
        <f t="shared" ref="AI133:AI196" si="30">AH133/SQRT(1-AJ133)</f>
        <v>-4.0059674338044332E-2</v>
      </c>
      <c r="AJ133" s="6">
        <v>3.9595358242978558E-2</v>
      </c>
      <c r="AK133" t="str">
        <f t="shared" ref="AK133:AK196" si="31">IF(AJ133&lt;=$AJ$254,"","*")</f>
        <v/>
      </c>
      <c r="AL133" s="5">
        <f t="shared" ref="AL133:AL196" si="32">AD133*(1-AF133)</f>
        <v>8.2294582329061789</v>
      </c>
      <c r="AM133">
        <f t="shared" ref="AM133:AM196" si="33">SQRT(AL133*(1+AD133*AF133))</f>
        <v>5.8447926009772431</v>
      </c>
      <c r="AN133">
        <f t="shared" ref="AN133:AN196" si="34">AL133-AM133*S$21</f>
        <v>-3.2261247621154023</v>
      </c>
      <c r="AO133" s="6">
        <f t="shared" ref="AO133:AO196" si="35">AL133+AM133*S$21</f>
        <v>19.685041227927762</v>
      </c>
    </row>
    <row r="134" spans="1:41" x14ac:dyDescent="0.35">
      <c r="A134" s="2">
        <v>6</v>
      </c>
      <c r="B134" s="2">
        <v>0</v>
      </c>
      <c r="C134" s="2">
        <v>4</v>
      </c>
      <c r="D134" s="2">
        <v>0</v>
      </c>
      <c r="AC134" s="5">
        <f t="shared" si="24"/>
        <v>2</v>
      </c>
      <c r="AD134">
        <f t="shared" si="25"/>
        <v>11.380594259314369</v>
      </c>
      <c r="AE134">
        <f t="shared" si="26"/>
        <v>0.67327074076291826</v>
      </c>
      <c r="AF134">
        <f t="shared" si="27"/>
        <v>0.40236808327619733</v>
      </c>
      <c r="AG134">
        <f t="shared" si="28"/>
        <v>-4.8014063606499517</v>
      </c>
      <c r="AH134">
        <f t="shared" si="29"/>
        <v>-0.77944164807534233</v>
      </c>
      <c r="AI134">
        <f t="shared" si="30"/>
        <v>-0.7867552721077945</v>
      </c>
      <c r="AJ134" s="6">
        <v>1.8505450963632292E-2</v>
      </c>
      <c r="AK134" t="str">
        <f t="shared" si="31"/>
        <v/>
      </c>
      <c r="AL134" s="5">
        <f t="shared" si="32"/>
        <v>6.8014063606499517</v>
      </c>
      <c r="AM134">
        <f t="shared" si="33"/>
        <v>6.1600587709239765</v>
      </c>
      <c r="AN134">
        <f t="shared" si="34"/>
        <v>-5.2720869730111106</v>
      </c>
      <c r="AO134" s="6">
        <f t="shared" si="35"/>
        <v>18.874899694311015</v>
      </c>
    </row>
    <row r="135" spans="1:41" x14ac:dyDescent="0.35">
      <c r="A135" s="2">
        <v>0</v>
      </c>
      <c r="B135" s="2">
        <v>1</v>
      </c>
      <c r="C135" s="2">
        <v>4</v>
      </c>
      <c r="D135" s="2">
        <v>2</v>
      </c>
      <c r="AC135" s="5">
        <f t="shared" si="24"/>
        <v>1</v>
      </c>
      <c r="AD135">
        <f t="shared" si="25"/>
        <v>11.380594259314369</v>
      </c>
      <c r="AE135">
        <f t="shared" si="26"/>
        <v>2.0815047790848524</v>
      </c>
      <c r="AF135">
        <f t="shared" si="27"/>
        <v>0.67548322274645933</v>
      </c>
      <c r="AG135">
        <f t="shared" si="28"/>
        <v>-2.6931937722628447</v>
      </c>
      <c r="AH135">
        <f t="shared" si="29"/>
        <v>-0.47546837170459694</v>
      </c>
      <c r="AI135">
        <f t="shared" si="30"/>
        <v>-0.4802136847028311</v>
      </c>
      <c r="AJ135" s="6">
        <v>1.9665691923862066E-2</v>
      </c>
      <c r="AK135" t="str">
        <f t="shared" si="31"/>
        <v/>
      </c>
      <c r="AL135" s="5">
        <f t="shared" si="32"/>
        <v>3.6931937722628447</v>
      </c>
      <c r="AM135">
        <f t="shared" si="33"/>
        <v>5.6642963707712095</v>
      </c>
      <c r="AN135">
        <f t="shared" si="34"/>
        <v>-7.4086231122096606</v>
      </c>
      <c r="AO135" s="6">
        <f t="shared" si="35"/>
        <v>14.79501065673535</v>
      </c>
    </row>
    <row r="136" spans="1:41" x14ac:dyDescent="0.35">
      <c r="A136" s="2">
        <v>0</v>
      </c>
      <c r="B136" s="2">
        <v>1</v>
      </c>
      <c r="C136" s="2">
        <v>2</v>
      </c>
      <c r="D136" s="2">
        <v>1</v>
      </c>
      <c r="AC136" s="5">
        <f t="shared" si="24"/>
        <v>6</v>
      </c>
      <c r="AD136">
        <f t="shared" si="25"/>
        <v>4.9425726642102052</v>
      </c>
      <c r="AE136">
        <f t="shared" si="26"/>
        <v>0.38290929210966862</v>
      </c>
      <c r="AF136">
        <f t="shared" si="27"/>
        <v>0.276886773626005</v>
      </c>
      <c r="AG136">
        <f t="shared" si="28"/>
        <v>2.4259603341950462</v>
      </c>
      <c r="AH136">
        <f t="shared" si="29"/>
        <v>0.83380460954085267</v>
      </c>
      <c r="AI136">
        <f t="shared" si="30"/>
        <v>0.84590033111116225</v>
      </c>
      <c r="AJ136" s="6">
        <v>2.8393987776742863E-2</v>
      </c>
      <c r="AK136" t="str">
        <f t="shared" si="31"/>
        <v/>
      </c>
      <c r="AL136" s="5">
        <f t="shared" si="32"/>
        <v>3.5740396658049538</v>
      </c>
      <c r="AM136">
        <f t="shared" si="33"/>
        <v>2.9095069833338276</v>
      </c>
      <c r="AN136">
        <f t="shared" si="34"/>
        <v>-2.1284892342971262</v>
      </c>
      <c r="AO136" s="6">
        <f t="shared" si="35"/>
        <v>9.2765685659070343</v>
      </c>
    </row>
    <row r="137" spans="1:41" x14ac:dyDescent="0.35">
      <c r="A137" s="2">
        <v>5</v>
      </c>
      <c r="B137" s="2">
        <v>0</v>
      </c>
      <c r="C137" s="2">
        <v>4</v>
      </c>
      <c r="D137" s="2">
        <v>0</v>
      </c>
      <c r="AC137" s="5">
        <f t="shared" si="24"/>
        <v>0</v>
      </c>
      <c r="AD137">
        <f t="shared" si="25"/>
        <v>1.4137288460889579</v>
      </c>
      <c r="AE137">
        <f t="shared" si="26"/>
        <v>0.38290929210966862</v>
      </c>
      <c r="AF137">
        <f t="shared" si="27"/>
        <v>0.276886773626005</v>
      </c>
      <c r="AG137">
        <f t="shared" si="28"/>
        <v>-1.0222860271133714</v>
      </c>
      <c r="AH137">
        <f t="shared" si="29"/>
        <v>-0.85714348894171699</v>
      </c>
      <c r="AI137">
        <f t="shared" si="30"/>
        <v>-0.863637743341366</v>
      </c>
      <c r="AJ137" s="6">
        <v>1.4982756801249102E-2</v>
      </c>
      <c r="AK137" t="str">
        <f t="shared" si="31"/>
        <v/>
      </c>
      <c r="AL137" s="5">
        <f t="shared" si="32"/>
        <v>1.0222860271133714</v>
      </c>
      <c r="AM137">
        <f t="shared" si="33"/>
        <v>1.192666152519632</v>
      </c>
      <c r="AN137">
        <f t="shared" si="34"/>
        <v>-1.3152966774050618</v>
      </c>
      <c r="AO137" s="6">
        <f t="shared" si="35"/>
        <v>3.3598687316318046</v>
      </c>
    </row>
    <row r="138" spans="1:41" x14ac:dyDescent="0.35">
      <c r="A138" s="2">
        <v>3</v>
      </c>
      <c r="B138" s="2">
        <v>1</v>
      </c>
      <c r="C138" s="2">
        <v>4</v>
      </c>
      <c r="D138" s="2">
        <v>1</v>
      </c>
      <c r="AC138" s="5">
        <f t="shared" si="24"/>
        <v>0</v>
      </c>
      <c r="AD138">
        <f t="shared" si="25"/>
        <v>4.0111188451636686</v>
      </c>
      <c r="AE138">
        <f t="shared" si="26"/>
        <v>1.1838142863287353</v>
      </c>
      <c r="AF138">
        <f t="shared" si="27"/>
        <v>0.54208560395438887</v>
      </c>
      <c r="AG138">
        <f t="shared" si="28"/>
        <v>-1.8367490634502905</v>
      </c>
      <c r="AH138">
        <f t="shared" si="29"/>
        <v>-0.76066976691677513</v>
      </c>
      <c r="AI138">
        <f t="shared" si="30"/>
        <v>-0.76546000980527551</v>
      </c>
      <c r="AJ138" s="6">
        <v>1.2476822239297936E-2</v>
      </c>
      <c r="AK138" t="str">
        <f t="shared" si="31"/>
        <v/>
      </c>
      <c r="AL138" s="5">
        <f t="shared" si="32"/>
        <v>1.8367490634502905</v>
      </c>
      <c r="AM138">
        <f t="shared" si="33"/>
        <v>2.4146471219635699</v>
      </c>
      <c r="AN138">
        <f t="shared" si="34"/>
        <v>-2.895872330971601</v>
      </c>
      <c r="AO138" s="6">
        <f t="shared" si="35"/>
        <v>6.5693704578721821</v>
      </c>
    </row>
    <row r="139" spans="1:41" x14ac:dyDescent="0.35">
      <c r="A139" s="2">
        <v>31</v>
      </c>
      <c r="B139" s="2">
        <v>0</v>
      </c>
      <c r="C139" s="2">
        <v>3</v>
      </c>
      <c r="D139" s="2">
        <v>1</v>
      </c>
      <c r="AC139" s="5">
        <f t="shared" si="24"/>
        <v>5</v>
      </c>
      <c r="AD139">
        <f t="shared" si="25"/>
        <v>4.9425726642102052</v>
      </c>
      <c r="AE139">
        <f t="shared" si="26"/>
        <v>0.38290929210966862</v>
      </c>
      <c r="AF139">
        <f t="shared" si="27"/>
        <v>0.276886773626005</v>
      </c>
      <c r="AG139">
        <f t="shared" si="28"/>
        <v>1.4259603341950462</v>
      </c>
      <c r="AH139">
        <f t="shared" si="29"/>
        <v>0.49010376753285007</v>
      </c>
      <c r="AI139">
        <f t="shared" si="30"/>
        <v>0.49721353718967837</v>
      </c>
      <c r="AJ139" s="6">
        <v>2.8393987776742863E-2</v>
      </c>
      <c r="AK139" t="str">
        <f t="shared" si="31"/>
        <v/>
      </c>
      <c r="AL139" s="5">
        <f t="shared" si="32"/>
        <v>3.5740396658049538</v>
      </c>
      <c r="AM139">
        <f t="shared" si="33"/>
        <v>2.9095069833338276</v>
      </c>
      <c r="AN139">
        <f t="shared" si="34"/>
        <v>-2.1284892342971262</v>
      </c>
      <c r="AO139" s="6">
        <f t="shared" si="35"/>
        <v>9.2765685659070343</v>
      </c>
    </row>
    <row r="140" spans="1:41" x14ac:dyDescent="0.35">
      <c r="A140" s="2">
        <v>0</v>
      </c>
      <c r="B140" s="2">
        <v>1</v>
      </c>
      <c r="C140" s="2">
        <v>2</v>
      </c>
      <c r="D140" s="2">
        <v>1</v>
      </c>
      <c r="AC140" s="5">
        <f t="shared" si="24"/>
        <v>3</v>
      </c>
      <c r="AD140">
        <f t="shared" si="25"/>
        <v>4.0111188451636686</v>
      </c>
      <c r="AE140">
        <f t="shared" si="26"/>
        <v>0.38290929210966862</v>
      </c>
      <c r="AF140">
        <f t="shared" si="27"/>
        <v>0.276886773626005</v>
      </c>
      <c r="AG140">
        <f t="shared" si="28"/>
        <v>9.9506910504166601E-2</v>
      </c>
      <c r="AH140">
        <f t="shared" si="29"/>
        <v>4.0217188636515147E-2</v>
      </c>
      <c r="AI140">
        <f t="shared" si="30"/>
        <v>4.052102706824677E-2</v>
      </c>
      <c r="AJ140" s="6">
        <v>1.4940356610947114E-2</v>
      </c>
      <c r="AK140" t="str">
        <f t="shared" si="31"/>
        <v/>
      </c>
      <c r="AL140" s="5">
        <f t="shared" si="32"/>
        <v>2.9004930894958334</v>
      </c>
      <c r="AM140">
        <f t="shared" si="33"/>
        <v>2.474238351256095</v>
      </c>
      <c r="AN140">
        <f t="shared" si="34"/>
        <v>-1.9489249681338756</v>
      </c>
      <c r="AO140" s="6">
        <f t="shared" si="35"/>
        <v>7.7499111471255429</v>
      </c>
    </row>
    <row r="141" spans="1:41" x14ac:dyDescent="0.35">
      <c r="A141" s="2">
        <v>2</v>
      </c>
      <c r="B141" s="2">
        <v>0</v>
      </c>
      <c r="C141" s="2">
        <v>2</v>
      </c>
      <c r="D141" s="2">
        <v>0</v>
      </c>
      <c r="AC141" s="5">
        <f t="shared" si="24"/>
        <v>31</v>
      </c>
      <c r="AD141">
        <f t="shared" si="25"/>
        <v>1.7420220689072115</v>
      </c>
      <c r="AE141">
        <f t="shared" si="26"/>
        <v>0.67327074076291826</v>
      </c>
      <c r="AF141">
        <f t="shared" si="27"/>
        <v>0.40236808327619733</v>
      </c>
      <c r="AG141">
        <f t="shared" si="28"/>
        <v>29.95891201198382</v>
      </c>
      <c r="AH141">
        <f t="shared" si="29"/>
        <v>22.513269911828807</v>
      </c>
      <c r="AI141">
        <f t="shared" si="30"/>
        <v>22.609941476437122</v>
      </c>
      <c r="AJ141" s="6">
        <v>8.5329631809633842E-3</v>
      </c>
      <c r="AK141" t="str">
        <f t="shared" si="31"/>
        <v/>
      </c>
      <c r="AL141" s="5">
        <f t="shared" si="32"/>
        <v>1.041087988016181</v>
      </c>
      <c r="AM141">
        <f t="shared" si="33"/>
        <v>1.330722375262021</v>
      </c>
      <c r="AN141">
        <f t="shared" si="34"/>
        <v>-1.567079940918974</v>
      </c>
      <c r="AO141" s="6">
        <f t="shared" si="35"/>
        <v>3.6492559169513359</v>
      </c>
    </row>
    <row r="142" spans="1:41" x14ac:dyDescent="0.35">
      <c r="A142" s="2">
        <v>0</v>
      </c>
      <c r="B142" s="2">
        <v>1</v>
      </c>
      <c r="C142" s="2">
        <v>4</v>
      </c>
      <c r="D142" s="2">
        <v>3</v>
      </c>
      <c r="AC142" s="5">
        <f t="shared" si="24"/>
        <v>0</v>
      </c>
      <c r="AD142">
        <f t="shared" si="25"/>
        <v>4.0111188451636686</v>
      </c>
      <c r="AE142">
        <f t="shared" si="26"/>
        <v>1.1838142863287353</v>
      </c>
      <c r="AF142">
        <f t="shared" si="27"/>
        <v>0.54208560395438887</v>
      </c>
      <c r="AG142">
        <f t="shared" si="28"/>
        <v>-1.8367490634502905</v>
      </c>
      <c r="AH142">
        <f t="shared" si="29"/>
        <v>-0.76066976691677513</v>
      </c>
      <c r="AI142">
        <f t="shared" si="30"/>
        <v>-0.76546000980527551</v>
      </c>
      <c r="AJ142" s="6">
        <v>1.2476822239297936E-2</v>
      </c>
      <c r="AK142" t="str">
        <f t="shared" si="31"/>
        <v/>
      </c>
      <c r="AL142" s="5">
        <f t="shared" si="32"/>
        <v>1.8367490634502905</v>
      </c>
      <c r="AM142">
        <f t="shared" si="33"/>
        <v>2.4146471219635699</v>
      </c>
      <c r="AN142">
        <f t="shared" si="34"/>
        <v>-2.895872330971601</v>
      </c>
      <c r="AO142" s="6">
        <f t="shared" si="35"/>
        <v>6.5693704578721821</v>
      </c>
    </row>
    <row r="143" spans="1:41" x14ac:dyDescent="0.35">
      <c r="A143" s="2">
        <v>0</v>
      </c>
      <c r="B143" s="2">
        <v>1</v>
      </c>
      <c r="C143" s="2">
        <v>2</v>
      </c>
      <c r="D143" s="2">
        <v>1</v>
      </c>
      <c r="AC143" s="5">
        <f t="shared" si="24"/>
        <v>2</v>
      </c>
      <c r="AD143">
        <f t="shared" si="25"/>
        <v>4.9425726642102052</v>
      </c>
      <c r="AE143">
        <f t="shared" si="26"/>
        <v>1.1838142863287353</v>
      </c>
      <c r="AF143">
        <f t="shared" si="27"/>
        <v>0.54208560395438887</v>
      </c>
      <c r="AG143">
        <f t="shared" si="28"/>
        <v>-0.26327517644336318</v>
      </c>
      <c r="AH143">
        <f t="shared" si="29"/>
        <v>-9.1234433655998828E-2</v>
      </c>
      <c r="AI143">
        <f t="shared" si="30"/>
        <v>-9.1972670316098265E-2</v>
      </c>
      <c r="AJ143" s="6">
        <v>1.5988964047003826E-2</v>
      </c>
      <c r="AK143" t="str">
        <f t="shared" si="31"/>
        <v/>
      </c>
      <c r="AL143" s="5">
        <f t="shared" si="32"/>
        <v>2.2632751764433632</v>
      </c>
      <c r="AM143">
        <f t="shared" si="33"/>
        <v>2.8856996847927752</v>
      </c>
      <c r="AN143">
        <f t="shared" si="34"/>
        <v>-3.3925922759490614</v>
      </c>
      <c r="AO143" s="6">
        <f t="shared" si="35"/>
        <v>7.9191426288357878</v>
      </c>
    </row>
    <row r="144" spans="1:41" x14ac:dyDescent="0.35">
      <c r="A144" s="2">
        <v>0</v>
      </c>
      <c r="B144" s="2">
        <v>0</v>
      </c>
      <c r="C144" s="2">
        <v>3</v>
      </c>
      <c r="D144" s="2">
        <v>0</v>
      </c>
      <c r="AC144" s="5">
        <f t="shared" si="24"/>
        <v>0</v>
      </c>
      <c r="AD144">
        <f t="shared" si="25"/>
        <v>0.49827225954020948</v>
      </c>
      <c r="AE144">
        <f t="shared" si="26"/>
        <v>0.38290929210966862</v>
      </c>
      <c r="AF144">
        <f t="shared" si="27"/>
        <v>0.276886773626005</v>
      </c>
      <c r="AG144">
        <f t="shared" si="28"/>
        <v>-0.36030726120878148</v>
      </c>
      <c r="AH144">
        <f t="shared" si="29"/>
        <v>-0.56269370309349209</v>
      </c>
      <c r="AI144">
        <f t="shared" si="30"/>
        <v>-0.56610282731328843</v>
      </c>
      <c r="AJ144" s="6">
        <v>1.200792161146722E-2</v>
      </c>
      <c r="AK144" t="str">
        <f t="shared" si="31"/>
        <v/>
      </c>
      <c r="AL144" s="5">
        <f t="shared" si="32"/>
        <v>0.36030726120878148</v>
      </c>
      <c r="AM144">
        <f t="shared" si="33"/>
        <v>0.64032573890189082</v>
      </c>
      <c r="AN144">
        <f t="shared" si="34"/>
        <v>-0.89470812541292255</v>
      </c>
      <c r="AO144" s="6">
        <f t="shared" si="35"/>
        <v>1.6153226478304854</v>
      </c>
    </row>
    <row r="145" spans="1:41" x14ac:dyDescent="0.35">
      <c r="A145" s="2">
        <v>0</v>
      </c>
      <c r="B145" s="2">
        <v>1</v>
      </c>
      <c r="C145" s="2">
        <v>3</v>
      </c>
      <c r="D145" s="2">
        <v>1</v>
      </c>
      <c r="AC145" s="5">
        <f t="shared" si="24"/>
        <v>0</v>
      </c>
      <c r="AD145">
        <f t="shared" si="25"/>
        <v>4.0111188451636686</v>
      </c>
      <c r="AE145">
        <f t="shared" si="26"/>
        <v>1.1838142863287353</v>
      </c>
      <c r="AF145">
        <f t="shared" si="27"/>
        <v>0.54208560395438887</v>
      </c>
      <c r="AG145">
        <f t="shared" si="28"/>
        <v>-1.8367490634502905</v>
      </c>
      <c r="AH145">
        <f t="shared" si="29"/>
        <v>-0.76066976691677513</v>
      </c>
      <c r="AI145">
        <f t="shared" si="30"/>
        <v>-0.76546000980527551</v>
      </c>
      <c r="AJ145" s="6">
        <v>1.2476822239297936E-2</v>
      </c>
      <c r="AK145" t="str">
        <f t="shared" si="31"/>
        <v/>
      </c>
      <c r="AL145" s="5">
        <f t="shared" si="32"/>
        <v>1.8367490634502905</v>
      </c>
      <c r="AM145">
        <f t="shared" si="33"/>
        <v>2.4146471219635699</v>
      </c>
      <c r="AN145">
        <f t="shared" si="34"/>
        <v>-2.895872330971601</v>
      </c>
      <c r="AO145" s="6">
        <f t="shared" si="35"/>
        <v>6.5693704578721821</v>
      </c>
    </row>
    <row r="146" spans="1:41" x14ac:dyDescent="0.35">
      <c r="A146" s="2">
        <v>0</v>
      </c>
      <c r="B146" s="2">
        <v>0</v>
      </c>
      <c r="C146" s="2">
        <v>1</v>
      </c>
      <c r="D146" s="2">
        <v>0</v>
      </c>
      <c r="AC146" s="5">
        <f t="shared" si="24"/>
        <v>0</v>
      </c>
      <c r="AD146">
        <f t="shared" si="25"/>
        <v>4.9425726642102052</v>
      </c>
      <c r="AE146">
        <f t="shared" si="26"/>
        <v>0.67327074076291826</v>
      </c>
      <c r="AF146">
        <f t="shared" si="27"/>
        <v>0.40236808327619733</v>
      </c>
      <c r="AG146">
        <f t="shared" si="28"/>
        <v>-2.9538391748586168</v>
      </c>
      <c r="AH146">
        <f t="shared" si="29"/>
        <v>-0.99414521839739445</v>
      </c>
      <c r="AI146">
        <f t="shared" si="30"/>
        <v>-1.0037541737657059</v>
      </c>
      <c r="AJ146" s="6">
        <v>1.9054390554228123E-2</v>
      </c>
      <c r="AK146" t="str">
        <f t="shared" si="31"/>
        <v/>
      </c>
      <c r="AL146" s="5">
        <f t="shared" si="32"/>
        <v>2.9538391748586168</v>
      </c>
      <c r="AM146">
        <f t="shared" si="33"/>
        <v>2.9712351075030412</v>
      </c>
      <c r="AN146">
        <f t="shared" si="34"/>
        <v>-2.8696746254483383</v>
      </c>
      <c r="AO146" s="6">
        <f t="shared" si="35"/>
        <v>8.7773529751655719</v>
      </c>
    </row>
    <row r="147" spans="1:41" x14ac:dyDescent="0.35">
      <c r="A147" s="2">
        <v>0</v>
      </c>
      <c r="B147" s="2">
        <v>0</v>
      </c>
      <c r="C147" s="2">
        <v>2</v>
      </c>
      <c r="D147" s="2">
        <v>0</v>
      </c>
      <c r="AC147" s="5">
        <f t="shared" si="24"/>
        <v>0</v>
      </c>
      <c r="AD147">
        <f t="shared" si="25"/>
        <v>4.0111188451636686</v>
      </c>
      <c r="AE147">
        <f t="shared" si="26"/>
        <v>0.67327074076291826</v>
      </c>
      <c r="AF147">
        <f t="shared" si="27"/>
        <v>0.40236808327619733</v>
      </c>
      <c r="AG147">
        <f t="shared" si="28"/>
        <v>-2.3971726436421292</v>
      </c>
      <c r="AH147">
        <f t="shared" si="29"/>
        <v>-0.95763791842103241</v>
      </c>
      <c r="AI147">
        <f t="shared" si="30"/>
        <v>-0.96302800101557062</v>
      </c>
      <c r="AJ147" s="6">
        <v>1.1162704305809169E-2</v>
      </c>
      <c r="AK147" t="str">
        <f t="shared" si="31"/>
        <v/>
      </c>
      <c r="AL147" s="5">
        <f t="shared" si="32"/>
        <v>2.3971726436421292</v>
      </c>
      <c r="AM147">
        <f t="shared" si="33"/>
        <v>2.5032139992896512</v>
      </c>
      <c r="AN147">
        <f t="shared" si="34"/>
        <v>-2.5090366405620586</v>
      </c>
      <c r="AO147" s="6">
        <f t="shared" si="35"/>
        <v>7.303381927846317</v>
      </c>
    </row>
    <row r="148" spans="1:41" x14ac:dyDescent="0.35">
      <c r="A148" s="2">
        <v>6</v>
      </c>
      <c r="B148" s="2">
        <v>1</v>
      </c>
      <c r="C148" s="2">
        <v>4</v>
      </c>
      <c r="D148" s="2">
        <v>0</v>
      </c>
      <c r="AC148" s="5">
        <f t="shared" si="24"/>
        <v>0</v>
      </c>
      <c r="AD148">
        <f t="shared" si="25"/>
        <v>4.9425726642102052</v>
      </c>
      <c r="AE148">
        <f t="shared" si="26"/>
        <v>2.0815047790848524</v>
      </c>
      <c r="AF148">
        <f t="shared" si="27"/>
        <v>0.67548322274645933</v>
      </c>
      <c r="AG148">
        <f t="shared" si="28"/>
        <v>-1.6039477523309422</v>
      </c>
      <c r="AH148">
        <f t="shared" si="29"/>
        <v>-0.60802166715281891</v>
      </c>
      <c r="AI148">
        <f t="shared" si="30"/>
        <v>-0.61394337863820692</v>
      </c>
      <c r="AJ148" s="6">
        <v>1.9197708255069966E-2</v>
      </c>
      <c r="AK148" t="str">
        <f t="shared" si="31"/>
        <v/>
      </c>
      <c r="AL148" s="5">
        <f t="shared" si="32"/>
        <v>1.6039477523309422</v>
      </c>
      <c r="AM148">
        <f t="shared" si="33"/>
        <v>2.6379779520715818</v>
      </c>
      <c r="AN148">
        <f t="shared" si="34"/>
        <v>-3.5663940257400855</v>
      </c>
      <c r="AO148" s="6">
        <f t="shared" si="35"/>
        <v>6.7742895304019699</v>
      </c>
    </row>
    <row r="149" spans="1:41" x14ac:dyDescent="0.35">
      <c r="A149" s="2">
        <v>9</v>
      </c>
      <c r="B149" s="2">
        <v>0</v>
      </c>
      <c r="C149" s="2">
        <v>3</v>
      </c>
      <c r="D149" s="2">
        <v>0</v>
      </c>
      <c r="AC149" s="5">
        <f t="shared" si="24"/>
        <v>0</v>
      </c>
      <c r="AD149">
        <f t="shared" si="25"/>
        <v>4.9425726642102052</v>
      </c>
      <c r="AE149">
        <f t="shared" si="26"/>
        <v>1.1838142863287353</v>
      </c>
      <c r="AF149">
        <f t="shared" si="27"/>
        <v>0.54208560395438887</v>
      </c>
      <c r="AG149">
        <f t="shared" si="28"/>
        <v>-2.2632751764433632</v>
      </c>
      <c r="AH149">
        <f t="shared" si="29"/>
        <v>-0.78430724734472534</v>
      </c>
      <c r="AI149">
        <f t="shared" si="30"/>
        <v>-0.79065358325726798</v>
      </c>
      <c r="AJ149" s="6">
        <v>1.5988964047003826E-2</v>
      </c>
      <c r="AK149" t="str">
        <f t="shared" si="31"/>
        <v/>
      </c>
      <c r="AL149" s="5">
        <f t="shared" si="32"/>
        <v>2.2632751764433632</v>
      </c>
      <c r="AM149">
        <f t="shared" si="33"/>
        <v>2.8856996847927752</v>
      </c>
      <c r="AN149">
        <f t="shared" si="34"/>
        <v>-3.3925922759490614</v>
      </c>
      <c r="AO149" s="6">
        <f t="shared" si="35"/>
        <v>7.9191426288357878</v>
      </c>
    </row>
    <row r="150" spans="1:41" x14ac:dyDescent="0.35">
      <c r="A150" s="2">
        <v>0</v>
      </c>
      <c r="B150" s="2">
        <v>1</v>
      </c>
      <c r="C150" s="2">
        <v>3</v>
      </c>
      <c r="D150" s="2">
        <v>2</v>
      </c>
      <c r="AC150" s="5">
        <f t="shared" si="24"/>
        <v>6</v>
      </c>
      <c r="AD150">
        <f t="shared" si="25"/>
        <v>11.380594259314369</v>
      </c>
      <c r="AE150">
        <f t="shared" si="26"/>
        <v>0.38290929210966862</v>
      </c>
      <c r="AF150">
        <f t="shared" si="27"/>
        <v>0.276886773626005</v>
      </c>
      <c r="AG150">
        <f t="shared" si="28"/>
        <v>-2.2294582329061789</v>
      </c>
      <c r="AH150">
        <f t="shared" si="29"/>
        <v>-0.38144351478500982</v>
      </c>
      <c r="AI150">
        <f t="shared" si="30"/>
        <v>-0.38922713571585388</v>
      </c>
      <c r="AJ150" s="6">
        <v>3.9595358242978558E-2</v>
      </c>
      <c r="AK150" t="str">
        <f t="shared" si="31"/>
        <v/>
      </c>
      <c r="AL150" s="5">
        <f t="shared" si="32"/>
        <v>8.2294582329061789</v>
      </c>
      <c r="AM150">
        <f t="shared" si="33"/>
        <v>5.8447926009772431</v>
      </c>
      <c r="AN150">
        <f t="shared" si="34"/>
        <v>-3.2261247621154023</v>
      </c>
      <c r="AO150" s="6">
        <f t="shared" si="35"/>
        <v>19.685041227927762</v>
      </c>
    </row>
    <row r="151" spans="1:41" x14ac:dyDescent="0.35">
      <c r="A151" s="2">
        <v>0</v>
      </c>
      <c r="B151" s="2">
        <v>1</v>
      </c>
      <c r="C151" s="2">
        <v>2</v>
      </c>
      <c r="D151" s="2">
        <v>1</v>
      </c>
      <c r="AC151" s="5">
        <f t="shared" si="24"/>
        <v>9</v>
      </c>
      <c r="AD151">
        <f t="shared" si="25"/>
        <v>4.9425726642102052</v>
      </c>
      <c r="AE151">
        <f t="shared" si="26"/>
        <v>0.67327074076291826</v>
      </c>
      <c r="AF151">
        <f t="shared" si="27"/>
        <v>0.40236808327619733</v>
      </c>
      <c r="AG151">
        <f t="shared" si="28"/>
        <v>6.0461608251413832</v>
      </c>
      <c r="AH151">
        <f t="shared" si="29"/>
        <v>2.0348981505615154</v>
      </c>
      <c r="AI151">
        <f t="shared" si="30"/>
        <v>2.0545665502539929</v>
      </c>
      <c r="AJ151" s="6">
        <v>1.9054390554228123E-2</v>
      </c>
      <c r="AK151" t="str">
        <f t="shared" si="31"/>
        <v/>
      </c>
      <c r="AL151" s="5">
        <f t="shared" si="32"/>
        <v>2.9538391748586168</v>
      </c>
      <c r="AM151">
        <f t="shared" si="33"/>
        <v>2.9712351075030412</v>
      </c>
      <c r="AN151">
        <f t="shared" si="34"/>
        <v>-2.8696746254483383</v>
      </c>
      <c r="AO151" s="6">
        <f t="shared" si="35"/>
        <v>8.7773529751655719</v>
      </c>
    </row>
    <row r="152" spans="1:41" x14ac:dyDescent="0.35">
      <c r="A152" s="2">
        <v>0</v>
      </c>
      <c r="B152" s="2">
        <v>1</v>
      </c>
      <c r="C152" s="2">
        <v>1</v>
      </c>
      <c r="D152" s="2">
        <v>0</v>
      </c>
      <c r="AC152" s="5">
        <f t="shared" si="24"/>
        <v>0</v>
      </c>
      <c r="AD152">
        <f t="shared" si="25"/>
        <v>1.4137288460889579</v>
      </c>
      <c r="AE152">
        <f t="shared" si="26"/>
        <v>0.67327074076291826</v>
      </c>
      <c r="AF152">
        <f t="shared" si="27"/>
        <v>0.40236808327619733</v>
      </c>
      <c r="AG152">
        <f t="shared" si="28"/>
        <v>-0.84488948001587372</v>
      </c>
      <c r="AH152">
        <f t="shared" si="29"/>
        <v>-0.733855768118019</v>
      </c>
      <c r="AI152">
        <f t="shared" si="30"/>
        <v>-0.73939976421856846</v>
      </c>
      <c r="AJ152" s="6">
        <v>1.493971735973001E-2</v>
      </c>
      <c r="AK152" t="str">
        <f t="shared" si="31"/>
        <v/>
      </c>
      <c r="AL152" s="5">
        <f t="shared" si="32"/>
        <v>0.84488948001587372</v>
      </c>
      <c r="AM152">
        <f t="shared" si="33"/>
        <v>1.1513018180433492</v>
      </c>
      <c r="AN152">
        <f t="shared" si="34"/>
        <v>-1.4116206186845768</v>
      </c>
      <c r="AO152" s="6">
        <f t="shared" si="35"/>
        <v>3.1013995787163244</v>
      </c>
    </row>
    <row r="153" spans="1:41" x14ac:dyDescent="0.35">
      <c r="A153" s="2">
        <v>0</v>
      </c>
      <c r="B153" s="2">
        <v>1</v>
      </c>
      <c r="C153" s="2">
        <v>2</v>
      </c>
      <c r="D153" s="2">
        <v>1</v>
      </c>
      <c r="AC153" s="5">
        <f t="shared" si="24"/>
        <v>0</v>
      </c>
      <c r="AD153">
        <f t="shared" si="25"/>
        <v>4.0111188451636686</v>
      </c>
      <c r="AE153">
        <f t="shared" si="26"/>
        <v>1.1838142863287353</v>
      </c>
      <c r="AF153">
        <f t="shared" si="27"/>
        <v>0.54208560395438887</v>
      </c>
      <c r="AG153">
        <f t="shared" si="28"/>
        <v>-1.8367490634502905</v>
      </c>
      <c r="AH153">
        <f t="shared" si="29"/>
        <v>-0.76066976691677513</v>
      </c>
      <c r="AI153">
        <f t="shared" si="30"/>
        <v>-0.76546000980527551</v>
      </c>
      <c r="AJ153" s="6">
        <v>1.2476822239297936E-2</v>
      </c>
      <c r="AK153" t="str">
        <f t="shared" si="31"/>
        <v/>
      </c>
      <c r="AL153" s="5">
        <f t="shared" si="32"/>
        <v>1.8367490634502905</v>
      </c>
      <c r="AM153">
        <f t="shared" si="33"/>
        <v>2.4146471219635699</v>
      </c>
      <c r="AN153">
        <f t="shared" si="34"/>
        <v>-2.895872330971601</v>
      </c>
      <c r="AO153" s="6">
        <f t="shared" si="35"/>
        <v>6.5693704578721821</v>
      </c>
    </row>
    <row r="154" spans="1:41" x14ac:dyDescent="0.35">
      <c r="A154" s="2">
        <v>0</v>
      </c>
      <c r="B154" s="2">
        <v>0</v>
      </c>
      <c r="C154" s="2">
        <v>1</v>
      </c>
      <c r="D154" s="2">
        <v>0</v>
      </c>
      <c r="AC154" s="5">
        <f t="shared" si="24"/>
        <v>0</v>
      </c>
      <c r="AD154">
        <f t="shared" si="25"/>
        <v>11.380594259314369</v>
      </c>
      <c r="AE154">
        <f t="shared" si="26"/>
        <v>2.0815047790848524</v>
      </c>
      <c r="AF154">
        <f t="shared" si="27"/>
        <v>0.67548322274645933</v>
      </c>
      <c r="AG154">
        <f t="shared" si="28"/>
        <v>-3.6931937722628447</v>
      </c>
      <c r="AH154">
        <f t="shared" si="29"/>
        <v>-0.65201280627200064</v>
      </c>
      <c r="AI154">
        <f t="shared" si="30"/>
        <v>-0.65852008420833397</v>
      </c>
      <c r="AJ154" s="6">
        <v>1.9665691923862066E-2</v>
      </c>
      <c r="AK154" t="str">
        <f t="shared" si="31"/>
        <v/>
      </c>
      <c r="AL154" s="5">
        <f t="shared" si="32"/>
        <v>3.6931937722628447</v>
      </c>
      <c r="AM154">
        <f t="shared" si="33"/>
        <v>5.6642963707712095</v>
      </c>
      <c r="AN154">
        <f t="shared" si="34"/>
        <v>-7.4086231122096606</v>
      </c>
      <c r="AO154" s="6">
        <f t="shared" si="35"/>
        <v>14.79501065673535</v>
      </c>
    </row>
    <row r="155" spans="1:41" x14ac:dyDescent="0.35">
      <c r="A155" s="2">
        <v>2</v>
      </c>
      <c r="B155" s="2">
        <v>0</v>
      </c>
      <c r="C155" s="2">
        <v>2</v>
      </c>
      <c r="D155" s="2">
        <v>0</v>
      </c>
      <c r="AC155" s="5">
        <f t="shared" si="24"/>
        <v>0</v>
      </c>
      <c r="AD155">
        <f t="shared" si="25"/>
        <v>4.0111188451636686</v>
      </c>
      <c r="AE155">
        <f t="shared" si="26"/>
        <v>1.1838142863287353</v>
      </c>
      <c r="AF155">
        <f t="shared" si="27"/>
        <v>0.54208560395438887</v>
      </c>
      <c r="AG155">
        <f t="shared" si="28"/>
        <v>-1.8367490634502905</v>
      </c>
      <c r="AH155">
        <f t="shared" si="29"/>
        <v>-0.76066976691677513</v>
      </c>
      <c r="AI155">
        <f t="shared" si="30"/>
        <v>-0.76546000980527551</v>
      </c>
      <c r="AJ155" s="6">
        <v>1.2476822239297936E-2</v>
      </c>
      <c r="AK155" t="str">
        <f t="shared" si="31"/>
        <v/>
      </c>
      <c r="AL155" s="5">
        <f t="shared" si="32"/>
        <v>1.8367490634502905</v>
      </c>
      <c r="AM155">
        <f t="shared" si="33"/>
        <v>2.4146471219635699</v>
      </c>
      <c r="AN155">
        <f t="shared" si="34"/>
        <v>-2.895872330971601</v>
      </c>
      <c r="AO155" s="6">
        <f t="shared" si="35"/>
        <v>6.5693704578721821</v>
      </c>
    </row>
    <row r="156" spans="1:41" x14ac:dyDescent="0.35">
      <c r="A156" s="2">
        <v>15</v>
      </c>
      <c r="B156" s="2">
        <v>0</v>
      </c>
      <c r="C156" s="2">
        <v>3</v>
      </c>
      <c r="D156" s="2">
        <v>0</v>
      </c>
      <c r="AC156" s="5">
        <f t="shared" si="24"/>
        <v>0</v>
      </c>
      <c r="AD156">
        <f t="shared" si="25"/>
        <v>4.9425726642102052</v>
      </c>
      <c r="AE156">
        <f t="shared" si="26"/>
        <v>2.0815047790848524</v>
      </c>
      <c r="AF156">
        <f t="shared" si="27"/>
        <v>0.67548322274645933</v>
      </c>
      <c r="AG156">
        <f t="shared" si="28"/>
        <v>-1.6039477523309422</v>
      </c>
      <c r="AH156">
        <f t="shared" si="29"/>
        <v>-0.60802166715281891</v>
      </c>
      <c r="AI156">
        <f t="shared" si="30"/>
        <v>-0.61394337863820692</v>
      </c>
      <c r="AJ156" s="6">
        <v>1.9197708255069966E-2</v>
      </c>
      <c r="AK156" t="str">
        <f t="shared" si="31"/>
        <v/>
      </c>
      <c r="AL156" s="5">
        <f t="shared" si="32"/>
        <v>1.6039477523309422</v>
      </c>
      <c r="AM156">
        <f t="shared" si="33"/>
        <v>2.6379779520715818</v>
      </c>
      <c r="AN156">
        <f t="shared" si="34"/>
        <v>-3.5663940257400855</v>
      </c>
      <c r="AO156" s="6">
        <f t="shared" si="35"/>
        <v>6.7742895304019699</v>
      </c>
    </row>
    <row r="157" spans="1:41" x14ac:dyDescent="0.35">
      <c r="A157" s="2">
        <v>1</v>
      </c>
      <c r="B157" s="2">
        <v>1</v>
      </c>
      <c r="C157" s="2">
        <v>1</v>
      </c>
      <c r="D157" s="2">
        <v>0</v>
      </c>
      <c r="AC157" s="5">
        <f t="shared" si="24"/>
        <v>2</v>
      </c>
      <c r="AD157">
        <f t="shared" si="25"/>
        <v>4.9425726642102052</v>
      </c>
      <c r="AE157">
        <f t="shared" si="26"/>
        <v>1.1838142863287353</v>
      </c>
      <c r="AF157">
        <f t="shared" si="27"/>
        <v>0.54208560395438887</v>
      </c>
      <c r="AG157">
        <f t="shared" si="28"/>
        <v>-0.26327517644336318</v>
      </c>
      <c r="AH157">
        <f t="shared" si="29"/>
        <v>-9.1234433655998828E-2</v>
      </c>
      <c r="AI157">
        <f t="shared" si="30"/>
        <v>-9.1972670316098265E-2</v>
      </c>
      <c r="AJ157" s="6">
        <v>1.5988964047003826E-2</v>
      </c>
      <c r="AK157" t="str">
        <f t="shared" si="31"/>
        <v/>
      </c>
      <c r="AL157" s="5">
        <f t="shared" si="32"/>
        <v>2.2632751764433632</v>
      </c>
      <c r="AM157">
        <f t="shared" si="33"/>
        <v>2.8856996847927752</v>
      </c>
      <c r="AN157">
        <f t="shared" si="34"/>
        <v>-3.3925922759490614</v>
      </c>
      <c r="AO157" s="6">
        <f t="shared" si="35"/>
        <v>7.9191426288357878</v>
      </c>
    </row>
    <row r="158" spans="1:41" x14ac:dyDescent="0.35">
      <c r="A158" s="2">
        <v>2</v>
      </c>
      <c r="B158" s="2">
        <v>1</v>
      </c>
      <c r="C158" s="2">
        <v>2</v>
      </c>
      <c r="D158" s="2">
        <v>0</v>
      </c>
      <c r="AC158" s="5">
        <f t="shared" si="24"/>
        <v>15</v>
      </c>
      <c r="AD158">
        <f t="shared" si="25"/>
        <v>4.9425726642102052</v>
      </c>
      <c r="AE158">
        <f t="shared" si="26"/>
        <v>0.67327074076291826</v>
      </c>
      <c r="AF158">
        <f t="shared" si="27"/>
        <v>0.40236808327619733</v>
      </c>
      <c r="AG158">
        <f t="shared" si="28"/>
        <v>12.046160825141383</v>
      </c>
      <c r="AH158">
        <f t="shared" si="29"/>
        <v>4.0542603965341213</v>
      </c>
      <c r="AI158">
        <f t="shared" si="30"/>
        <v>4.0934470329337911</v>
      </c>
      <c r="AJ158" s="6">
        <v>1.9054390554228123E-2</v>
      </c>
      <c r="AK158" t="str">
        <f t="shared" si="31"/>
        <v/>
      </c>
      <c r="AL158" s="5">
        <f t="shared" si="32"/>
        <v>2.9538391748586168</v>
      </c>
      <c r="AM158">
        <f t="shared" si="33"/>
        <v>2.9712351075030412</v>
      </c>
      <c r="AN158">
        <f t="shared" si="34"/>
        <v>-2.8696746254483383</v>
      </c>
      <c r="AO158" s="6">
        <f t="shared" si="35"/>
        <v>8.7773529751655719</v>
      </c>
    </row>
    <row r="159" spans="1:41" x14ac:dyDescent="0.35">
      <c r="A159" s="2">
        <v>3</v>
      </c>
      <c r="B159" s="2">
        <v>1</v>
      </c>
      <c r="C159" s="2">
        <v>3</v>
      </c>
      <c r="D159" s="2">
        <v>1</v>
      </c>
      <c r="AC159" s="5">
        <f t="shared" si="24"/>
        <v>1</v>
      </c>
      <c r="AD159">
        <f t="shared" si="25"/>
        <v>11.380594259314369</v>
      </c>
      <c r="AE159">
        <f t="shared" si="26"/>
        <v>2.0815047790848524</v>
      </c>
      <c r="AF159">
        <f t="shared" si="27"/>
        <v>0.67548322274645933</v>
      </c>
      <c r="AG159">
        <f t="shared" si="28"/>
        <v>-2.6931937722628447</v>
      </c>
      <c r="AH159">
        <f t="shared" si="29"/>
        <v>-0.47546837170459694</v>
      </c>
      <c r="AI159">
        <f t="shared" si="30"/>
        <v>-0.4802136847028311</v>
      </c>
      <c r="AJ159" s="6">
        <v>1.9665691923862066E-2</v>
      </c>
      <c r="AK159" t="str">
        <f t="shared" si="31"/>
        <v/>
      </c>
      <c r="AL159" s="5">
        <f t="shared" si="32"/>
        <v>3.6931937722628447</v>
      </c>
      <c r="AM159">
        <f t="shared" si="33"/>
        <v>5.6642963707712095</v>
      </c>
      <c r="AN159">
        <f t="shared" si="34"/>
        <v>-7.4086231122096606</v>
      </c>
      <c r="AO159" s="6">
        <f t="shared" si="35"/>
        <v>14.79501065673535</v>
      </c>
    </row>
    <row r="160" spans="1:41" x14ac:dyDescent="0.35">
      <c r="A160" s="2">
        <v>0</v>
      </c>
      <c r="B160" s="2">
        <v>1</v>
      </c>
      <c r="C160" s="2">
        <v>1</v>
      </c>
      <c r="D160" s="2">
        <v>0</v>
      </c>
      <c r="AC160" s="5">
        <f t="shared" si="24"/>
        <v>2</v>
      </c>
      <c r="AD160">
        <f t="shared" si="25"/>
        <v>11.380594259314369</v>
      </c>
      <c r="AE160">
        <f t="shared" si="26"/>
        <v>1.1838142863287353</v>
      </c>
      <c r="AF160">
        <f t="shared" si="27"/>
        <v>0.54208560395438887</v>
      </c>
      <c r="AG160">
        <f t="shared" si="28"/>
        <v>-3.2113379468940888</v>
      </c>
      <c r="AH160">
        <f t="shared" si="29"/>
        <v>-0.52538097096084291</v>
      </c>
      <c r="AI160">
        <f t="shared" si="30"/>
        <v>-0.52852506541022504</v>
      </c>
      <c r="AJ160" s="6">
        <v>1.1862228857260119E-2</v>
      </c>
      <c r="AK160" t="str">
        <f t="shared" si="31"/>
        <v/>
      </c>
      <c r="AL160" s="5">
        <f t="shared" si="32"/>
        <v>5.2113379468940888</v>
      </c>
      <c r="AM160">
        <f t="shared" si="33"/>
        <v>6.1123986676202486</v>
      </c>
      <c r="AN160">
        <f t="shared" si="34"/>
        <v>-6.7687433007922078</v>
      </c>
      <c r="AO160" s="6">
        <f t="shared" si="35"/>
        <v>17.191419194580384</v>
      </c>
    </row>
    <row r="161" spans="1:41" x14ac:dyDescent="0.35">
      <c r="A161" s="2">
        <v>65</v>
      </c>
      <c r="B161" s="2">
        <v>1</v>
      </c>
      <c r="C161" s="2">
        <v>4</v>
      </c>
      <c r="D161" s="2">
        <v>0</v>
      </c>
      <c r="AC161" s="5">
        <f t="shared" si="24"/>
        <v>3</v>
      </c>
      <c r="AD161">
        <f t="shared" si="25"/>
        <v>4.0111188451636686</v>
      </c>
      <c r="AE161">
        <f t="shared" si="26"/>
        <v>0.67327074076291826</v>
      </c>
      <c r="AF161">
        <f t="shared" si="27"/>
        <v>0.40236808327619733</v>
      </c>
      <c r="AG161">
        <f t="shared" si="28"/>
        <v>0.60282735635787077</v>
      </c>
      <c r="AH161">
        <f t="shared" si="29"/>
        <v>0.24082134269340852</v>
      </c>
      <c r="AI161">
        <f t="shared" si="30"/>
        <v>0.24217681003933952</v>
      </c>
      <c r="AJ161" s="6">
        <v>1.1162704305809169E-2</v>
      </c>
      <c r="AK161" t="str">
        <f t="shared" si="31"/>
        <v/>
      </c>
      <c r="AL161" s="5">
        <f t="shared" si="32"/>
        <v>2.3971726436421292</v>
      </c>
      <c r="AM161">
        <f t="shared" si="33"/>
        <v>2.5032139992896512</v>
      </c>
      <c r="AN161">
        <f t="shared" si="34"/>
        <v>-2.5090366405620586</v>
      </c>
      <c r="AO161" s="6">
        <f t="shared" si="35"/>
        <v>7.303381927846317</v>
      </c>
    </row>
    <row r="162" spans="1:41" x14ac:dyDescent="0.35">
      <c r="A162" s="2">
        <v>5</v>
      </c>
      <c r="B162" s="2">
        <v>1</v>
      </c>
      <c r="C162" s="2">
        <v>3</v>
      </c>
      <c r="D162" s="2">
        <v>0</v>
      </c>
      <c r="AC162" s="5">
        <f t="shared" si="24"/>
        <v>0</v>
      </c>
      <c r="AD162">
        <f t="shared" si="25"/>
        <v>11.380594259314369</v>
      </c>
      <c r="AE162">
        <f t="shared" si="26"/>
        <v>2.0815047790848524</v>
      </c>
      <c r="AF162">
        <f t="shared" si="27"/>
        <v>0.67548322274645933</v>
      </c>
      <c r="AG162">
        <f t="shared" si="28"/>
        <v>-3.6931937722628447</v>
      </c>
      <c r="AH162">
        <f t="shared" si="29"/>
        <v>-0.65201280627200064</v>
      </c>
      <c r="AI162">
        <f t="shared" si="30"/>
        <v>-0.65852008420833397</v>
      </c>
      <c r="AJ162" s="6">
        <v>1.9665691923862066E-2</v>
      </c>
      <c r="AK162" t="str">
        <f t="shared" si="31"/>
        <v/>
      </c>
      <c r="AL162" s="5">
        <f t="shared" si="32"/>
        <v>3.6931937722628447</v>
      </c>
      <c r="AM162">
        <f t="shared" si="33"/>
        <v>5.6642963707712095</v>
      </c>
      <c r="AN162">
        <f t="shared" si="34"/>
        <v>-7.4086231122096606</v>
      </c>
      <c r="AO162" s="6">
        <f t="shared" si="35"/>
        <v>14.79501065673535</v>
      </c>
    </row>
    <row r="163" spans="1:41" x14ac:dyDescent="0.35">
      <c r="A163" s="2">
        <v>0</v>
      </c>
      <c r="B163" s="2">
        <v>0</v>
      </c>
      <c r="C163" s="2">
        <v>1</v>
      </c>
      <c r="D163" s="2">
        <v>0</v>
      </c>
      <c r="AC163" s="5">
        <f t="shared" si="24"/>
        <v>65</v>
      </c>
      <c r="AD163">
        <f t="shared" si="25"/>
        <v>11.380594259314369</v>
      </c>
      <c r="AE163">
        <f t="shared" si="26"/>
        <v>0.38290929210966862</v>
      </c>
      <c r="AF163">
        <f t="shared" si="27"/>
        <v>0.276886773626005</v>
      </c>
      <c r="AG163">
        <f t="shared" si="28"/>
        <v>56.770541767093817</v>
      </c>
      <c r="AH163">
        <f t="shared" si="29"/>
        <v>9.7130121875670739</v>
      </c>
      <c r="AI163">
        <f t="shared" si="30"/>
        <v>9.9112129749295264</v>
      </c>
      <c r="AJ163" s="6">
        <v>3.9595358242978558E-2</v>
      </c>
      <c r="AK163" t="str">
        <f t="shared" si="31"/>
        <v/>
      </c>
      <c r="AL163" s="5">
        <f t="shared" si="32"/>
        <v>8.2294582329061789</v>
      </c>
      <c r="AM163">
        <f t="shared" si="33"/>
        <v>5.8447926009772431</v>
      </c>
      <c r="AN163">
        <f t="shared" si="34"/>
        <v>-3.2261247621154023</v>
      </c>
      <c r="AO163" s="6">
        <f t="shared" si="35"/>
        <v>19.685041227927762</v>
      </c>
    </row>
    <row r="164" spans="1:41" x14ac:dyDescent="0.35">
      <c r="A164" s="2">
        <v>0</v>
      </c>
      <c r="B164" s="2">
        <v>1</v>
      </c>
      <c r="C164" s="2">
        <v>3</v>
      </c>
      <c r="D164" s="2">
        <v>2</v>
      </c>
      <c r="AC164" s="5">
        <f t="shared" si="24"/>
        <v>5</v>
      </c>
      <c r="AD164">
        <f t="shared" si="25"/>
        <v>11.380594259314369</v>
      </c>
      <c r="AE164">
        <f t="shared" si="26"/>
        <v>0.67327074076291826</v>
      </c>
      <c r="AF164">
        <f t="shared" si="27"/>
        <v>0.40236808327619733</v>
      </c>
      <c r="AG164">
        <f t="shared" si="28"/>
        <v>-1.8014063606499517</v>
      </c>
      <c r="AH164">
        <f t="shared" si="29"/>
        <v>-0.29243330747958923</v>
      </c>
      <c r="AI164">
        <f t="shared" si="30"/>
        <v>-0.29517725536940675</v>
      </c>
      <c r="AJ164" s="6">
        <v>1.8505450963632292E-2</v>
      </c>
      <c r="AK164" t="str">
        <f t="shared" si="31"/>
        <v/>
      </c>
      <c r="AL164" s="5">
        <f t="shared" si="32"/>
        <v>6.8014063606499517</v>
      </c>
      <c r="AM164">
        <f t="shared" si="33"/>
        <v>6.1600587709239765</v>
      </c>
      <c r="AN164">
        <f t="shared" si="34"/>
        <v>-5.2720869730111106</v>
      </c>
      <c r="AO164" s="6">
        <f t="shared" si="35"/>
        <v>18.874899694311015</v>
      </c>
    </row>
    <row r="165" spans="1:41" x14ac:dyDescent="0.35">
      <c r="A165" s="2">
        <v>0</v>
      </c>
      <c r="B165" s="2">
        <v>0</v>
      </c>
      <c r="C165" s="2">
        <v>4</v>
      </c>
      <c r="D165" s="2">
        <v>1</v>
      </c>
      <c r="AC165" s="5">
        <f t="shared" si="24"/>
        <v>0</v>
      </c>
      <c r="AD165">
        <f t="shared" si="25"/>
        <v>4.9425726642102052</v>
      </c>
      <c r="AE165">
        <f t="shared" si="26"/>
        <v>2.0815047790848524</v>
      </c>
      <c r="AF165">
        <f t="shared" si="27"/>
        <v>0.67548322274645933</v>
      </c>
      <c r="AG165">
        <f t="shared" si="28"/>
        <v>-1.6039477523309422</v>
      </c>
      <c r="AH165">
        <f t="shared" si="29"/>
        <v>-0.60802166715281891</v>
      </c>
      <c r="AI165">
        <f t="shared" si="30"/>
        <v>-0.61394337863820692</v>
      </c>
      <c r="AJ165" s="6">
        <v>1.9197708255069966E-2</v>
      </c>
      <c r="AK165" t="str">
        <f t="shared" si="31"/>
        <v/>
      </c>
      <c r="AL165" s="5">
        <f t="shared" si="32"/>
        <v>1.6039477523309422</v>
      </c>
      <c r="AM165">
        <f t="shared" si="33"/>
        <v>2.6379779520715818</v>
      </c>
      <c r="AN165">
        <f t="shared" si="34"/>
        <v>-3.5663940257400855</v>
      </c>
      <c r="AO165" s="6">
        <f t="shared" si="35"/>
        <v>6.7742895304019699</v>
      </c>
    </row>
    <row r="166" spans="1:41" x14ac:dyDescent="0.35">
      <c r="A166" s="2">
        <v>0</v>
      </c>
      <c r="B166" s="2">
        <v>0</v>
      </c>
      <c r="C166" s="2">
        <v>4</v>
      </c>
      <c r="D166" s="2">
        <v>2</v>
      </c>
      <c r="AC166" s="5">
        <f t="shared" si="24"/>
        <v>0</v>
      </c>
      <c r="AD166">
        <f t="shared" si="25"/>
        <v>1.4137288460889579</v>
      </c>
      <c r="AE166">
        <f t="shared" si="26"/>
        <v>0.67327074076291826</v>
      </c>
      <c r="AF166">
        <f t="shared" si="27"/>
        <v>0.40236808327619733</v>
      </c>
      <c r="AG166">
        <f t="shared" si="28"/>
        <v>-0.84488948001587372</v>
      </c>
      <c r="AH166">
        <f t="shared" si="29"/>
        <v>-0.733855768118019</v>
      </c>
      <c r="AI166">
        <f t="shared" si="30"/>
        <v>-0.73939976421856846</v>
      </c>
      <c r="AJ166" s="6">
        <v>1.493971735973001E-2</v>
      </c>
      <c r="AK166" t="str">
        <f t="shared" si="31"/>
        <v/>
      </c>
      <c r="AL166" s="5">
        <f t="shared" si="32"/>
        <v>0.84488948001587372</v>
      </c>
      <c r="AM166">
        <f t="shared" si="33"/>
        <v>1.1513018180433492</v>
      </c>
      <c r="AN166">
        <f t="shared" si="34"/>
        <v>-1.4116206186845768</v>
      </c>
      <c r="AO166" s="6">
        <f t="shared" si="35"/>
        <v>3.1013995787163244</v>
      </c>
    </row>
    <row r="167" spans="1:41" x14ac:dyDescent="0.35">
      <c r="A167" s="2">
        <v>1</v>
      </c>
      <c r="B167" s="2">
        <v>0</v>
      </c>
      <c r="C167" s="2">
        <v>1</v>
      </c>
      <c r="D167" s="2">
        <v>0</v>
      </c>
      <c r="AC167" s="5">
        <f t="shared" si="24"/>
        <v>0</v>
      </c>
      <c r="AD167">
        <f t="shared" si="25"/>
        <v>1.7420220689072115</v>
      </c>
      <c r="AE167">
        <f t="shared" si="26"/>
        <v>0.38290929210966862</v>
      </c>
      <c r="AF167">
        <f t="shared" si="27"/>
        <v>0.276886773626005</v>
      </c>
      <c r="AG167">
        <f t="shared" si="28"/>
        <v>-1.2596791986621956</v>
      </c>
      <c r="AH167">
        <f t="shared" si="29"/>
        <v>-0.92184020294626767</v>
      </c>
      <c r="AI167">
        <f t="shared" si="30"/>
        <v>-0.92659524337502819</v>
      </c>
      <c r="AJ167" s="6">
        <v>1.0237133551155721E-2</v>
      </c>
      <c r="AK167" t="str">
        <f t="shared" si="31"/>
        <v/>
      </c>
      <c r="AL167" s="5">
        <f t="shared" si="32"/>
        <v>1.2596791986621956</v>
      </c>
      <c r="AM167">
        <f t="shared" si="33"/>
        <v>1.3664832523426187</v>
      </c>
      <c r="AN167">
        <f t="shared" si="34"/>
        <v>-1.4185787614064951</v>
      </c>
      <c r="AO167" s="6">
        <f t="shared" si="35"/>
        <v>3.937937158730886</v>
      </c>
    </row>
    <row r="168" spans="1:41" x14ac:dyDescent="0.35">
      <c r="A168" s="2">
        <v>8</v>
      </c>
      <c r="B168" s="2">
        <v>1</v>
      </c>
      <c r="C168" s="2">
        <v>4</v>
      </c>
      <c r="D168" s="2">
        <v>1</v>
      </c>
      <c r="AC168" s="5">
        <f t="shared" si="24"/>
        <v>0</v>
      </c>
      <c r="AD168">
        <f t="shared" si="25"/>
        <v>0.61398002512618199</v>
      </c>
      <c r="AE168">
        <f t="shared" si="26"/>
        <v>0.38290929210966862</v>
      </c>
      <c r="AF168">
        <f t="shared" si="27"/>
        <v>0.276886773626005</v>
      </c>
      <c r="AG168">
        <f t="shared" si="28"/>
        <v>-0.44397707689818</v>
      </c>
      <c r="AH168">
        <f t="shared" si="29"/>
        <v>-0.61600862891061503</v>
      </c>
      <c r="AI168">
        <f t="shared" si="30"/>
        <v>-0.61841222778810456</v>
      </c>
      <c r="AJ168" s="6">
        <v>7.758345338539193E-3</v>
      </c>
      <c r="AK168" t="str">
        <f t="shared" si="31"/>
        <v/>
      </c>
      <c r="AL168" s="5">
        <f t="shared" si="32"/>
        <v>0.44397707689818</v>
      </c>
      <c r="AM168">
        <f t="shared" si="33"/>
        <v>0.72073191195930897</v>
      </c>
      <c r="AN168">
        <f t="shared" si="34"/>
        <v>-0.96863151305075823</v>
      </c>
      <c r="AO168" s="6">
        <f t="shared" si="35"/>
        <v>1.8565856668471183</v>
      </c>
    </row>
    <row r="169" spans="1:41" x14ac:dyDescent="0.35">
      <c r="A169" s="2">
        <v>0</v>
      </c>
      <c r="B169" s="2">
        <v>1</v>
      </c>
      <c r="C169" s="2">
        <v>3</v>
      </c>
      <c r="D169" s="2">
        <v>0</v>
      </c>
      <c r="AC169" s="5">
        <f t="shared" si="24"/>
        <v>1</v>
      </c>
      <c r="AD169">
        <f t="shared" si="25"/>
        <v>4.9425726642102052</v>
      </c>
      <c r="AE169">
        <f t="shared" si="26"/>
        <v>2.0815047790848524</v>
      </c>
      <c r="AF169">
        <f t="shared" si="27"/>
        <v>0.67548322274645933</v>
      </c>
      <c r="AG169">
        <f t="shared" si="28"/>
        <v>-0.60394775233094222</v>
      </c>
      <c r="AH169">
        <f t="shared" si="29"/>
        <v>-0.22894344202409544</v>
      </c>
      <c r="AI169">
        <f t="shared" si="30"/>
        <v>-0.23117319317175905</v>
      </c>
      <c r="AJ169" s="6">
        <v>1.9197708255069966E-2</v>
      </c>
      <c r="AK169" t="str">
        <f t="shared" si="31"/>
        <v/>
      </c>
      <c r="AL169" s="5">
        <f t="shared" si="32"/>
        <v>1.6039477523309422</v>
      </c>
      <c r="AM169">
        <f t="shared" si="33"/>
        <v>2.6379779520715818</v>
      </c>
      <c r="AN169">
        <f t="shared" si="34"/>
        <v>-3.5663940257400855</v>
      </c>
      <c r="AO169" s="6">
        <f t="shared" si="35"/>
        <v>6.7742895304019699</v>
      </c>
    </row>
    <row r="170" spans="1:41" x14ac:dyDescent="0.35">
      <c r="A170" s="2">
        <v>0</v>
      </c>
      <c r="B170" s="2">
        <v>1</v>
      </c>
      <c r="C170" s="2">
        <v>3</v>
      </c>
      <c r="D170" s="2">
        <v>2</v>
      </c>
      <c r="AC170" s="5">
        <f t="shared" si="24"/>
        <v>8</v>
      </c>
      <c r="AD170">
        <f t="shared" si="25"/>
        <v>4.0111188451636686</v>
      </c>
      <c r="AE170">
        <f t="shared" si="26"/>
        <v>0.38290929210966862</v>
      </c>
      <c r="AF170">
        <f t="shared" si="27"/>
        <v>0.276886773626005</v>
      </c>
      <c r="AG170">
        <f t="shared" si="28"/>
        <v>5.0995069105041662</v>
      </c>
      <c r="AH170">
        <f t="shared" si="29"/>
        <v>2.0610410908533945</v>
      </c>
      <c r="AI170">
        <f t="shared" si="30"/>
        <v>2.0766121318438322</v>
      </c>
      <c r="AJ170" s="6">
        <v>1.4940356610947114E-2</v>
      </c>
      <c r="AK170" t="str">
        <f t="shared" si="31"/>
        <v/>
      </c>
      <c r="AL170" s="5">
        <f t="shared" si="32"/>
        <v>2.9004930894958334</v>
      </c>
      <c r="AM170">
        <f t="shared" si="33"/>
        <v>2.474238351256095</v>
      </c>
      <c r="AN170">
        <f t="shared" si="34"/>
        <v>-1.9489249681338756</v>
      </c>
      <c r="AO170" s="6">
        <f t="shared" si="35"/>
        <v>7.7499111471255429</v>
      </c>
    </row>
    <row r="171" spans="1:41" x14ac:dyDescent="0.35">
      <c r="A171" s="2">
        <v>0</v>
      </c>
      <c r="B171" s="2">
        <v>1</v>
      </c>
      <c r="C171" s="2">
        <v>4</v>
      </c>
      <c r="D171" s="2">
        <v>3</v>
      </c>
      <c r="AC171" s="5">
        <f t="shared" si="24"/>
        <v>0</v>
      </c>
      <c r="AD171">
        <f t="shared" si="25"/>
        <v>11.380594259314369</v>
      </c>
      <c r="AE171">
        <f t="shared" si="26"/>
        <v>0.67327074076291826</v>
      </c>
      <c r="AF171">
        <f t="shared" si="27"/>
        <v>0.40236808327619733</v>
      </c>
      <c r="AG171">
        <f t="shared" si="28"/>
        <v>-6.8014063606499517</v>
      </c>
      <c r="AH171">
        <f t="shared" si="29"/>
        <v>-1.1041138751391777</v>
      </c>
      <c r="AI171">
        <f t="shared" si="30"/>
        <v>-1.1144739499333864</v>
      </c>
      <c r="AJ171" s="6">
        <v>1.8505450963632292E-2</v>
      </c>
      <c r="AK171" t="str">
        <f t="shared" si="31"/>
        <v/>
      </c>
      <c r="AL171" s="5">
        <f t="shared" si="32"/>
        <v>6.8014063606499517</v>
      </c>
      <c r="AM171">
        <f t="shared" si="33"/>
        <v>6.1600587709239765</v>
      </c>
      <c r="AN171">
        <f t="shared" si="34"/>
        <v>-5.2720869730111106</v>
      </c>
      <c r="AO171" s="6">
        <f t="shared" si="35"/>
        <v>18.874899694311015</v>
      </c>
    </row>
    <row r="172" spans="1:41" x14ac:dyDescent="0.35">
      <c r="A172" s="2">
        <v>2</v>
      </c>
      <c r="B172" s="2">
        <v>1</v>
      </c>
      <c r="C172" s="2">
        <v>3</v>
      </c>
      <c r="D172" s="2">
        <v>0</v>
      </c>
      <c r="AC172" s="5">
        <f t="shared" si="24"/>
        <v>0</v>
      </c>
      <c r="AD172">
        <f t="shared" si="25"/>
        <v>1.4137288460889579</v>
      </c>
      <c r="AE172">
        <f t="shared" si="26"/>
        <v>0.67327074076291826</v>
      </c>
      <c r="AF172">
        <f t="shared" si="27"/>
        <v>0.40236808327619733</v>
      </c>
      <c r="AG172">
        <f t="shared" si="28"/>
        <v>-0.84488948001587372</v>
      </c>
      <c r="AH172">
        <f t="shared" si="29"/>
        <v>-0.733855768118019</v>
      </c>
      <c r="AI172">
        <f t="shared" si="30"/>
        <v>-0.73939976421856846</v>
      </c>
      <c r="AJ172" s="6">
        <v>1.493971735973001E-2</v>
      </c>
      <c r="AK172" t="str">
        <f t="shared" si="31"/>
        <v/>
      </c>
      <c r="AL172" s="5">
        <f t="shared" si="32"/>
        <v>0.84488948001587372</v>
      </c>
      <c r="AM172">
        <f t="shared" si="33"/>
        <v>1.1513018180433492</v>
      </c>
      <c r="AN172">
        <f t="shared" si="34"/>
        <v>-1.4116206186845768</v>
      </c>
      <c r="AO172" s="6">
        <f t="shared" si="35"/>
        <v>3.1013995787163244</v>
      </c>
    </row>
    <row r="173" spans="1:41" x14ac:dyDescent="0.35">
      <c r="A173" s="2">
        <v>4</v>
      </c>
      <c r="B173" s="2">
        <v>1</v>
      </c>
      <c r="C173" s="2">
        <v>2</v>
      </c>
      <c r="D173" s="2">
        <v>1</v>
      </c>
      <c r="AC173" s="5">
        <f t="shared" si="24"/>
        <v>0</v>
      </c>
      <c r="AD173">
        <f t="shared" si="25"/>
        <v>0.49827225954020948</v>
      </c>
      <c r="AE173">
        <f t="shared" si="26"/>
        <v>0.38290929210966862</v>
      </c>
      <c r="AF173">
        <f t="shared" si="27"/>
        <v>0.276886773626005</v>
      </c>
      <c r="AG173">
        <f t="shared" si="28"/>
        <v>-0.36030726120878148</v>
      </c>
      <c r="AH173">
        <f t="shared" si="29"/>
        <v>-0.56269370309349209</v>
      </c>
      <c r="AI173">
        <f t="shared" si="30"/>
        <v>-0.56610282731328843</v>
      </c>
      <c r="AJ173" s="6">
        <v>1.200792161146722E-2</v>
      </c>
      <c r="AK173" t="str">
        <f t="shared" si="31"/>
        <v/>
      </c>
      <c r="AL173" s="5">
        <f t="shared" si="32"/>
        <v>0.36030726120878148</v>
      </c>
      <c r="AM173">
        <f t="shared" si="33"/>
        <v>0.64032573890189082</v>
      </c>
      <c r="AN173">
        <f t="shared" si="34"/>
        <v>-0.89470812541292255</v>
      </c>
      <c r="AO173" s="6">
        <f t="shared" si="35"/>
        <v>1.6153226478304854</v>
      </c>
    </row>
    <row r="174" spans="1:41" x14ac:dyDescent="0.35">
      <c r="A174" s="2">
        <v>5</v>
      </c>
      <c r="B174" s="2">
        <v>0</v>
      </c>
      <c r="C174" s="2">
        <v>4</v>
      </c>
      <c r="D174" s="2">
        <v>0</v>
      </c>
      <c r="AC174" s="5">
        <f t="shared" si="24"/>
        <v>2</v>
      </c>
      <c r="AD174">
        <f t="shared" si="25"/>
        <v>11.380594259314369</v>
      </c>
      <c r="AE174">
        <f t="shared" si="26"/>
        <v>0.67327074076291826</v>
      </c>
      <c r="AF174">
        <f t="shared" si="27"/>
        <v>0.40236808327619733</v>
      </c>
      <c r="AG174">
        <f t="shared" si="28"/>
        <v>-4.8014063606499517</v>
      </c>
      <c r="AH174">
        <f t="shared" si="29"/>
        <v>-0.77944164807534233</v>
      </c>
      <c r="AI174">
        <f t="shared" si="30"/>
        <v>-0.7867552721077945</v>
      </c>
      <c r="AJ174" s="6">
        <v>1.8505450963632292E-2</v>
      </c>
      <c r="AK174" t="str">
        <f t="shared" si="31"/>
        <v/>
      </c>
      <c r="AL174" s="5">
        <f t="shared" si="32"/>
        <v>6.8014063606499517</v>
      </c>
      <c r="AM174">
        <f t="shared" si="33"/>
        <v>6.1600587709239765</v>
      </c>
      <c r="AN174">
        <f t="shared" si="34"/>
        <v>-5.2720869730111106</v>
      </c>
      <c r="AO174" s="6">
        <f t="shared" si="35"/>
        <v>18.874899694311015</v>
      </c>
    </row>
    <row r="175" spans="1:41" x14ac:dyDescent="0.35">
      <c r="A175" s="2">
        <v>9</v>
      </c>
      <c r="B175" s="2">
        <v>0</v>
      </c>
      <c r="C175" s="2">
        <v>2</v>
      </c>
      <c r="D175" s="2">
        <v>0</v>
      </c>
      <c r="AC175" s="5">
        <f t="shared" si="24"/>
        <v>4</v>
      </c>
      <c r="AD175">
        <f t="shared" si="25"/>
        <v>4.0111188451636686</v>
      </c>
      <c r="AE175">
        <f t="shared" si="26"/>
        <v>1.1838142863287353</v>
      </c>
      <c r="AF175">
        <f t="shared" si="27"/>
        <v>0.54208560395438887</v>
      </c>
      <c r="AG175">
        <f t="shared" si="28"/>
        <v>2.1632509365497095</v>
      </c>
      <c r="AH175">
        <f t="shared" si="29"/>
        <v>0.89588698773946429</v>
      </c>
      <c r="AI175">
        <f t="shared" si="30"/>
        <v>0.90152874774961145</v>
      </c>
      <c r="AJ175" s="6">
        <v>1.2476822239297936E-2</v>
      </c>
      <c r="AK175" t="str">
        <f t="shared" si="31"/>
        <v/>
      </c>
      <c r="AL175" s="5">
        <f t="shared" si="32"/>
        <v>1.8367490634502905</v>
      </c>
      <c r="AM175">
        <f t="shared" si="33"/>
        <v>2.4146471219635699</v>
      </c>
      <c r="AN175">
        <f t="shared" si="34"/>
        <v>-2.895872330971601</v>
      </c>
      <c r="AO175" s="6">
        <f t="shared" si="35"/>
        <v>6.5693704578721821</v>
      </c>
    </row>
    <row r="176" spans="1:41" x14ac:dyDescent="0.35">
      <c r="A176" s="2">
        <v>0</v>
      </c>
      <c r="B176" s="2">
        <v>0</v>
      </c>
      <c r="C176" s="2">
        <v>4</v>
      </c>
      <c r="D176" s="2">
        <v>2</v>
      </c>
      <c r="AC176" s="5">
        <f t="shared" si="24"/>
        <v>5</v>
      </c>
      <c r="AD176">
        <f t="shared" si="25"/>
        <v>4.9425726642102052</v>
      </c>
      <c r="AE176">
        <f t="shared" si="26"/>
        <v>0.38290929210966862</v>
      </c>
      <c r="AF176">
        <f t="shared" si="27"/>
        <v>0.276886773626005</v>
      </c>
      <c r="AG176">
        <f t="shared" si="28"/>
        <v>1.4259603341950462</v>
      </c>
      <c r="AH176">
        <f t="shared" si="29"/>
        <v>0.49010376753285007</v>
      </c>
      <c r="AI176">
        <f t="shared" si="30"/>
        <v>0.49721353718967837</v>
      </c>
      <c r="AJ176" s="6">
        <v>2.8393987776742863E-2</v>
      </c>
      <c r="AK176" t="str">
        <f t="shared" si="31"/>
        <v/>
      </c>
      <c r="AL176" s="5">
        <f t="shared" si="32"/>
        <v>3.5740396658049538</v>
      </c>
      <c r="AM176">
        <f t="shared" si="33"/>
        <v>2.9095069833338276</v>
      </c>
      <c r="AN176">
        <f t="shared" si="34"/>
        <v>-2.1284892342971262</v>
      </c>
      <c r="AO176" s="6">
        <f t="shared" si="35"/>
        <v>9.2765685659070343</v>
      </c>
    </row>
    <row r="177" spans="1:41" x14ac:dyDescent="0.35">
      <c r="A177" s="2">
        <v>0</v>
      </c>
      <c r="B177" s="2">
        <v>0</v>
      </c>
      <c r="C177" s="2">
        <v>2</v>
      </c>
      <c r="D177" s="2">
        <v>0</v>
      </c>
      <c r="AC177" s="5">
        <f t="shared" si="24"/>
        <v>9</v>
      </c>
      <c r="AD177">
        <f t="shared" si="25"/>
        <v>4.9425726642102052</v>
      </c>
      <c r="AE177">
        <f t="shared" si="26"/>
        <v>1.1838142863287353</v>
      </c>
      <c r="AF177">
        <f t="shared" si="27"/>
        <v>0.54208560395438887</v>
      </c>
      <c r="AG177">
        <f t="shared" si="28"/>
        <v>6.7367248235566368</v>
      </c>
      <c r="AH177">
        <f t="shared" si="29"/>
        <v>2.3345204142545439</v>
      </c>
      <c r="AI177">
        <f t="shared" si="30"/>
        <v>2.3534105249779955</v>
      </c>
      <c r="AJ177" s="6">
        <v>1.5988964047003826E-2</v>
      </c>
      <c r="AK177" t="str">
        <f t="shared" si="31"/>
        <v/>
      </c>
      <c r="AL177" s="5">
        <f t="shared" si="32"/>
        <v>2.2632751764433632</v>
      </c>
      <c r="AM177">
        <f t="shared" si="33"/>
        <v>2.8856996847927752</v>
      </c>
      <c r="AN177">
        <f t="shared" si="34"/>
        <v>-3.3925922759490614</v>
      </c>
      <c r="AO177" s="6">
        <f t="shared" si="35"/>
        <v>7.9191426288357878</v>
      </c>
    </row>
    <row r="178" spans="1:41" x14ac:dyDescent="0.35">
      <c r="A178" s="2">
        <v>0</v>
      </c>
      <c r="B178" s="2">
        <v>1</v>
      </c>
      <c r="C178" s="2">
        <v>2</v>
      </c>
      <c r="D178" s="2">
        <v>0</v>
      </c>
      <c r="AC178" s="5">
        <f t="shared" si="24"/>
        <v>0</v>
      </c>
      <c r="AD178">
        <f t="shared" si="25"/>
        <v>0.61398002512618199</v>
      </c>
      <c r="AE178">
        <f t="shared" si="26"/>
        <v>0.38290929210966862</v>
      </c>
      <c r="AF178">
        <f t="shared" si="27"/>
        <v>0.276886773626005</v>
      </c>
      <c r="AG178">
        <f t="shared" si="28"/>
        <v>-0.44397707689818</v>
      </c>
      <c r="AH178">
        <f t="shared" si="29"/>
        <v>-0.61600862891061503</v>
      </c>
      <c r="AI178">
        <f t="shared" si="30"/>
        <v>-0.61841222778810456</v>
      </c>
      <c r="AJ178" s="6">
        <v>7.758345338539193E-3</v>
      </c>
      <c r="AK178" t="str">
        <f t="shared" si="31"/>
        <v/>
      </c>
      <c r="AL178" s="5">
        <f t="shared" si="32"/>
        <v>0.44397707689818</v>
      </c>
      <c r="AM178">
        <f t="shared" si="33"/>
        <v>0.72073191195930897</v>
      </c>
      <c r="AN178">
        <f t="shared" si="34"/>
        <v>-0.96863151305075823</v>
      </c>
      <c r="AO178" s="6">
        <f t="shared" si="35"/>
        <v>1.8565856668471183</v>
      </c>
    </row>
    <row r="179" spans="1:41" x14ac:dyDescent="0.35">
      <c r="A179" s="2">
        <v>0</v>
      </c>
      <c r="B179" s="2">
        <v>0</v>
      </c>
      <c r="C179" s="2">
        <v>1</v>
      </c>
      <c r="D179" s="2">
        <v>0</v>
      </c>
      <c r="AC179" s="5">
        <f t="shared" si="24"/>
        <v>0</v>
      </c>
      <c r="AD179">
        <f t="shared" si="25"/>
        <v>4.9425726642102052</v>
      </c>
      <c r="AE179">
        <f t="shared" si="26"/>
        <v>1.1838142863287353</v>
      </c>
      <c r="AF179">
        <f t="shared" si="27"/>
        <v>0.54208560395438887</v>
      </c>
      <c r="AG179">
        <f t="shared" si="28"/>
        <v>-2.2632751764433632</v>
      </c>
      <c r="AH179">
        <f t="shared" si="29"/>
        <v>-0.78430724734472534</v>
      </c>
      <c r="AI179">
        <f t="shared" si="30"/>
        <v>-0.79065358325726798</v>
      </c>
      <c r="AJ179" s="6">
        <v>1.5988964047003826E-2</v>
      </c>
      <c r="AK179" t="str">
        <f t="shared" si="31"/>
        <v/>
      </c>
      <c r="AL179" s="5">
        <f t="shared" si="32"/>
        <v>2.2632751764433632</v>
      </c>
      <c r="AM179">
        <f t="shared" si="33"/>
        <v>2.8856996847927752</v>
      </c>
      <c r="AN179">
        <f t="shared" si="34"/>
        <v>-3.3925922759490614</v>
      </c>
      <c r="AO179" s="6">
        <f t="shared" si="35"/>
        <v>7.9191426288357878</v>
      </c>
    </row>
    <row r="180" spans="1:41" x14ac:dyDescent="0.35">
      <c r="A180" s="2">
        <v>21</v>
      </c>
      <c r="B180" s="2">
        <v>1</v>
      </c>
      <c r="C180" s="2">
        <v>2</v>
      </c>
      <c r="D180" s="2">
        <v>0</v>
      </c>
      <c r="AC180" s="5">
        <f t="shared" si="24"/>
        <v>0</v>
      </c>
      <c r="AD180">
        <f t="shared" si="25"/>
        <v>11.380594259314369</v>
      </c>
      <c r="AE180">
        <f t="shared" si="26"/>
        <v>1.1838142863287353</v>
      </c>
      <c r="AF180">
        <f t="shared" si="27"/>
        <v>0.54208560395438887</v>
      </c>
      <c r="AG180">
        <f t="shared" si="28"/>
        <v>-5.2113379468940888</v>
      </c>
      <c r="AH180">
        <f t="shared" si="29"/>
        <v>-0.852584759318886</v>
      </c>
      <c r="AI180">
        <f t="shared" si="30"/>
        <v>-0.85768697496346835</v>
      </c>
      <c r="AJ180" s="6">
        <v>1.1862228857260119E-2</v>
      </c>
      <c r="AK180" t="str">
        <f t="shared" si="31"/>
        <v/>
      </c>
      <c r="AL180" s="5">
        <f t="shared" si="32"/>
        <v>5.2113379468940888</v>
      </c>
      <c r="AM180">
        <f t="shared" si="33"/>
        <v>6.1123986676202486</v>
      </c>
      <c r="AN180">
        <f t="shared" si="34"/>
        <v>-6.7687433007922078</v>
      </c>
      <c r="AO180" s="6">
        <f t="shared" si="35"/>
        <v>17.191419194580384</v>
      </c>
    </row>
    <row r="181" spans="1:41" x14ac:dyDescent="0.35">
      <c r="A181" s="2">
        <v>0</v>
      </c>
      <c r="B181" s="2">
        <v>0</v>
      </c>
      <c r="C181" s="2">
        <v>1</v>
      </c>
      <c r="D181" s="2">
        <v>0</v>
      </c>
      <c r="AC181" s="5">
        <f t="shared" si="24"/>
        <v>0</v>
      </c>
      <c r="AD181">
        <f t="shared" si="25"/>
        <v>4.9425726642102052</v>
      </c>
      <c r="AE181">
        <f t="shared" si="26"/>
        <v>2.0815047790848524</v>
      </c>
      <c r="AF181">
        <f t="shared" si="27"/>
        <v>0.67548322274645933</v>
      </c>
      <c r="AG181">
        <f t="shared" si="28"/>
        <v>-1.6039477523309422</v>
      </c>
      <c r="AH181">
        <f t="shared" si="29"/>
        <v>-0.60802166715281891</v>
      </c>
      <c r="AI181">
        <f t="shared" si="30"/>
        <v>-0.61394337863820692</v>
      </c>
      <c r="AJ181" s="6">
        <v>1.9197708255069966E-2</v>
      </c>
      <c r="AK181" t="str">
        <f t="shared" si="31"/>
        <v/>
      </c>
      <c r="AL181" s="5">
        <f t="shared" si="32"/>
        <v>1.6039477523309422</v>
      </c>
      <c r="AM181">
        <f t="shared" si="33"/>
        <v>2.6379779520715818</v>
      </c>
      <c r="AN181">
        <f t="shared" si="34"/>
        <v>-3.5663940257400855</v>
      </c>
      <c r="AO181" s="6">
        <f t="shared" si="35"/>
        <v>6.7742895304019699</v>
      </c>
    </row>
    <row r="182" spans="1:41" x14ac:dyDescent="0.35">
      <c r="A182" s="2">
        <v>6</v>
      </c>
      <c r="B182" s="2">
        <v>1</v>
      </c>
      <c r="C182" s="2">
        <v>3</v>
      </c>
      <c r="D182" s="2">
        <v>0</v>
      </c>
      <c r="AC182" s="5">
        <f t="shared" si="24"/>
        <v>21</v>
      </c>
      <c r="AD182">
        <f t="shared" si="25"/>
        <v>11.380594259314369</v>
      </c>
      <c r="AE182">
        <f t="shared" si="26"/>
        <v>1.1838142863287353</v>
      </c>
      <c r="AF182">
        <f t="shared" si="27"/>
        <v>0.54208560395438887</v>
      </c>
      <c r="AG182">
        <f t="shared" si="28"/>
        <v>15.788662053105911</v>
      </c>
      <c r="AH182">
        <f t="shared" si="29"/>
        <v>2.5830550184405658</v>
      </c>
      <c r="AI182">
        <f t="shared" si="30"/>
        <v>2.5985130753455863</v>
      </c>
      <c r="AJ182" s="6">
        <v>1.1862228857260119E-2</v>
      </c>
      <c r="AK182" t="str">
        <f t="shared" si="31"/>
        <v/>
      </c>
      <c r="AL182" s="5">
        <f t="shared" si="32"/>
        <v>5.2113379468940888</v>
      </c>
      <c r="AM182">
        <f t="shared" si="33"/>
        <v>6.1123986676202486</v>
      </c>
      <c r="AN182">
        <f t="shared" si="34"/>
        <v>-6.7687433007922078</v>
      </c>
      <c r="AO182" s="6">
        <f t="shared" si="35"/>
        <v>17.191419194580384</v>
      </c>
    </row>
    <row r="183" spans="1:41" x14ac:dyDescent="0.35">
      <c r="A183" s="2">
        <v>0</v>
      </c>
      <c r="B183" s="2">
        <v>0</v>
      </c>
      <c r="C183" s="2">
        <v>2</v>
      </c>
      <c r="D183" s="2">
        <v>1</v>
      </c>
      <c r="AC183" s="5">
        <f t="shared" si="24"/>
        <v>0</v>
      </c>
      <c r="AD183">
        <f t="shared" si="25"/>
        <v>4.9425726642102052</v>
      </c>
      <c r="AE183">
        <f t="shared" si="26"/>
        <v>2.0815047790848524</v>
      </c>
      <c r="AF183">
        <f t="shared" si="27"/>
        <v>0.67548322274645933</v>
      </c>
      <c r="AG183">
        <f t="shared" si="28"/>
        <v>-1.6039477523309422</v>
      </c>
      <c r="AH183">
        <f t="shared" si="29"/>
        <v>-0.60802166715281891</v>
      </c>
      <c r="AI183">
        <f t="shared" si="30"/>
        <v>-0.61394337863820692</v>
      </c>
      <c r="AJ183" s="6">
        <v>1.9197708255069966E-2</v>
      </c>
      <c r="AK183" t="str">
        <f t="shared" si="31"/>
        <v/>
      </c>
      <c r="AL183" s="5">
        <f t="shared" si="32"/>
        <v>1.6039477523309422</v>
      </c>
      <c r="AM183">
        <f t="shared" si="33"/>
        <v>2.6379779520715818</v>
      </c>
      <c r="AN183">
        <f t="shared" si="34"/>
        <v>-3.5663940257400855</v>
      </c>
      <c r="AO183" s="6">
        <f t="shared" si="35"/>
        <v>6.7742895304019699</v>
      </c>
    </row>
    <row r="184" spans="1:41" x14ac:dyDescent="0.35">
      <c r="A184" s="2">
        <v>0</v>
      </c>
      <c r="B184" s="2">
        <v>1</v>
      </c>
      <c r="C184" s="2">
        <v>2</v>
      </c>
      <c r="D184" s="2">
        <v>0</v>
      </c>
      <c r="AC184" s="5">
        <f t="shared" si="24"/>
        <v>6</v>
      </c>
      <c r="AD184">
        <f t="shared" si="25"/>
        <v>11.380594259314369</v>
      </c>
      <c r="AE184">
        <f t="shared" si="26"/>
        <v>0.67327074076291826</v>
      </c>
      <c r="AF184">
        <f t="shared" si="27"/>
        <v>0.40236808327619733</v>
      </c>
      <c r="AG184">
        <f t="shared" si="28"/>
        <v>-0.80140636064995174</v>
      </c>
      <c r="AH184">
        <f t="shared" si="29"/>
        <v>-0.13009719394767155</v>
      </c>
      <c r="AI184">
        <f t="shared" si="30"/>
        <v>-0.13131791645661081</v>
      </c>
      <c r="AJ184" s="6">
        <v>1.8505450963632292E-2</v>
      </c>
      <c r="AK184" t="str">
        <f t="shared" si="31"/>
        <v/>
      </c>
      <c r="AL184" s="5">
        <f t="shared" si="32"/>
        <v>6.8014063606499517</v>
      </c>
      <c r="AM184">
        <f t="shared" si="33"/>
        <v>6.1600587709239765</v>
      </c>
      <c r="AN184">
        <f t="shared" si="34"/>
        <v>-5.2720869730111106</v>
      </c>
      <c r="AO184" s="6">
        <f t="shared" si="35"/>
        <v>18.874899694311015</v>
      </c>
    </row>
    <row r="185" spans="1:41" x14ac:dyDescent="0.35">
      <c r="A185" s="2">
        <v>0</v>
      </c>
      <c r="B185" s="2">
        <v>1</v>
      </c>
      <c r="C185" s="2">
        <v>2</v>
      </c>
      <c r="D185" s="2">
        <v>1</v>
      </c>
      <c r="AC185" s="5">
        <f t="shared" si="24"/>
        <v>0</v>
      </c>
      <c r="AD185">
        <f t="shared" si="25"/>
        <v>1.7420220689072115</v>
      </c>
      <c r="AE185">
        <f t="shared" si="26"/>
        <v>1.1838142863287353</v>
      </c>
      <c r="AF185">
        <f t="shared" si="27"/>
        <v>0.54208560395438887</v>
      </c>
      <c r="AG185">
        <f t="shared" si="28"/>
        <v>-0.79769698358177166</v>
      </c>
      <c r="AH185">
        <f t="shared" si="29"/>
        <v>-0.64052271407149597</v>
      </c>
      <c r="AI185">
        <f t="shared" si="30"/>
        <v>-0.64343770042519399</v>
      </c>
      <c r="AJ185" s="6">
        <v>9.0401399355732673E-3</v>
      </c>
      <c r="AK185" t="str">
        <f t="shared" si="31"/>
        <v/>
      </c>
      <c r="AL185" s="5">
        <f t="shared" si="32"/>
        <v>0.79769698358177166</v>
      </c>
      <c r="AM185">
        <f t="shared" si="33"/>
        <v>1.2453843806899434</v>
      </c>
      <c r="AN185">
        <f t="shared" si="34"/>
        <v>-1.6432115494792368</v>
      </c>
      <c r="AO185" s="6">
        <f t="shared" si="35"/>
        <v>3.2386055166427803</v>
      </c>
    </row>
    <row r="186" spans="1:41" x14ac:dyDescent="0.35">
      <c r="A186" s="2">
        <v>0</v>
      </c>
      <c r="B186" s="2">
        <v>0</v>
      </c>
      <c r="C186" s="2">
        <v>3</v>
      </c>
      <c r="D186" s="2">
        <v>1</v>
      </c>
      <c r="AC186" s="5">
        <f t="shared" si="24"/>
        <v>0</v>
      </c>
      <c r="AD186">
        <f t="shared" si="25"/>
        <v>11.380594259314369</v>
      </c>
      <c r="AE186">
        <f t="shared" si="26"/>
        <v>1.1838142863287353</v>
      </c>
      <c r="AF186">
        <f t="shared" si="27"/>
        <v>0.54208560395438887</v>
      </c>
      <c r="AG186">
        <f t="shared" si="28"/>
        <v>-5.2113379468940888</v>
      </c>
      <c r="AH186">
        <f t="shared" si="29"/>
        <v>-0.852584759318886</v>
      </c>
      <c r="AI186">
        <f t="shared" si="30"/>
        <v>-0.85768697496346835</v>
      </c>
      <c r="AJ186" s="6">
        <v>1.1862228857260119E-2</v>
      </c>
      <c r="AK186" t="str">
        <f t="shared" si="31"/>
        <v/>
      </c>
      <c r="AL186" s="5">
        <f t="shared" si="32"/>
        <v>5.2113379468940888</v>
      </c>
      <c r="AM186">
        <f t="shared" si="33"/>
        <v>6.1123986676202486</v>
      </c>
      <c r="AN186">
        <f t="shared" si="34"/>
        <v>-6.7687433007922078</v>
      </c>
      <c r="AO186" s="6">
        <f t="shared" si="35"/>
        <v>17.191419194580384</v>
      </c>
    </row>
    <row r="187" spans="1:41" x14ac:dyDescent="0.35">
      <c r="A187" s="2">
        <v>16</v>
      </c>
      <c r="B187" s="2">
        <v>1</v>
      </c>
      <c r="C187" s="2">
        <v>4</v>
      </c>
      <c r="D187" s="2">
        <v>1</v>
      </c>
      <c r="AC187" s="5">
        <f t="shared" si="24"/>
        <v>0</v>
      </c>
      <c r="AD187">
        <f t="shared" si="25"/>
        <v>4.0111188451636686</v>
      </c>
      <c r="AE187">
        <f t="shared" si="26"/>
        <v>1.1838142863287353</v>
      </c>
      <c r="AF187">
        <f t="shared" si="27"/>
        <v>0.54208560395438887</v>
      </c>
      <c r="AG187">
        <f t="shared" si="28"/>
        <v>-1.8367490634502905</v>
      </c>
      <c r="AH187">
        <f t="shared" si="29"/>
        <v>-0.76066976691677513</v>
      </c>
      <c r="AI187">
        <f t="shared" si="30"/>
        <v>-0.76546000980527551</v>
      </c>
      <c r="AJ187" s="6">
        <v>1.2476822239297936E-2</v>
      </c>
      <c r="AK187" t="str">
        <f t="shared" si="31"/>
        <v/>
      </c>
      <c r="AL187" s="5">
        <f t="shared" si="32"/>
        <v>1.8367490634502905</v>
      </c>
      <c r="AM187">
        <f t="shared" si="33"/>
        <v>2.4146471219635699</v>
      </c>
      <c r="AN187">
        <f t="shared" si="34"/>
        <v>-2.895872330971601</v>
      </c>
      <c r="AO187" s="6">
        <f t="shared" si="35"/>
        <v>6.5693704578721821</v>
      </c>
    </row>
    <row r="188" spans="1:41" x14ac:dyDescent="0.35">
      <c r="A188" s="2">
        <v>0</v>
      </c>
      <c r="B188" s="2">
        <v>0</v>
      </c>
      <c r="C188" s="2">
        <v>3</v>
      </c>
      <c r="D188" s="2">
        <v>2</v>
      </c>
      <c r="AC188" s="5">
        <f t="shared" si="24"/>
        <v>0</v>
      </c>
      <c r="AD188">
        <f t="shared" si="25"/>
        <v>1.7420220689072115</v>
      </c>
      <c r="AE188">
        <f t="shared" si="26"/>
        <v>0.67327074076291826</v>
      </c>
      <c r="AF188">
        <f t="shared" si="27"/>
        <v>0.40236808327619733</v>
      </c>
      <c r="AG188">
        <f t="shared" si="28"/>
        <v>-1.041087988016181</v>
      </c>
      <c r="AH188">
        <f t="shared" si="29"/>
        <v>-0.78234799937980259</v>
      </c>
      <c r="AI188">
        <f t="shared" si="30"/>
        <v>-0.78570738721926048</v>
      </c>
      <c r="AJ188" s="6">
        <v>8.5329631809633842E-3</v>
      </c>
      <c r="AK188" t="str">
        <f t="shared" si="31"/>
        <v/>
      </c>
      <c r="AL188" s="5">
        <f t="shared" si="32"/>
        <v>1.041087988016181</v>
      </c>
      <c r="AM188">
        <f t="shared" si="33"/>
        <v>1.330722375262021</v>
      </c>
      <c r="AN188">
        <f t="shared" si="34"/>
        <v>-1.567079940918974</v>
      </c>
      <c r="AO188" s="6">
        <f t="shared" si="35"/>
        <v>3.6492559169513359</v>
      </c>
    </row>
    <row r="189" spans="1:41" x14ac:dyDescent="0.35">
      <c r="A189" s="2">
        <v>0</v>
      </c>
      <c r="B189" s="2">
        <v>1</v>
      </c>
      <c r="C189" s="2">
        <v>3</v>
      </c>
      <c r="D189" s="2">
        <v>2</v>
      </c>
      <c r="AC189" s="5">
        <f t="shared" si="24"/>
        <v>16</v>
      </c>
      <c r="AD189">
        <f t="shared" si="25"/>
        <v>4.0111188451636686</v>
      </c>
      <c r="AE189">
        <f t="shared" si="26"/>
        <v>0.38290929210966862</v>
      </c>
      <c r="AF189">
        <f t="shared" si="27"/>
        <v>0.276886773626005</v>
      </c>
      <c r="AG189">
        <f t="shared" si="28"/>
        <v>13.099506910504166</v>
      </c>
      <c r="AH189">
        <f t="shared" si="29"/>
        <v>5.2943593344004016</v>
      </c>
      <c r="AI189">
        <f t="shared" si="30"/>
        <v>5.3343578994847682</v>
      </c>
      <c r="AJ189" s="6">
        <v>1.4940356610947114E-2</v>
      </c>
      <c r="AK189" t="str">
        <f t="shared" si="31"/>
        <v/>
      </c>
      <c r="AL189" s="5">
        <f t="shared" si="32"/>
        <v>2.9004930894958334</v>
      </c>
      <c r="AM189">
        <f t="shared" si="33"/>
        <v>2.474238351256095</v>
      </c>
      <c r="AN189">
        <f t="shared" si="34"/>
        <v>-1.9489249681338756</v>
      </c>
      <c r="AO189" s="6">
        <f t="shared" si="35"/>
        <v>7.7499111471255429</v>
      </c>
    </row>
    <row r="190" spans="1:41" x14ac:dyDescent="0.35">
      <c r="A190" s="2">
        <v>4</v>
      </c>
      <c r="B190" s="2">
        <v>1</v>
      </c>
      <c r="C190" s="2">
        <v>4</v>
      </c>
      <c r="D190" s="2">
        <v>0</v>
      </c>
      <c r="AC190" s="5">
        <f t="shared" si="24"/>
        <v>0</v>
      </c>
      <c r="AD190">
        <f t="shared" si="25"/>
        <v>0.61398002512618199</v>
      </c>
      <c r="AE190">
        <f t="shared" si="26"/>
        <v>0.67327074076291826</v>
      </c>
      <c r="AF190">
        <f t="shared" si="27"/>
        <v>0.40236808327619733</v>
      </c>
      <c r="AG190">
        <f t="shared" si="28"/>
        <v>-0.36693405924628869</v>
      </c>
      <c r="AH190">
        <f t="shared" si="29"/>
        <v>-0.54244134204872607</v>
      </c>
      <c r="AI190">
        <f t="shared" si="30"/>
        <v>-0.54454661492668455</v>
      </c>
      <c r="AJ190" s="6">
        <v>7.7172576976374928E-3</v>
      </c>
      <c r="AK190" t="str">
        <f t="shared" si="31"/>
        <v/>
      </c>
      <c r="AL190" s="5">
        <f t="shared" si="32"/>
        <v>0.36693405924628869</v>
      </c>
      <c r="AM190">
        <f t="shared" si="33"/>
        <v>0.67644928732833931</v>
      </c>
      <c r="AN190">
        <f t="shared" si="34"/>
        <v>-0.95888218128504277</v>
      </c>
      <c r="AO190" s="6">
        <f t="shared" si="35"/>
        <v>1.69275029977762</v>
      </c>
    </row>
    <row r="191" spans="1:41" x14ac:dyDescent="0.35">
      <c r="A191" s="2">
        <v>2</v>
      </c>
      <c r="B191" s="2">
        <v>1</v>
      </c>
      <c r="C191" s="2">
        <v>2</v>
      </c>
      <c r="D191" s="2">
        <v>1</v>
      </c>
      <c r="AC191" s="5">
        <f t="shared" si="24"/>
        <v>0</v>
      </c>
      <c r="AD191">
        <f t="shared" si="25"/>
        <v>1.4137288460889579</v>
      </c>
      <c r="AE191">
        <f t="shared" si="26"/>
        <v>0.67327074076291826</v>
      </c>
      <c r="AF191">
        <f t="shared" si="27"/>
        <v>0.40236808327619733</v>
      </c>
      <c r="AG191">
        <f t="shared" si="28"/>
        <v>-0.84488948001587372</v>
      </c>
      <c r="AH191">
        <f t="shared" si="29"/>
        <v>-0.733855768118019</v>
      </c>
      <c r="AI191">
        <f t="shared" si="30"/>
        <v>-0.73939976421856846</v>
      </c>
      <c r="AJ191" s="6">
        <v>1.493971735973001E-2</v>
      </c>
      <c r="AK191" t="str">
        <f t="shared" si="31"/>
        <v/>
      </c>
      <c r="AL191" s="5">
        <f t="shared" si="32"/>
        <v>0.84488948001587372</v>
      </c>
      <c r="AM191">
        <f t="shared" si="33"/>
        <v>1.1513018180433492</v>
      </c>
      <c r="AN191">
        <f t="shared" si="34"/>
        <v>-1.4116206186845768</v>
      </c>
      <c r="AO191" s="6">
        <f t="shared" si="35"/>
        <v>3.1013995787163244</v>
      </c>
    </row>
    <row r="192" spans="1:41" x14ac:dyDescent="0.35">
      <c r="A192" s="2">
        <v>10</v>
      </c>
      <c r="B192" s="2">
        <v>1</v>
      </c>
      <c r="C192" s="2">
        <v>3</v>
      </c>
      <c r="D192" s="2">
        <v>0</v>
      </c>
      <c r="AC192" s="5">
        <f t="shared" si="24"/>
        <v>4</v>
      </c>
      <c r="AD192">
        <f t="shared" si="25"/>
        <v>11.380594259314369</v>
      </c>
      <c r="AE192">
        <f t="shared" si="26"/>
        <v>0.38290929210966862</v>
      </c>
      <c r="AF192">
        <f t="shared" si="27"/>
        <v>0.276886773626005</v>
      </c>
      <c r="AG192">
        <f t="shared" si="28"/>
        <v>-4.2294582329061789</v>
      </c>
      <c r="AH192">
        <f t="shared" si="29"/>
        <v>-0.72362845384779229</v>
      </c>
      <c r="AI192">
        <f t="shared" si="30"/>
        <v>-0.73839459709366329</v>
      </c>
      <c r="AJ192" s="6">
        <v>3.9595358242978558E-2</v>
      </c>
      <c r="AK192" t="str">
        <f t="shared" si="31"/>
        <v/>
      </c>
      <c r="AL192" s="5">
        <f t="shared" si="32"/>
        <v>8.2294582329061789</v>
      </c>
      <c r="AM192">
        <f t="shared" si="33"/>
        <v>5.8447926009772431</v>
      </c>
      <c r="AN192">
        <f t="shared" si="34"/>
        <v>-3.2261247621154023</v>
      </c>
      <c r="AO192" s="6">
        <f t="shared" si="35"/>
        <v>19.685041227927762</v>
      </c>
    </row>
    <row r="193" spans="1:41" x14ac:dyDescent="0.35">
      <c r="A193" s="2">
        <v>0</v>
      </c>
      <c r="B193" s="2">
        <v>1</v>
      </c>
      <c r="C193" s="2">
        <v>1</v>
      </c>
      <c r="D193" s="2">
        <v>0</v>
      </c>
      <c r="AC193" s="5">
        <f t="shared" si="24"/>
        <v>2</v>
      </c>
      <c r="AD193">
        <f t="shared" si="25"/>
        <v>4.0111188451636686</v>
      </c>
      <c r="AE193">
        <f t="shared" si="26"/>
        <v>1.1838142863287353</v>
      </c>
      <c r="AF193">
        <f t="shared" si="27"/>
        <v>0.54208560395438887</v>
      </c>
      <c r="AG193">
        <f t="shared" si="28"/>
        <v>0.16325093654970946</v>
      </c>
      <c r="AH193">
        <f t="shared" si="29"/>
        <v>6.7608610411344583E-2</v>
      </c>
      <c r="AI193">
        <f t="shared" si="30"/>
        <v>6.8034368972167955E-2</v>
      </c>
      <c r="AJ193" s="6">
        <v>1.2476822239297936E-2</v>
      </c>
      <c r="AK193" t="str">
        <f t="shared" si="31"/>
        <v/>
      </c>
      <c r="AL193" s="5">
        <f t="shared" si="32"/>
        <v>1.8367490634502905</v>
      </c>
      <c r="AM193">
        <f t="shared" si="33"/>
        <v>2.4146471219635699</v>
      </c>
      <c r="AN193">
        <f t="shared" si="34"/>
        <v>-2.895872330971601</v>
      </c>
      <c r="AO193" s="6">
        <f t="shared" si="35"/>
        <v>6.5693704578721821</v>
      </c>
    </row>
    <row r="194" spans="1:41" x14ac:dyDescent="0.35">
      <c r="A194" s="2">
        <v>0</v>
      </c>
      <c r="B194" s="2">
        <v>1</v>
      </c>
      <c r="C194" s="2">
        <v>1</v>
      </c>
      <c r="D194" s="2">
        <v>0</v>
      </c>
      <c r="AC194" s="5">
        <f t="shared" si="24"/>
        <v>10</v>
      </c>
      <c r="AD194">
        <f t="shared" si="25"/>
        <v>11.380594259314369</v>
      </c>
      <c r="AE194">
        <f t="shared" si="26"/>
        <v>0.67327074076291826</v>
      </c>
      <c r="AF194">
        <f t="shared" si="27"/>
        <v>0.40236808327619733</v>
      </c>
      <c r="AG194">
        <f t="shared" si="28"/>
        <v>3.1985936393500483</v>
      </c>
      <c r="AH194">
        <f t="shared" si="29"/>
        <v>0.51924726017999923</v>
      </c>
      <c r="AI194">
        <f t="shared" si="30"/>
        <v>0.52411943919457293</v>
      </c>
      <c r="AJ194" s="6">
        <v>1.8505450963632292E-2</v>
      </c>
      <c r="AK194" t="str">
        <f t="shared" si="31"/>
        <v/>
      </c>
      <c r="AL194" s="5">
        <f t="shared" si="32"/>
        <v>6.8014063606499517</v>
      </c>
      <c r="AM194">
        <f t="shared" si="33"/>
        <v>6.1600587709239765</v>
      </c>
      <c r="AN194">
        <f t="shared" si="34"/>
        <v>-5.2720869730111106</v>
      </c>
      <c r="AO194" s="6">
        <f t="shared" si="35"/>
        <v>18.874899694311015</v>
      </c>
    </row>
    <row r="195" spans="1:41" x14ac:dyDescent="0.35">
      <c r="A195" s="2">
        <v>0</v>
      </c>
      <c r="B195" s="2">
        <v>0</v>
      </c>
      <c r="C195" s="2">
        <v>1</v>
      </c>
      <c r="D195" s="2">
        <v>0</v>
      </c>
      <c r="AC195" s="5">
        <f t="shared" si="24"/>
        <v>0</v>
      </c>
      <c r="AD195">
        <f t="shared" si="25"/>
        <v>11.380594259314369</v>
      </c>
      <c r="AE195">
        <f t="shared" si="26"/>
        <v>2.0815047790848524</v>
      </c>
      <c r="AF195">
        <f t="shared" si="27"/>
        <v>0.67548322274645933</v>
      </c>
      <c r="AG195">
        <f t="shared" si="28"/>
        <v>-3.6931937722628447</v>
      </c>
      <c r="AH195">
        <f t="shared" si="29"/>
        <v>-0.65201280627200064</v>
      </c>
      <c r="AI195">
        <f t="shared" si="30"/>
        <v>-0.65852008420833397</v>
      </c>
      <c r="AJ195" s="6">
        <v>1.9665691923862066E-2</v>
      </c>
      <c r="AK195" t="str">
        <f t="shared" si="31"/>
        <v/>
      </c>
      <c r="AL195" s="5">
        <f t="shared" si="32"/>
        <v>3.6931937722628447</v>
      </c>
      <c r="AM195">
        <f t="shared" si="33"/>
        <v>5.6642963707712095</v>
      </c>
      <c r="AN195">
        <f t="shared" si="34"/>
        <v>-7.4086231122096606</v>
      </c>
      <c r="AO195" s="6">
        <f t="shared" si="35"/>
        <v>14.79501065673535</v>
      </c>
    </row>
    <row r="196" spans="1:41" x14ac:dyDescent="0.35">
      <c r="A196" s="2">
        <v>2</v>
      </c>
      <c r="B196" s="2">
        <v>1</v>
      </c>
      <c r="C196" s="2">
        <v>2</v>
      </c>
      <c r="D196" s="2">
        <v>0</v>
      </c>
      <c r="AC196" s="5">
        <f t="shared" si="24"/>
        <v>0</v>
      </c>
      <c r="AD196">
        <f t="shared" si="25"/>
        <v>11.380594259314369</v>
      </c>
      <c r="AE196">
        <f t="shared" si="26"/>
        <v>2.0815047790848524</v>
      </c>
      <c r="AF196">
        <f t="shared" si="27"/>
        <v>0.67548322274645933</v>
      </c>
      <c r="AG196">
        <f t="shared" si="28"/>
        <v>-3.6931937722628447</v>
      </c>
      <c r="AH196">
        <f t="shared" si="29"/>
        <v>-0.65201280627200064</v>
      </c>
      <c r="AI196">
        <f t="shared" si="30"/>
        <v>-0.65852008420833397</v>
      </c>
      <c r="AJ196" s="6">
        <v>1.9665691923862066E-2</v>
      </c>
      <c r="AK196" t="str">
        <f t="shared" si="31"/>
        <v/>
      </c>
      <c r="AL196" s="5">
        <f t="shared" si="32"/>
        <v>3.6931937722628447</v>
      </c>
      <c r="AM196">
        <f t="shared" si="33"/>
        <v>5.6642963707712095</v>
      </c>
      <c r="AN196">
        <f t="shared" si="34"/>
        <v>-7.4086231122096606</v>
      </c>
      <c r="AO196" s="6">
        <f t="shared" si="35"/>
        <v>14.79501065673535</v>
      </c>
    </row>
    <row r="197" spans="1:41" x14ac:dyDescent="0.35">
      <c r="A197" s="2">
        <v>1</v>
      </c>
      <c r="B197" s="2">
        <v>1</v>
      </c>
      <c r="C197" s="2">
        <v>2</v>
      </c>
      <c r="D197" s="2">
        <v>0</v>
      </c>
      <c r="AC197" s="5">
        <f t="shared" ref="AC197:AC253" si="36">A195</f>
        <v>0</v>
      </c>
      <c r="AD197">
        <f t="shared" ref="AD197:AD253" si="37">EXP(K$4+MMULT(B195:D195,K$5:K$7))</f>
        <v>4.9425726642102052</v>
      </c>
      <c r="AE197">
        <f t="shared" ref="AE197:AE253" si="38">EXP(L$4+MMULT(B195:D195,L$5:L$7))</f>
        <v>2.0815047790848524</v>
      </c>
      <c r="AF197">
        <f t="shared" ref="AF197:AF253" si="39">AE197/(1+AE197)</f>
        <v>0.67548322274645933</v>
      </c>
      <c r="AG197">
        <f t="shared" ref="AG197:AG253" si="40">AC197-AD197*(1-AF197)</f>
        <v>-1.6039477523309422</v>
      </c>
      <c r="AH197">
        <f t="shared" ref="AH197:AH253" si="41">AG197/SQRT(AD197*(1-AF197)*(1+AD197*AF197))</f>
        <v>-0.60802166715281891</v>
      </c>
      <c r="AI197">
        <f t="shared" ref="AI197:AI253" si="42">AH197/SQRT(1-AJ197)</f>
        <v>-0.61394337863820692</v>
      </c>
      <c r="AJ197" s="6">
        <v>1.9197708255069966E-2</v>
      </c>
      <c r="AK197" t="str">
        <f t="shared" ref="AK197:AK253" si="43">IF(AJ197&lt;=$AJ$254,"","*")</f>
        <v/>
      </c>
      <c r="AL197" s="5">
        <f t="shared" ref="AL197:AL253" si="44">AD197*(1-AF197)</f>
        <v>1.6039477523309422</v>
      </c>
      <c r="AM197">
        <f t="shared" ref="AM197:AM253" si="45">SQRT(AL197*(1+AD197*AF197))</f>
        <v>2.6379779520715818</v>
      </c>
      <c r="AN197">
        <f t="shared" ref="AN197:AN253" si="46">AL197-AM197*S$21</f>
        <v>-3.5663940257400855</v>
      </c>
      <c r="AO197" s="6">
        <f t="shared" ref="AO197:AO253" si="47">AL197+AM197*S$21</f>
        <v>6.7742895304019699</v>
      </c>
    </row>
    <row r="198" spans="1:41" x14ac:dyDescent="0.35">
      <c r="A198" s="2">
        <v>3</v>
      </c>
      <c r="B198" s="2">
        <v>0</v>
      </c>
      <c r="C198" s="2">
        <v>1</v>
      </c>
      <c r="D198" s="2">
        <v>0</v>
      </c>
      <c r="AC198" s="5">
        <f t="shared" si="36"/>
        <v>2</v>
      </c>
      <c r="AD198">
        <f t="shared" si="37"/>
        <v>11.380594259314369</v>
      </c>
      <c r="AE198">
        <f t="shared" si="38"/>
        <v>1.1838142863287353</v>
      </c>
      <c r="AF198">
        <f t="shared" si="39"/>
        <v>0.54208560395438887</v>
      </c>
      <c r="AG198">
        <f t="shared" si="40"/>
        <v>-3.2113379468940888</v>
      </c>
      <c r="AH198">
        <f t="shared" si="41"/>
        <v>-0.52538097096084291</v>
      </c>
      <c r="AI198">
        <f t="shared" si="42"/>
        <v>-0.52852506541022504</v>
      </c>
      <c r="AJ198" s="6">
        <v>1.1862228857260119E-2</v>
      </c>
      <c r="AK198" t="str">
        <f t="shared" si="43"/>
        <v/>
      </c>
      <c r="AL198" s="5">
        <f t="shared" si="44"/>
        <v>5.2113379468940888</v>
      </c>
      <c r="AM198">
        <f t="shared" si="45"/>
        <v>6.1123986676202486</v>
      </c>
      <c r="AN198">
        <f t="shared" si="46"/>
        <v>-6.7687433007922078</v>
      </c>
      <c r="AO198" s="6">
        <f t="shared" si="47"/>
        <v>17.191419194580384</v>
      </c>
    </row>
    <row r="199" spans="1:41" x14ac:dyDescent="0.35">
      <c r="A199" s="2">
        <v>0</v>
      </c>
      <c r="B199" s="2">
        <v>1</v>
      </c>
      <c r="C199" s="2">
        <v>3</v>
      </c>
      <c r="D199" s="2">
        <v>1</v>
      </c>
      <c r="AC199" s="5">
        <f t="shared" si="36"/>
        <v>1</v>
      </c>
      <c r="AD199">
        <f t="shared" si="37"/>
        <v>11.380594259314369</v>
      </c>
      <c r="AE199">
        <f t="shared" si="38"/>
        <v>1.1838142863287353</v>
      </c>
      <c r="AF199">
        <f t="shared" si="39"/>
        <v>0.54208560395438887</v>
      </c>
      <c r="AG199">
        <f t="shared" si="40"/>
        <v>-4.2113379468940888</v>
      </c>
      <c r="AH199">
        <f t="shared" si="41"/>
        <v>-0.6889828651398644</v>
      </c>
      <c r="AI199">
        <f t="shared" si="42"/>
        <v>-0.69310602018684664</v>
      </c>
      <c r="AJ199" s="6">
        <v>1.1862228857260119E-2</v>
      </c>
      <c r="AK199" t="str">
        <f t="shared" si="43"/>
        <v/>
      </c>
      <c r="AL199" s="5">
        <f t="shared" si="44"/>
        <v>5.2113379468940888</v>
      </c>
      <c r="AM199">
        <f t="shared" si="45"/>
        <v>6.1123986676202486</v>
      </c>
      <c r="AN199">
        <f t="shared" si="46"/>
        <v>-6.7687433007922078</v>
      </c>
      <c r="AO199" s="6">
        <f t="shared" si="47"/>
        <v>17.191419194580384</v>
      </c>
    </row>
    <row r="200" spans="1:41" x14ac:dyDescent="0.35">
      <c r="A200" s="2">
        <v>0</v>
      </c>
      <c r="B200" s="2">
        <v>1</v>
      </c>
      <c r="C200" s="2">
        <v>4</v>
      </c>
      <c r="D200" s="2">
        <v>2</v>
      </c>
      <c r="AC200" s="5">
        <f t="shared" si="36"/>
        <v>3</v>
      </c>
      <c r="AD200">
        <f t="shared" si="37"/>
        <v>4.9425726642102052</v>
      </c>
      <c r="AE200">
        <f t="shared" si="38"/>
        <v>2.0815047790848524</v>
      </c>
      <c r="AF200">
        <f t="shared" si="39"/>
        <v>0.67548322274645933</v>
      </c>
      <c r="AG200">
        <f t="shared" si="40"/>
        <v>1.3960522476690578</v>
      </c>
      <c r="AH200">
        <f t="shared" si="41"/>
        <v>0.52921300823335149</v>
      </c>
      <c r="AI200">
        <f t="shared" si="42"/>
        <v>0.53436717776113662</v>
      </c>
      <c r="AJ200" s="6">
        <v>1.9197708255069966E-2</v>
      </c>
      <c r="AK200" t="str">
        <f t="shared" si="43"/>
        <v/>
      </c>
      <c r="AL200" s="5">
        <f t="shared" si="44"/>
        <v>1.6039477523309422</v>
      </c>
      <c r="AM200">
        <f t="shared" si="45"/>
        <v>2.6379779520715818</v>
      </c>
      <c r="AN200">
        <f t="shared" si="46"/>
        <v>-3.5663940257400855</v>
      </c>
      <c r="AO200" s="6">
        <f t="shared" si="47"/>
        <v>6.7742895304019699</v>
      </c>
    </row>
    <row r="201" spans="1:41" x14ac:dyDescent="0.35">
      <c r="A201" s="2">
        <v>21</v>
      </c>
      <c r="B201" s="2">
        <v>1</v>
      </c>
      <c r="C201" s="2">
        <v>2</v>
      </c>
      <c r="D201" s="2">
        <v>0</v>
      </c>
      <c r="AC201" s="5">
        <f t="shared" si="36"/>
        <v>0</v>
      </c>
      <c r="AD201">
        <f t="shared" si="37"/>
        <v>4.0111188451636686</v>
      </c>
      <c r="AE201">
        <f t="shared" si="38"/>
        <v>0.67327074076291826</v>
      </c>
      <c r="AF201">
        <f t="shared" si="39"/>
        <v>0.40236808327619733</v>
      </c>
      <c r="AG201">
        <f t="shared" si="40"/>
        <v>-2.3971726436421292</v>
      </c>
      <c r="AH201">
        <f t="shared" si="41"/>
        <v>-0.95763791842103241</v>
      </c>
      <c r="AI201">
        <f t="shared" si="42"/>
        <v>-0.96302800101557062</v>
      </c>
      <c r="AJ201" s="6">
        <v>1.1162704305809169E-2</v>
      </c>
      <c r="AK201" t="str">
        <f t="shared" si="43"/>
        <v/>
      </c>
      <c r="AL201" s="5">
        <f t="shared" si="44"/>
        <v>2.3971726436421292</v>
      </c>
      <c r="AM201">
        <f t="shared" si="45"/>
        <v>2.5032139992896512</v>
      </c>
      <c r="AN201">
        <f t="shared" si="46"/>
        <v>-2.5090366405620586</v>
      </c>
      <c r="AO201" s="6">
        <f t="shared" si="47"/>
        <v>7.303381927846317</v>
      </c>
    </row>
    <row r="202" spans="1:41" x14ac:dyDescent="0.35">
      <c r="A202" s="2">
        <v>0</v>
      </c>
      <c r="B202" s="2">
        <v>0</v>
      </c>
      <c r="C202" s="2">
        <v>2</v>
      </c>
      <c r="D202" s="2">
        <v>1</v>
      </c>
      <c r="AC202" s="5">
        <f t="shared" si="36"/>
        <v>0</v>
      </c>
      <c r="AD202">
        <f t="shared" si="37"/>
        <v>1.4137288460889579</v>
      </c>
      <c r="AE202">
        <f t="shared" si="38"/>
        <v>0.38290929210966862</v>
      </c>
      <c r="AF202">
        <f t="shared" si="39"/>
        <v>0.276886773626005</v>
      </c>
      <c r="AG202">
        <f t="shared" si="40"/>
        <v>-1.0222860271133714</v>
      </c>
      <c r="AH202">
        <f t="shared" si="41"/>
        <v>-0.85714348894171699</v>
      </c>
      <c r="AI202">
        <f t="shared" si="42"/>
        <v>-0.863637743341366</v>
      </c>
      <c r="AJ202" s="6">
        <v>1.4982756801249102E-2</v>
      </c>
      <c r="AK202" t="str">
        <f t="shared" si="43"/>
        <v/>
      </c>
      <c r="AL202" s="5">
        <f t="shared" si="44"/>
        <v>1.0222860271133714</v>
      </c>
      <c r="AM202">
        <f t="shared" si="45"/>
        <v>1.192666152519632</v>
      </c>
      <c r="AN202">
        <f t="shared" si="46"/>
        <v>-1.3152966774050618</v>
      </c>
      <c r="AO202" s="6">
        <f t="shared" si="47"/>
        <v>3.3598687316318046</v>
      </c>
    </row>
    <row r="203" spans="1:41" x14ac:dyDescent="0.35">
      <c r="A203" s="2">
        <v>0</v>
      </c>
      <c r="B203" s="2">
        <v>0</v>
      </c>
      <c r="C203" s="2">
        <v>2</v>
      </c>
      <c r="D203" s="2">
        <v>0</v>
      </c>
      <c r="AC203" s="5">
        <f t="shared" si="36"/>
        <v>21</v>
      </c>
      <c r="AD203">
        <f t="shared" si="37"/>
        <v>11.380594259314369</v>
      </c>
      <c r="AE203">
        <f t="shared" si="38"/>
        <v>1.1838142863287353</v>
      </c>
      <c r="AF203">
        <f t="shared" si="39"/>
        <v>0.54208560395438887</v>
      </c>
      <c r="AG203">
        <f t="shared" si="40"/>
        <v>15.788662053105911</v>
      </c>
      <c r="AH203">
        <f t="shared" si="41"/>
        <v>2.5830550184405658</v>
      </c>
      <c r="AI203">
        <f t="shared" si="42"/>
        <v>2.5985130753455863</v>
      </c>
      <c r="AJ203" s="6">
        <v>1.1862228857260119E-2</v>
      </c>
      <c r="AK203" t="str">
        <f t="shared" si="43"/>
        <v/>
      </c>
      <c r="AL203" s="5">
        <f t="shared" si="44"/>
        <v>5.2113379468940888</v>
      </c>
      <c r="AM203">
        <f t="shared" si="45"/>
        <v>6.1123986676202486</v>
      </c>
      <c r="AN203">
        <f t="shared" si="46"/>
        <v>-6.7687433007922078</v>
      </c>
      <c r="AO203" s="6">
        <f t="shared" si="47"/>
        <v>17.191419194580384</v>
      </c>
    </row>
    <row r="204" spans="1:41" x14ac:dyDescent="0.35">
      <c r="A204" s="2">
        <v>2</v>
      </c>
      <c r="B204" s="2">
        <v>1</v>
      </c>
      <c r="C204" s="2">
        <v>1</v>
      </c>
      <c r="D204" s="2">
        <v>0</v>
      </c>
      <c r="AC204" s="5">
        <f t="shared" si="36"/>
        <v>0</v>
      </c>
      <c r="AD204">
        <f t="shared" si="37"/>
        <v>1.7420220689072115</v>
      </c>
      <c r="AE204">
        <f t="shared" si="38"/>
        <v>1.1838142863287353</v>
      </c>
      <c r="AF204">
        <f t="shared" si="39"/>
        <v>0.54208560395438887</v>
      </c>
      <c r="AG204">
        <f t="shared" si="40"/>
        <v>-0.79769698358177166</v>
      </c>
      <c r="AH204">
        <f t="shared" si="41"/>
        <v>-0.64052271407149597</v>
      </c>
      <c r="AI204">
        <f t="shared" si="42"/>
        <v>-0.64343770042519399</v>
      </c>
      <c r="AJ204" s="6">
        <v>9.0401399355732673E-3</v>
      </c>
      <c r="AK204" t="str">
        <f t="shared" si="43"/>
        <v/>
      </c>
      <c r="AL204" s="5">
        <f t="shared" si="44"/>
        <v>0.79769698358177166</v>
      </c>
      <c r="AM204">
        <f t="shared" si="45"/>
        <v>1.2453843806899434</v>
      </c>
      <c r="AN204">
        <f t="shared" si="46"/>
        <v>-1.6432115494792368</v>
      </c>
      <c r="AO204" s="6">
        <f t="shared" si="47"/>
        <v>3.2386055166427803</v>
      </c>
    </row>
    <row r="205" spans="1:41" x14ac:dyDescent="0.35">
      <c r="A205" s="2">
        <v>0</v>
      </c>
      <c r="B205" s="2">
        <v>1</v>
      </c>
      <c r="C205" s="2">
        <v>2</v>
      </c>
      <c r="D205" s="2">
        <v>1</v>
      </c>
      <c r="AC205" s="5">
        <f t="shared" si="36"/>
        <v>0</v>
      </c>
      <c r="AD205">
        <f t="shared" si="37"/>
        <v>4.9425726642102052</v>
      </c>
      <c r="AE205">
        <f t="shared" si="38"/>
        <v>1.1838142863287353</v>
      </c>
      <c r="AF205">
        <f t="shared" si="39"/>
        <v>0.54208560395438887</v>
      </c>
      <c r="AG205">
        <f t="shared" si="40"/>
        <v>-2.2632751764433632</v>
      </c>
      <c r="AH205">
        <f t="shared" si="41"/>
        <v>-0.78430724734472534</v>
      </c>
      <c r="AI205">
        <f t="shared" si="42"/>
        <v>-0.79065358325726798</v>
      </c>
      <c r="AJ205" s="6">
        <v>1.5988964047003826E-2</v>
      </c>
      <c r="AK205" t="str">
        <f t="shared" si="43"/>
        <v/>
      </c>
      <c r="AL205" s="5">
        <f t="shared" si="44"/>
        <v>2.2632751764433632</v>
      </c>
      <c r="AM205">
        <f t="shared" si="45"/>
        <v>2.8856996847927752</v>
      </c>
      <c r="AN205">
        <f t="shared" si="46"/>
        <v>-3.3925922759490614</v>
      </c>
      <c r="AO205" s="6">
        <f t="shared" si="47"/>
        <v>7.9191426288357878</v>
      </c>
    </row>
    <row r="206" spans="1:41" x14ac:dyDescent="0.35">
      <c r="A206" s="2">
        <v>3</v>
      </c>
      <c r="B206" s="2">
        <v>1</v>
      </c>
      <c r="C206" s="2">
        <v>4</v>
      </c>
      <c r="D206" s="2">
        <v>1</v>
      </c>
      <c r="AC206" s="5">
        <f t="shared" si="36"/>
        <v>2</v>
      </c>
      <c r="AD206">
        <f t="shared" si="37"/>
        <v>11.380594259314369</v>
      </c>
      <c r="AE206">
        <f t="shared" si="38"/>
        <v>2.0815047790848524</v>
      </c>
      <c r="AF206">
        <f t="shared" si="39"/>
        <v>0.67548322274645933</v>
      </c>
      <c r="AG206">
        <f t="shared" si="40"/>
        <v>-1.6931937722628447</v>
      </c>
      <c r="AH206">
        <f t="shared" si="41"/>
        <v>-0.29892393713719323</v>
      </c>
      <c r="AI206">
        <f t="shared" si="42"/>
        <v>-0.30190728519732823</v>
      </c>
      <c r="AJ206" s="6">
        <v>1.9665691923862066E-2</v>
      </c>
      <c r="AK206" t="str">
        <f t="shared" si="43"/>
        <v/>
      </c>
      <c r="AL206" s="5">
        <f t="shared" si="44"/>
        <v>3.6931937722628447</v>
      </c>
      <c r="AM206">
        <f t="shared" si="45"/>
        <v>5.6642963707712095</v>
      </c>
      <c r="AN206">
        <f t="shared" si="46"/>
        <v>-7.4086231122096606</v>
      </c>
      <c r="AO206" s="6">
        <f t="shared" si="47"/>
        <v>14.79501065673535</v>
      </c>
    </row>
    <row r="207" spans="1:41" x14ac:dyDescent="0.35">
      <c r="A207" s="2">
        <v>0</v>
      </c>
      <c r="B207" s="2">
        <v>1</v>
      </c>
      <c r="C207" s="2">
        <v>3</v>
      </c>
      <c r="D207" s="2">
        <v>1</v>
      </c>
      <c r="AC207" s="5">
        <f t="shared" si="36"/>
        <v>0</v>
      </c>
      <c r="AD207">
        <f t="shared" si="37"/>
        <v>4.0111188451636686</v>
      </c>
      <c r="AE207">
        <f t="shared" si="38"/>
        <v>1.1838142863287353</v>
      </c>
      <c r="AF207">
        <f t="shared" si="39"/>
        <v>0.54208560395438887</v>
      </c>
      <c r="AG207">
        <f t="shared" si="40"/>
        <v>-1.8367490634502905</v>
      </c>
      <c r="AH207">
        <f t="shared" si="41"/>
        <v>-0.76066976691677513</v>
      </c>
      <c r="AI207">
        <f t="shared" si="42"/>
        <v>-0.76546000980527551</v>
      </c>
      <c r="AJ207" s="6">
        <v>1.2476822239297936E-2</v>
      </c>
      <c r="AK207" t="str">
        <f t="shared" si="43"/>
        <v/>
      </c>
      <c r="AL207" s="5">
        <f t="shared" si="44"/>
        <v>1.8367490634502905</v>
      </c>
      <c r="AM207">
        <f t="shared" si="45"/>
        <v>2.4146471219635699</v>
      </c>
      <c r="AN207">
        <f t="shared" si="46"/>
        <v>-2.895872330971601</v>
      </c>
      <c r="AO207" s="6">
        <f t="shared" si="47"/>
        <v>6.5693704578721821</v>
      </c>
    </row>
    <row r="208" spans="1:41" x14ac:dyDescent="0.35">
      <c r="A208" s="2">
        <v>38</v>
      </c>
      <c r="B208" s="2">
        <v>1</v>
      </c>
      <c r="C208" s="2">
        <v>4</v>
      </c>
      <c r="D208" s="2">
        <v>0</v>
      </c>
      <c r="AC208" s="5">
        <f t="shared" si="36"/>
        <v>3</v>
      </c>
      <c r="AD208">
        <f t="shared" si="37"/>
        <v>4.0111188451636686</v>
      </c>
      <c r="AE208">
        <f t="shared" si="38"/>
        <v>0.38290929210966862</v>
      </c>
      <c r="AF208">
        <f t="shared" si="39"/>
        <v>0.276886773626005</v>
      </c>
      <c r="AG208">
        <f t="shared" si="40"/>
        <v>9.9506910504166601E-2</v>
      </c>
      <c r="AH208">
        <f t="shared" si="41"/>
        <v>4.0217188636515147E-2</v>
      </c>
      <c r="AI208">
        <f t="shared" si="42"/>
        <v>4.052102706824677E-2</v>
      </c>
      <c r="AJ208" s="6">
        <v>1.4940356610947114E-2</v>
      </c>
      <c r="AK208" t="str">
        <f t="shared" si="43"/>
        <v/>
      </c>
      <c r="AL208" s="5">
        <f t="shared" si="44"/>
        <v>2.9004930894958334</v>
      </c>
      <c r="AM208">
        <f t="shared" si="45"/>
        <v>2.474238351256095</v>
      </c>
      <c r="AN208">
        <f t="shared" si="46"/>
        <v>-1.9489249681338756</v>
      </c>
      <c r="AO208" s="6">
        <f t="shared" si="47"/>
        <v>7.7499111471255429</v>
      </c>
    </row>
    <row r="209" spans="1:41" x14ac:dyDescent="0.35">
      <c r="A209" s="2">
        <v>0</v>
      </c>
      <c r="B209" s="2">
        <v>1</v>
      </c>
      <c r="C209" s="2">
        <v>4</v>
      </c>
      <c r="D209" s="2">
        <v>3</v>
      </c>
      <c r="AC209" s="5">
        <f t="shared" si="36"/>
        <v>0</v>
      </c>
      <c r="AD209">
        <f t="shared" si="37"/>
        <v>4.0111188451636686</v>
      </c>
      <c r="AE209">
        <f t="shared" si="38"/>
        <v>0.67327074076291826</v>
      </c>
      <c r="AF209">
        <f t="shared" si="39"/>
        <v>0.40236808327619733</v>
      </c>
      <c r="AG209">
        <f t="shared" si="40"/>
        <v>-2.3971726436421292</v>
      </c>
      <c r="AH209">
        <f t="shared" si="41"/>
        <v>-0.95763791842103241</v>
      </c>
      <c r="AI209">
        <f t="shared" si="42"/>
        <v>-0.96302800101557062</v>
      </c>
      <c r="AJ209" s="6">
        <v>1.1162704305809169E-2</v>
      </c>
      <c r="AK209" t="str">
        <f t="shared" si="43"/>
        <v/>
      </c>
      <c r="AL209" s="5">
        <f t="shared" si="44"/>
        <v>2.3971726436421292</v>
      </c>
      <c r="AM209">
        <f t="shared" si="45"/>
        <v>2.5032139992896512</v>
      </c>
      <c r="AN209">
        <f t="shared" si="46"/>
        <v>-2.5090366405620586</v>
      </c>
      <c r="AO209" s="6">
        <f t="shared" si="47"/>
        <v>7.303381927846317</v>
      </c>
    </row>
    <row r="210" spans="1:41" x14ac:dyDescent="0.35">
      <c r="A210" s="2">
        <v>0</v>
      </c>
      <c r="B210" s="2">
        <v>1</v>
      </c>
      <c r="C210" s="2">
        <v>1</v>
      </c>
      <c r="D210" s="2">
        <v>0</v>
      </c>
      <c r="AC210" s="5">
        <f t="shared" si="36"/>
        <v>38</v>
      </c>
      <c r="AD210">
        <f t="shared" si="37"/>
        <v>11.380594259314369</v>
      </c>
      <c r="AE210">
        <f t="shared" si="38"/>
        <v>0.38290929210966862</v>
      </c>
      <c r="AF210">
        <f t="shared" si="39"/>
        <v>0.276886773626005</v>
      </c>
      <c r="AG210">
        <f t="shared" si="40"/>
        <v>29.770541767093821</v>
      </c>
      <c r="AH210">
        <f t="shared" si="41"/>
        <v>5.0935155102195102</v>
      </c>
      <c r="AI210">
        <f t="shared" si="42"/>
        <v>5.1974522463290986</v>
      </c>
      <c r="AJ210" s="6">
        <v>3.9595358242978558E-2</v>
      </c>
      <c r="AK210" t="str">
        <f t="shared" si="43"/>
        <v/>
      </c>
      <c r="AL210" s="5">
        <f t="shared" si="44"/>
        <v>8.2294582329061789</v>
      </c>
      <c r="AM210">
        <f t="shared" si="45"/>
        <v>5.8447926009772431</v>
      </c>
      <c r="AN210">
        <f t="shared" si="46"/>
        <v>-3.2261247621154023</v>
      </c>
      <c r="AO210" s="6">
        <f t="shared" si="47"/>
        <v>19.685041227927762</v>
      </c>
    </row>
    <row r="211" spans="1:41" x14ac:dyDescent="0.35">
      <c r="A211" s="2">
        <v>0</v>
      </c>
      <c r="B211" s="2">
        <v>0</v>
      </c>
      <c r="C211" s="2">
        <v>1</v>
      </c>
      <c r="D211" s="2">
        <v>0</v>
      </c>
      <c r="AC211" s="5">
        <f t="shared" si="36"/>
        <v>0</v>
      </c>
      <c r="AD211">
        <f t="shared" si="37"/>
        <v>0.49827225954020948</v>
      </c>
      <c r="AE211">
        <f t="shared" si="38"/>
        <v>0.38290929210966862</v>
      </c>
      <c r="AF211">
        <f t="shared" si="39"/>
        <v>0.276886773626005</v>
      </c>
      <c r="AG211">
        <f t="shared" si="40"/>
        <v>-0.36030726120878148</v>
      </c>
      <c r="AH211">
        <f t="shared" si="41"/>
        <v>-0.56269370309349209</v>
      </c>
      <c r="AI211">
        <f t="shared" si="42"/>
        <v>-0.56610282731328843</v>
      </c>
      <c r="AJ211" s="6">
        <v>1.200792161146722E-2</v>
      </c>
      <c r="AK211" t="str">
        <f t="shared" si="43"/>
        <v/>
      </c>
      <c r="AL211" s="5">
        <f t="shared" si="44"/>
        <v>0.36030726120878148</v>
      </c>
      <c r="AM211">
        <f t="shared" si="45"/>
        <v>0.64032573890189082</v>
      </c>
      <c r="AN211">
        <f t="shared" si="46"/>
        <v>-0.89470812541292255</v>
      </c>
      <c r="AO211" s="6">
        <f t="shared" si="47"/>
        <v>1.6153226478304854</v>
      </c>
    </row>
    <row r="212" spans="1:41" x14ac:dyDescent="0.35">
      <c r="A212" s="2">
        <v>1</v>
      </c>
      <c r="B212" s="2">
        <v>1</v>
      </c>
      <c r="C212" s="2">
        <v>1</v>
      </c>
      <c r="D212" s="2">
        <v>0</v>
      </c>
      <c r="AC212" s="5">
        <f t="shared" si="36"/>
        <v>0</v>
      </c>
      <c r="AD212">
        <f t="shared" si="37"/>
        <v>11.380594259314369</v>
      </c>
      <c r="AE212">
        <f t="shared" si="38"/>
        <v>2.0815047790848524</v>
      </c>
      <c r="AF212">
        <f t="shared" si="39"/>
        <v>0.67548322274645933</v>
      </c>
      <c r="AG212">
        <f t="shared" si="40"/>
        <v>-3.6931937722628447</v>
      </c>
      <c r="AH212">
        <f t="shared" si="41"/>
        <v>-0.65201280627200064</v>
      </c>
      <c r="AI212">
        <f t="shared" si="42"/>
        <v>-0.65852008420833397</v>
      </c>
      <c r="AJ212" s="6">
        <v>1.9665691923862066E-2</v>
      </c>
      <c r="AK212" t="str">
        <f t="shared" si="43"/>
        <v/>
      </c>
      <c r="AL212" s="5">
        <f t="shared" si="44"/>
        <v>3.6931937722628447</v>
      </c>
      <c r="AM212">
        <f t="shared" si="45"/>
        <v>5.6642963707712095</v>
      </c>
      <c r="AN212">
        <f t="shared" si="46"/>
        <v>-7.4086231122096606</v>
      </c>
      <c r="AO212" s="6">
        <f t="shared" si="47"/>
        <v>14.79501065673535</v>
      </c>
    </row>
    <row r="213" spans="1:41" x14ac:dyDescent="0.35">
      <c r="A213" s="2">
        <v>3</v>
      </c>
      <c r="B213" s="2">
        <v>0</v>
      </c>
      <c r="C213" s="2">
        <v>1</v>
      </c>
      <c r="D213" s="2">
        <v>0</v>
      </c>
      <c r="AC213" s="5">
        <f t="shared" si="36"/>
        <v>0</v>
      </c>
      <c r="AD213">
        <f t="shared" si="37"/>
        <v>4.9425726642102052</v>
      </c>
      <c r="AE213">
        <f t="shared" si="38"/>
        <v>2.0815047790848524</v>
      </c>
      <c r="AF213">
        <f t="shared" si="39"/>
        <v>0.67548322274645933</v>
      </c>
      <c r="AG213">
        <f t="shared" si="40"/>
        <v>-1.6039477523309422</v>
      </c>
      <c r="AH213">
        <f t="shared" si="41"/>
        <v>-0.60802166715281891</v>
      </c>
      <c r="AI213">
        <f t="shared" si="42"/>
        <v>-0.61394337863820692</v>
      </c>
      <c r="AJ213" s="6">
        <v>1.9197708255069966E-2</v>
      </c>
      <c r="AK213" t="str">
        <f t="shared" si="43"/>
        <v/>
      </c>
      <c r="AL213" s="5">
        <f t="shared" si="44"/>
        <v>1.6039477523309422</v>
      </c>
      <c r="AM213">
        <f t="shared" si="45"/>
        <v>2.6379779520715818</v>
      </c>
      <c r="AN213">
        <f t="shared" si="46"/>
        <v>-3.5663940257400855</v>
      </c>
      <c r="AO213" s="6">
        <f t="shared" si="47"/>
        <v>6.7742895304019699</v>
      </c>
    </row>
    <row r="214" spans="1:41" x14ac:dyDescent="0.35">
      <c r="A214" s="2">
        <v>0</v>
      </c>
      <c r="B214" s="2">
        <v>1</v>
      </c>
      <c r="C214" s="2">
        <v>1</v>
      </c>
      <c r="D214" s="2">
        <v>0</v>
      </c>
      <c r="AC214" s="5">
        <f t="shared" si="36"/>
        <v>1</v>
      </c>
      <c r="AD214">
        <f t="shared" si="37"/>
        <v>11.380594259314369</v>
      </c>
      <c r="AE214">
        <f t="shared" si="38"/>
        <v>2.0815047790848524</v>
      </c>
      <c r="AF214">
        <f t="shared" si="39"/>
        <v>0.67548322274645933</v>
      </c>
      <c r="AG214">
        <f t="shared" si="40"/>
        <v>-2.6931937722628447</v>
      </c>
      <c r="AH214">
        <f t="shared" si="41"/>
        <v>-0.47546837170459694</v>
      </c>
      <c r="AI214">
        <f t="shared" si="42"/>
        <v>-0.4802136847028311</v>
      </c>
      <c r="AJ214" s="6">
        <v>1.9665691923862066E-2</v>
      </c>
      <c r="AK214" t="str">
        <f t="shared" si="43"/>
        <v/>
      </c>
      <c r="AL214" s="5">
        <f t="shared" si="44"/>
        <v>3.6931937722628447</v>
      </c>
      <c r="AM214">
        <f t="shared" si="45"/>
        <v>5.6642963707712095</v>
      </c>
      <c r="AN214">
        <f t="shared" si="46"/>
        <v>-7.4086231122096606</v>
      </c>
      <c r="AO214" s="6">
        <f t="shared" si="47"/>
        <v>14.79501065673535</v>
      </c>
    </row>
    <row r="215" spans="1:41" x14ac:dyDescent="0.35">
      <c r="A215" s="2">
        <v>1</v>
      </c>
      <c r="B215" s="2">
        <v>0</v>
      </c>
      <c r="C215" s="2">
        <v>2</v>
      </c>
      <c r="D215" s="2">
        <v>0</v>
      </c>
      <c r="AC215" s="5">
        <f t="shared" si="36"/>
        <v>3</v>
      </c>
      <c r="AD215">
        <f t="shared" si="37"/>
        <v>4.9425726642102052</v>
      </c>
      <c r="AE215">
        <f t="shared" si="38"/>
        <v>2.0815047790848524</v>
      </c>
      <c r="AF215">
        <f t="shared" si="39"/>
        <v>0.67548322274645933</v>
      </c>
      <c r="AG215">
        <f t="shared" si="40"/>
        <v>1.3960522476690578</v>
      </c>
      <c r="AH215">
        <f t="shared" si="41"/>
        <v>0.52921300823335149</v>
      </c>
      <c r="AI215">
        <f t="shared" si="42"/>
        <v>0.53436717776113662</v>
      </c>
      <c r="AJ215" s="6">
        <v>1.9197708255069966E-2</v>
      </c>
      <c r="AK215" t="str">
        <f t="shared" si="43"/>
        <v/>
      </c>
      <c r="AL215" s="5">
        <f t="shared" si="44"/>
        <v>1.6039477523309422</v>
      </c>
      <c r="AM215">
        <f t="shared" si="45"/>
        <v>2.6379779520715818</v>
      </c>
      <c r="AN215">
        <f t="shared" si="46"/>
        <v>-3.5663940257400855</v>
      </c>
      <c r="AO215" s="6">
        <f t="shared" si="47"/>
        <v>6.7742895304019699</v>
      </c>
    </row>
    <row r="216" spans="1:41" x14ac:dyDescent="0.35">
      <c r="A216" s="2">
        <v>0</v>
      </c>
      <c r="B216" s="2">
        <v>0</v>
      </c>
      <c r="C216" s="2">
        <v>4</v>
      </c>
      <c r="D216" s="2">
        <v>2</v>
      </c>
      <c r="AC216" s="5">
        <f t="shared" si="36"/>
        <v>0</v>
      </c>
      <c r="AD216">
        <f t="shared" si="37"/>
        <v>11.380594259314369</v>
      </c>
      <c r="AE216">
        <f t="shared" si="38"/>
        <v>2.0815047790848524</v>
      </c>
      <c r="AF216">
        <f t="shared" si="39"/>
        <v>0.67548322274645933</v>
      </c>
      <c r="AG216">
        <f t="shared" si="40"/>
        <v>-3.6931937722628447</v>
      </c>
      <c r="AH216">
        <f t="shared" si="41"/>
        <v>-0.65201280627200064</v>
      </c>
      <c r="AI216">
        <f t="shared" si="42"/>
        <v>-0.65852008420833397</v>
      </c>
      <c r="AJ216" s="6">
        <v>1.9665691923862066E-2</v>
      </c>
      <c r="AK216" t="str">
        <f t="shared" si="43"/>
        <v/>
      </c>
      <c r="AL216" s="5">
        <f t="shared" si="44"/>
        <v>3.6931937722628447</v>
      </c>
      <c r="AM216">
        <f t="shared" si="45"/>
        <v>5.6642963707712095</v>
      </c>
      <c r="AN216">
        <f t="shared" si="46"/>
        <v>-7.4086231122096606</v>
      </c>
      <c r="AO216" s="6">
        <f t="shared" si="47"/>
        <v>14.79501065673535</v>
      </c>
    </row>
    <row r="217" spans="1:41" x14ac:dyDescent="0.35">
      <c r="A217" s="2">
        <v>0</v>
      </c>
      <c r="B217" s="2">
        <v>0</v>
      </c>
      <c r="C217" s="2">
        <v>2</v>
      </c>
      <c r="D217" s="2">
        <v>1</v>
      </c>
      <c r="AC217" s="5">
        <f t="shared" si="36"/>
        <v>1</v>
      </c>
      <c r="AD217">
        <f t="shared" si="37"/>
        <v>4.9425726642102052</v>
      </c>
      <c r="AE217">
        <f t="shared" si="38"/>
        <v>1.1838142863287353</v>
      </c>
      <c r="AF217">
        <f t="shared" si="39"/>
        <v>0.54208560395438887</v>
      </c>
      <c r="AG217">
        <f t="shared" si="40"/>
        <v>-1.2632751764433632</v>
      </c>
      <c r="AH217">
        <f t="shared" si="41"/>
        <v>-0.43777084050036208</v>
      </c>
      <c r="AI217">
        <f t="shared" si="42"/>
        <v>-0.44131312678668311</v>
      </c>
      <c r="AJ217" s="6">
        <v>1.5988964047003826E-2</v>
      </c>
      <c r="AK217" t="str">
        <f t="shared" si="43"/>
        <v/>
      </c>
      <c r="AL217" s="5">
        <f t="shared" si="44"/>
        <v>2.2632751764433632</v>
      </c>
      <c r="AM217">
        <f t="shared" si="45"/>
        <v>2.8856996847927752</v>
      </c>
      <c r="AN217">
        <f t="shared" si="46"/>
        <v>-3.3925922759490614</v>
      </c>
      <c r="AO217" s="6">
        <f t="shared" si="47"/>
        <v>7.9191426288357878</v>
      </c>
    </row>
    <row r="218" spans="1:41" x14ac:dyDescent="0.35">
      <c r="A218" s="2">
        <v>0</v>
      </c>
      <c r="B218" s="2">
        <v>0</v>
      </c>
      <c r="C218" s="2">
        <v>4</v>
      </c>
      <c r="D218" s="2">
        <v>2</v>
      </c>
      <c r="AC218" s="5">
        <f t="shared" si="36"/>
        <v>0</v>
      </c>
      <c r="AD218">
        <f t="shared" si="37"/>
        <v>0.61398002512618199</v>
      </c>
      <c r="AE218">
        <f t="shared" si="38"/>
        <v>0.38290929210966862</v>
      </c>
      <c r="AF218">
        <f t="shared" si="39"/>
        <v>0.276886773626005</v>
      </c>
      <c r="AG218">
        <f t="shared" si="40"/>
        <v>-0.44397707689818</v>
      </c>
      <c r="AH218">
        <f t="shared" si="41"/>
        <v>-0.61600862891061503</v>
      </c>
      <c r="AI218">
        <f t="shared" si="42"/>
        <v>-0.61841222778810456</v>
      </c>
      <c r="AJ218" s="6">
        <v>7.758345338539193E-3</v>
      </c>
      <c r="AK218" t="str">
        <f t="shared" si="43"/>
        <v/>
      </c>
      <c r="AL218" s="5">
        <f t="shared" si="44"/>
        <v>0.44397707689818</v>
      </c>
      <c r="AM218">
        <f t="shared" si="45"/>
        <v>0.72073191195930897</v>
      </c>
      <c r="AN218">
        <f t="shared" si="46"/>
        <v>-0.96863151305075823</v>
      </c>
      <c r="AO218" s="6">
        <f t="shared" si="47"/>
        <v>1.8565856668471183</v>
      </c>
    </row>
    <row r="219" spans="1:41" x14ac:dyDescent="0.35">
      <c r="A219" s="2">
        <v>0</v>
      </c>
      <c r="B219" s="2">
        <v>0</v>
      </c>
      <c r="C219" s="2">
        <v>3</v>
      </c>
      <c r="D219" s="2">
        <v>1</v>
      </c>
      <c r="AC219" s="5">
        <f t="shared" si="36"/>
        <v>0</v>
      </c>
      <c r="AD219">
        <f t="shared" si="37"/>
        <v>1.7420220689072115</v>
      </c>
      <c r="AE219">
        <f t="shared" si="38"/>
        <v>1.1838142863287353</v>
      </c>
      <c r="AF219">
        <f t="shared" si="39"/>
        <v>0.54208560395438887</v>
      </c>
      <c r="AG219">
        <f t="shared" si="40"/>
        <v>-0.79769698358177166</v>
      </c>
      <c r="AH219">
        <f t="shared" si="41"/>
        <v>-0.64052271407149597</v>
      </c>
      <c r="AI219">
        <f t="shared" si="42"/>
        <v>-0.64343770042519399</v>
      </c>
      <c r="AJ219" s="6">
        <v>9.0401399355732673E-3</v>
      </c>
      <c r="AK219" t="str">
        <f t="shared" si="43"/>
        <v/>
      </c>
      <c r="AL219" s="5">
        <f t="shared" si="44"/>
        <v>0.79769698358177166</v>
      </c>
      <c r="AM219">
        <f t="shared" si="45"/>
        <v>1.2453843806899434</v>
      </c>
      <c r="AN219">
        <f t="shared" si="46"/>
        <v>-1.6432115494792368</v>
      </c>
      <c r="AO219" s="6">
        <f t="shared" si="47"/>
        <v>3.2386055166427803</v>
      </c>
    </row>
    <row r="220" spans="1:41" x14ac:dyDescent="0.35">
      <c r="A220" s="2">
        <v>5</v>
      </c>
      <c r="B220" s="2">
        <v>1</v>
      </c>
      <c r="C220" s="2">
        <v>4</v>
      </c>
      <c r="D220" s="2">
        <v>2</v>
      </c>
      <c r="AC220" s="5">
        <f t="shared" si="36"/>
        <v>0</v>
      </c>
      <c r="AD220">
        <f t="shared" si="37"/>
        <v>0.61398002512618199</v>
      </c>
      <c r="AE220">
        <f t="shared" si="38"/>
        <v>0.38290929210966862</v>
      </c>
      <c r="AF220">
        <f t="shared" si="39"/>
        <v>0.276886773626005</v>
      </c>
      <c r="AG220">
        <f t="shared" si="40"/>
        <v>-0.44397707689818</v>
      </c>
      <c r="AH220">
        <f t="shared" si="41"/>
        <v>-0.61600862891061503</v>
      </c>
      <c r="AI220">
        <f t="shared" si="42"/>
        <v>-0.61841222778810456</v>
      </c>
      <c r="AJ220" s="6">
        <v>7.758345338539193E-3</v>
      </c>
      <c r="AK220" t="str">
        <f t="shared" si="43"/>
        <v/>
      </c>
      <c r="AL220" s="5">
        <f t="shared" si="44"/>
        <v>0.44397707689818</v>
      </c>
      <c r="AM220">
        <f t="shared" si="45"/>
        <v>0.72073191195930897</v>
      </c>
      <c r="AN220">
        <f t="shared" si="46"/>
        <v>-0.96863151305075823</v>
      </c>
      <c r="AO220" s="6">
        <f t="shared" si="47"/>
        <v>1.8565856668471183</v>
      </c>
    </row>
    <row r="221" spans="1:41" x14ac:dyDescent="0.35">
      <c r="A221" s="2">
        <v>0</v>
      </c>
      <c r="B221" s="2">
        <v>0</v>
      </c>
      <c r="C221" s="2">
        <v>4</v>
      </c>
      <c r="D221" s="2">
        <v>2</v>
      </c>
      <c r="AC221" s="5">
        <f t="shared" si="36"/>
        <v>0</v>
      </c>
      <c r="AD221">
        <f t="shared" si="37"/>
        <v>1.7420220689072115</v>
      </c>
      <c r="AE221">
        <f t="shared" si="38"/>
        <v>0.67327074076291826</v>
      </c>
      <c r="AF221">
        <f t="shared" si="39"/>
        <v>0.40236808327619733</v>
      </c>
      <c r="AG221">
        <f t="shared" si="40"/>
        <v>-1.041087988016181</v>
      </c>
      <c r="AH221">
        <f t="shared" si="41"/>
        <v>-0.78234799937980259</v>
      </c>
      <c r="AI221">
        <f t="shared" si="42"/>
        <v>-0.78570738721926048</v>
      </c>
      <c r="AJ221" s="6">
        <v>8.5329631809633842E-3</v>
      </c>
      <c r="AK221" t="str">
        <f t="shared" si="43"/>
        <v/>
      </c>
      <c r="AL221" s="5">
        <f t="shared" si="44"/>
        <v>1.041087988016181</v>
      </c>
      <c r="AM221">
        <f t="shared" si="45"/>
        <v>1.330722375262021</v>
      </c>
      <c r="AN221">
        <f t="shared" si="46"/>
        <v>-1.567079940918974</v>
      </c>
      <c r="AO221" s="6">
        <f t="shared" si="47"/>
        <v>3.6492559169513359</v>
      </c>
    </row>
    <row r="222" spans="1:41" x14ac:dyDescent="0.35">
      <c r="A222" s="2">
        <v>0</v>
      </c>
      <c r="B222" s="2">
        <v>0</v>
      </c>
      <c r="C222" s="2">
        <v>4</v>
      </c>
      <c r="D222" s="2">
        <v>1</v>
      </c>
      <c r="AC222" s="5">
        <f t="shared" si="36"/>
        <v>5</v>
      </c>
      <c r="AD222">
        <f t="shared" si="37"/>
        <v>1.4137288460889579</v>
      </c>
      <c r="AE222">
        <f t="shared" si="38"/>
        <v>0.38290929210966862</v>
      </c>
      <c r="AF222">
        <f t="shared" si="39"/>
        <v>0.276886773626005</v>
      </c>
      <c r="AG222">
        <f t="shared" si="40"/>
        <v>3.9777139728866286</v>
      </c>
      <c r="AH222">
        <f t="shared" si="41"/>
        <v>3.3351445117171235</v>
      </c>
      <c r="AI222">
        <f t="shared" si="42"/>
        <v>3.3604136494964072</v>
      </c>
      <c r="AJ222" s="6">
        <v>1.4982756801249102E-2</v>
      </c>
      <c r="AK222" t="str">
        <f t="shared" si="43"/>
        <v/>
      </c>
      <c r="AL222" s="5">
        <f t="shared" si="44"/>
        <v>1.0222860271133714</v>
      </c>
      <c r="AM222">
        <f t="shared" si="45"/>
        <v>1.192666152519632</v>
      </c>
      <c r="AN222">
        <f t="shared" si="46"/>
        <v>-1.3152966774050618</v>
      </c>
      <c r="AO222" s="6">
        <f t="shared" si="47"/>
        <v>3.3598687316318046</v>
      </c>
    </row>
    <row r="223" spans="1:41" x14ac:dyDescent="0.35">
      <c r="A223" s="2">
        <v>2</v>
      </c>
      <c r="B223" s="2">
        <v>0</v>
      </c>
      <c r="C223" s="2">
        <v>3</v>
      </c>
      <c r="D223" s="2">
        <v>0</v>
      </c>
      <c r="AC223" s="5">
        <f t="shared" si="36"/>
        <v>0</v>
      </c>
      <c r="AD223">
        <f t="shared" si="37"/>
        <v>0.61398002512618199</v>
      </c>
      <c r="AE223">
        <f t="shared" si="38"/>
        <v>0.38290929210966862</v>
      </c>
      <c r="AF223">
        <f t="shared" si="39"/>
        <v>0.276886773626005</v>
      </c>
      <c r="AG223">
        <f t="shared" si="40"/>
        <v>-0.44397707689818</v>
      </c>
      <c r="AH223">
        <f t="shared" si="41"/>
        <v>-0.61600862891061503</v>
      </c>
      <c r="AI223">
        <f t="shared" si="42"/>
        <v>-0.61841222778810456</v>
      </c>
      <c r="AJ223" s="6">
        <v>7.758345338539193E-3</v>
      </c>
      <c r="AK223" t="str">
        <f t="shared" si="43"/>
        <v/>
      </c>
      <c r="AL223" s="5">
        <f t="shared" si="44"/>
        <v>0.44397707689818</v>
      </c>
      <c r="AM223">
        <f t="shared" si="45"/>
        <v>0.72073191195930897</v>
      </c>
      <c r="AN223">
        <f t="shared" si="46"/>
        <v>-0.96863151305075823</v>
      </c>
      <c r="AO223" s="6">
        <f t="shared" si="47"/>
        <v>1.8565856668471183</v>
      </c>
    </row>
    <row r="224" spans="1:41" x14ac:dyDescent="0.35">
      <c r="A224" s="2">
        <v>0</v>
      </c>
      <c r="B224" s="2">
        <v>1</v>
      </c>
      <c r="C224" s="2">
        <v>2</v>
      </c>
      <c r="D224" s="2">
        <v>1</v>
      </c>
      <c r="AC224" s="5">
        <f t="shared" si="36"/>
        <v>0</v>
      </c>
      <c r="AD224">
        <f t="shared" si="37"/>
        <v>1.7420220689072115</v>
      </c>
      <c r="AE224">
        <f t="shared" si="38"/>
        <v>0.38290929210966862</v>
      </c>
      <c r="AF224">
        <f t="shared" si="39"/>
        <v>0.276886773626005</v>
      </c>
      <c r="AG224">
        <f t="shared" si="40"/>
        <v>-1.2596791986621956</v>
      </c>
      <c r="AH224">
        <f t="shared" si="41"/>
        <v>-0.92184020294626767</v>
      </c>
      <c r="AI224">
        <f t="shared" si="42"/>
        <v>-0.92659524337502819</v>
      </c>
      <c r="AJ224" s="6">
        <v>1.0237133551155721E-2</v>
      </c>
      <c r="AK224" t="str">
        <f t="shared" si="43"/>
        <v/>
      </c>
      <c r="AL224" s="5">
        <f t="shared" si="44"/>
        <v>1.2596791986621956</v>
      </c>
      <c r="AM224">
        <f t="shared" si="45"/>
        <v>1.3664832523426187</v>
      </c>
      <c r="AN224">
        <f t="shared" si="46"/>
        <v>-1.4185787614064951</v>
      </c>
      <c r="AO224" s="6">
        <f t="shared" si="47"/>
        <v>3.937937158730886</v>
      </c>
    </row>
    <row r="225" spans="1:41" x14ac:dyDescent="0.35">
      <c r="A225" s="2">
        <v>0</v>
      </c>
      <c r="B225" s="2">
        <v>1</v>
      </c>
      <c r="C225" s="2">
        <v>1</v>
      </c>
      <c r="D225" s="2">
        <v>0</v>
      </c>
      <c r="AC225" s="5">
        <f t="shared" si="36"/>
        <v>2</v>
      </c>
      <c r="AD225">
        <f t="shared" si="37"/>
        <v>4.9425726642102052</v>
      </c>
      <c r="AE225">
        <f t="shared" si="38"/>
        <v>0.67327074076291826</v>
      </c>
      <c r="AF225">
        <f t="shared" si="39"/>
        <v>0.40236808327619733</v>
      </c>
      <c r="AG225">
        <f t="shared" si="40"/>
        <v>-0.9538391748586168</v>
      </c>
      <c r="AH225">
        <f t="shared" si="41"/>
        <v>-0.32102446973985904</v>
      </c>
      <c r="AI225">
        <f t="shared" si="42"/>
        <v>-0.32412734620577299</v>
      </c>
      <c r="AJ225" s="6">
        <v>1.9054390554228123E-2</v>
      </c>
      <c r="AK225" t="str">
        <f t="shared" si="43"/>
        <v/>
      </c>
      <c r="AL225" s="5">
        <f t="shared" si="44"/>
        <v>2.9538391748586168</v>
      </c>
      <c r="AM225">
        <f t="shared" si="45"/>
        <v>2.9712351075030412</v>
      </c>
      <c r="AN225">
        <f t="shared" si="46"/>
        <v>-2.8696746254483383</v>
      </c>
      <c r="AO225" s="6">
        <f t="shared" si="47"/>
        <v>8.7773529751655719</v>
      </c>
    </row>
    <row r="226" spans="1:41" x14ac:dyDescent="0.35">
      <c r="A226" s="2">
        <v>0</v>
      </c>
      <c r="B226" s="2">
        <v>0</v>
      </c>
      <c r="C226" s="2">
        <v>2</v>
      </c>
      <c r="D226" s="2">
        <v>1</v>
      </c>
      <c r="AC226" s="5">
        <f t="shared" si="36"/>
        <v>0</v>
      </c>
      <c r="AD226">
        <f t="shared" si="37"/>
        <v>4.0111188451636686</v>
      </c>
      <c r="AE226">
        <f t="shared" si="38"/>
        <v>1.1838142863287353</v>
      </c>
      <c r="AF226">
        <f t="shared" si="39"/>
        <v>0.54208560395438887</v>
      </c>
      <c r="AG226">
        <f t="shared" si="40"/>
        <v>-1.8367490634502905</v>
      </c>
      <c r="AH226">
        <f t="shared" si="41"/>
        <v>-0.76066976691677513</v>
      </c>
      <c r="AI226">
        <f t="shared" si="42"/>
        <v>-0.76546000980527551</v>
      </c>
      <c r="AJ226" s="6">
        <v>1.2476822239297936E-2</v>
      </c>
      <c r="AK226" t="str">
        <f t="shared" si="43"/>
        <v/>
      </c>
      <c r="AL226" s="5">
        <f t="shared" si="44"/>
        <v>1.8367490634502905</v>
      </c>
      <c r="AM226">
        <f t="shared" si="45"/>
        <v>2.4146471219635699</v>
      </c>
      <c r="AN226">
        <f t="shared" si="46"/>
        <v>-2.895872330971601</v>
      </c>
      <c r="AO226" s="6">
        <f t="shared" si="47"/>
        <v>6.5693704578721821</v>
      </c>
    </row>
    <row r="227" spans="1:41" x14ac:dyDescent="0.35">
      <c r="A227" s="2">
        <v>1</v>
      </c>
      <c r="B227" s="2">
        <v>1</v>
      </c>
      <c r="C227" s="2">
        <v>2</v>
      </c>
      <c r="D227" s="2">
        <v>0</v>
      </c>
      <c r="AC227" s="5">
        <f t="shared" si="36"/>
        <v>0</v>
      </c>
      <c r="AD227">
        <f t="shared" si="37"/>
        <v>11.380594259314369</v>
      </c>
      <c r="AE227">
        <f t="shared" si="38"/>
        <v>2.0815047790848524</v>
      </c>
      <c r="AF227">
        <f t="shared" si="39"/>
        <v>0.67548322274645933</v>
      </c>
      <c r="AG227">
        <f t="shared" si="40"/>
        <v>-3.6931937722628447</v>
      </c>
      <c r="AH227">
        <f t="shared" si="41"/>
        <v>-0.65201280627200064</v>
      </c>
      <c r="AI227">
        <f t="shared" si="42"/>
        <v>-0.65852008420833397</v>
      </c>
      <c r="AJ227" s="6">
        <v>1.9665691923862066E-2</v>
      </c>
      <c r="AK227" t="str">
        <f t="shared" si="43"/>
        <v/>
      </c>
      <c r="AL227" s="5">
        <f t="shared" si="44"/>
        <v>3.6931937722628447</v>
      </c>
      <c r="AM227">
        <f t="shared" si="45"/>
        <v>5.6642963707712095</v>
      </c>
      <c r="AN227">
        <f t="shared" si="46"/>
        <v>-7.4086231122096606</v>
      </c>
      <c r="AO227" s="6">
        <f t="shared" si="47"/>
        <v>14.79501065673535</v>
      </c>
    </row>
    <row r="228" spans="1:41" x14ac:dyDescent="0.35">
      <c r="A228" s="2">
        <v>4</v>
      </c>
      <c r="B228" s="2">
        <v>1</v>
      </c>
      <c r="C228" s="2">
        <v>3</v>
      </c>
      <c r="D228" s="2">
        <v>1</v>
      </c>
      <c r="AC228" s="5">
        <f t="shared" si="36"/>
        <v>0</v>
      </c>
      <c r="AD228">
        <f t="shared" si="37"/>
        <v>1.7420220689072115</v>
      </c>
      <c r="AE228">
        <f t="shared" si="38"/>
        <v>1.1838142863287353</v>
      </c>
      <c r="AF228">
        <f t="shared" si="39"/>
        <v>0.54208560395438887</v>
      </c>
      <c r="AG228">
        <f t="shared" si="40"/>
        <v>-0.79769698358177166</v>
      </c>
      <c r="AH228">
        <f t="shared" si="41"/>
        <v>-0.64052271407149597</v>
      </c>
      <c r="AI228">
        <f t="shared" si="42"/>
        <v>-0.64343770042519399</v>
      </c>
      <c r="AJ228" s="6">
        <v>9.0401399355732673E-3</v>
      </c>
      <c r="AK228" t="str">
        <f t="shared" si="43"/>
        <v/>
      </c>
      <c r="AL228" s="5">
        <f t="shared" si="44"/>
        <v>0.79769698358177166</v>
      </c>
      <c r="AM228">
        <f t="shared" si="45"/>
        <v>1.2453843806899434</v>
      </c>
      <c r="AN228">
        <f t="shared" si="46"/>
        <v>-1.6432115494792368</v>
      </c>
      <c r="AO228" s="6">
        <f t="shared" si="47"/>
        <v>3.2386055166427803</v>
      </c>
    </row>
    <row r="229" spans="1:41" x14ac:dyDescent="0.35">
      <c r="A229" s="2">
        <v>0</v>
      </c>
      <c r="B229" s="2">
        <v>0</v>
      </c>
      <c r="C229" s="2">
        <v>1</v>
      </c>
      <c r="D229" s="2">
        <v>0</v>
      </c>
      <c r="AC229" s="5">
        <f t="shared" si="36"/>
        <v>1</v>
      </c>
      <c r="AD229">
        <f t="shared" si="37"/>
        <v>11.380594259314369</v>
      </c>
      <c r="AE229">
        <f t="shared" si="38"/>
        <v>1.1838142863287353</v>
      </c>
      <c r="AF229">
        <f t="shared" si="39"/>
        <v>0.54208560395438887</v>
      </c>
      <c r="AG229">
        <f t="shared" si="40"/>
        <v>-4.2113379468940888</v>
      </c>
      <c r="AH229">
        <f t="shared" si="41"/>
        <v>-0.6889828651398644</v>
      </c>
      <c r="AI229">
        <f t="shared" si="42"/>
        <v>-0.69310602018684664</v>
      </c>
      <c r="AJ229" s="6">
        <v>1.1862228857260119E-2</v>
      </c>
      <c r="AK229" t="str">
        <f t="shared" si="43"/>
        <v/>
      </c>
      <c r="AL229" s="5">
        <f t="shared" si="44"/>
        <v>5.2113379468940888</v>
      </c>
      <c r="AM229">
        <f t="shared" si="45"/>
        <v>6.1123986676202486</v>
      </c>
      <c r="AN229">
        <f t="shared" si="46"/>
        <v>-6.7687433007922078</v>
      </c>
      <c r="AO229" s="6">
        <f t="shared" si="47"/>
        <v>17.191419194580384</v>
      </c>
    </row>
    <row r="230" spans="1:41" x14ac:dyDescent="0.35">
      <c r="A230" s="2">
        <v>0</v>
      </c>
      <c r="B230" s="2">
        <v>1</v>
      </c>
      <c r="C230" s="2">
        <v>3</v>
      </c>
      <c r="D230" s="2">
        <v>2</v>
      </c>
      <c r="AC230" s="5">
        <f t="shared" si="36"/>
        <v>4</v>
      </c>
      <c r="AD230">
        <f t="shared" si="37"/>
        <v>4.0111188451636686</v>
      </c>
      <c r="AE230">
        <f t="shared" si="38"/>
        <v>0.67327074076291826</v>
      </c>
      <c r="AF230">
        <f t="shared" si="39"/>
        <v>0.40236808327619733</v>
      </c>
      <c r="AG230">
        <f t="shared" si="40"/>
        <v>1.6028273563578708</v>
      </c>
      <c r="AH230">
        <f t="shared" si="41"/>
        <v>0.64030776306488879</v>
      </c>
      <c r="AI230">
        <f t="shared" si="42"/>
        <v>0.64391174705764287</v>
      </c>
      <c r="AJ230" s="6">
        <v>1.1162704305809169E-2</v>
      </c>
      <c r="AK230" t="str">
        <f t="shared" si="43"/>
        <v/>
      </c>
      <c r="AL230" s="5">
        <f t="shared" si="44"/>
        <v>2.3971726436421292</v>
      </c>
      <c r="AM230">
        <f t="shared" si="45"/>
        <v>2.5032139992896512</v>
      </c>
      <c r="AN230">
        <f t="shared" si="46"/>
        <v>-2.5090366405620586</v>
      </c>
      <c r="AO230" s="6">
        <f t="shared" si="47"/>
        <v>7.303381927846317</v>
      </c>
    </row>
    <row r="231" spans="1:41" x14ac:dyDescent="0.35">
      <c r="A231" s="2">
        <v>2</v>
      </c>
      <c r="B231" s="2">
        <v>1</v>
      </c>
      <c r="C231" s="2">
        <v>2</v>
      </c>
      <c r="D231" s="2">
        <v>1</v>
      </c>
      <c r="AC231" s="5">
        <f t="shared" si="36"/>
        <v>0</v>
      </c>
      <c r="AD231">
        <f t="shared" si="37"/>
        <v>4.9425726642102052</v>
      </c>
      <c r="AE231">
        <f t="shared" si="38"/>
        <v>2.0815047790848524</v>
      </c>
      <c r="AF231">
        <f t="shared" si="39"/>
        <v>0.67548322274645933</v>
      </c>
      <c r="AG231">
        <f t="shared" si="40"/>
        <v>-1.6039477523309422</v>
      </c>
      <c r="AH231">
        <f t="shared" si="41"/>
        <v>-0.60802166715281891</v>
      </c>
      <c r="AI231">
        <f t="shared" si="42"/>
        <v>-0.61394337863820692</v>
      </c>
      <c r="AJ231" s="6">
        <v>1.9197708255069966E-2</v>
      </c>
      <c r="AK231" t="str">
        <f t="shared" si="43"/>
        <v/>
      </c>
      <c r="AL231" s="5">
        <f t="shared" si="44"/>
        <v>1.6039477523309422</v>
      </c>
      <c r="AM231">
        <f t="shared" si="45"/>
        <v>2.6379779520715818</v>
      </c>
      <c r="AN231">
        <f t="shared" si="46"/>
        <v>-3.5663940257400855</v>
      </c>
      <c r="AO231" s="6">
        <f t="shared" si="47"/>
        <v>6.7742895304019699</v>
      </c>
    </row>
    <row r="232" spans="1:41" x14ac:dyDescent="0.35">
      <c r="A232" s="2">
        <v>3</v>
      </c>
      <c r="B232" s="2">
        <v>1</v>
      </c>
      <c r="C232" s="2">
        <v>1</v>
      </c>
      <c r="D232" s="2">
        <v>0</v>
      </c>
      <c r="AC232" s="5">
        <f t="shared" si="36"/>
        <v>0</v>
      </c>
      <c r="AD232">
        <f t="shared" si="37"/>
        <v>1.4137288460889579</v>
      </c>
      <c r="AE232">
        <f t="shared" si="38"/>
        <v>0.67327074076291826</v>
      </c>
      <c r="AF232">
        <f t="shared" si="39"/>
        <v>0.40236808327619733</v>
      </c>
      <c r="AG232">
        <f t="shared" si="40"/>
        <v>-0.84488948001587372</v>
      </c>
      <c r="AH232">
        <f t="shared" si="41"/>
        <v>-0.733855768118019</v>
      </c>
      <c r="AI232">
        <f t="shared" si="42"/>
        <v>-0.73939976421856846</v>
      </c>
      <c r="AJ232" s="6">
        <v>1.493971735973001E-2</v>
      </c>
      <c r="AK232" t="str">
        <f t="shared" si="43"/>
        <v/>
      </c>
      <c r="AL232" s="5">
        <f t="shared" si="44"/>
        <v>0.84488948001587372</v>
      </c>
      <c r="AM232">
        <f t="shared" si="45"/>
        <v>1.1513018180433492</v>
      </c>
      <c r="AN232">
        <f t="shared" si="46"/>
        <v>-1.4116206186845768</v>
      </c>
      <c r="AO232" s="6">
        <f t="shared" si="47"/>
        <v>3.1013995787163244</v>
      </c>
    </row>
    <row r="233" spans="1:41" x14ac:dyDescent="0.35">
      <c r="A233" s="2">
        <v>0</v>
      </c>
      <c r="B233" s="2">
        <v>0</v>
      </c>
      <c r="C233" s="2">
        <v>4</v>
      </c>
      <c r="D233" s="2">
        <v>2</v>
      </c>
      <c r="AC233" s="5">
        <f t="shared" si="36"/>
        <v>2</v>
      </c>
      <c r="AD233">
        <f t="shared" si="37"/>
        <v>4.0111188451636686</v>
      </c>
      <c r="AE233">
        <f t="shared" si="38"/>
        <v>1.1838142863287353</v>
      </c>
      <c r="AF233">
        <f t="shared" si="39"/>
        <v>0.54208560395438887</v>
      </c>
      <c r="AG233">
        <f t="shared" si="40"/>
        <v>0.16325093654970946</v>
      </c>
      <c r="AH233">
        <f t="shared" si="41"/>
        <v>6.7608610411344583E-2</v>
      </c>
      <c r="AI233">
        <f t="shared" si="42"/>
        <v>6.8034368972167955E-2</v>
      </c>
      <c r="AJ233" s="6">
        <v>1.2476822239297936E-2</v>
      </c>
      <c r="AK233" t="str">
        <f t="shared" si="43"/>
        <v/>
      </c>
      <c r="AL233" s="5">
        <f t="shared" si="44"/>
        <v>1.8367490634502905</v>
      </c>
      <c r="AM233">
        <f t="shared" si="45"/>
        <v>2.4146471219635699</v>
      </c>
      <c r="AN233">
        <f t="shared" si="46"/>
        <v>-2.895872330971601</v>
      </c>
      <c r="AO233" s="6">
        <f t="shared" si="47"/>
        <v>6.5693704578721821</v>
      </c>
    </row>
    <row r="234" spans="1:41" x14ac:dyDescent="0.35">
      <c r="A234" s="2">
        <v>0</v>
      </c>
      <c r="B234" s="2">
        <v>0</v>
      </c>
      <c r="C234" s="2">
        <v>3</v>
      </c>
      <c r="D234" s="2">
        <v>1</v>
      </c>
      <c r="AC234" s="5">
        <f t="shared" si="36"/>
        <v>3</v>
      </c>
      <c r="AD234">
        <f t="shared" si="37"/>
        <v>11.380594259314369</v>
      </c>
      <c r="AE234">
        <f t="shared" si="38"/>
        <v>2.0815047790848524</v>
      </c>
      <c r="AF234">
        <f t="shared" si="39"/>
        <v>0.67548322274645933</v>
      </c>
      <c r="AG234">
        <f t="shared" si="40"/>
        <v>-0.69319377226284473</v>
      </c>
      <c r="AH234">
        <f t="shared" si="41"/>
        <v>-0.12237950256978952</v>
      </c>
      <c r="AI234">
        <f t="shared" si="42"/>
        <v>-0.12360088569182535</v>
      </c>
      <c r="AJ234" s="6">
        <v>1.9665691923862066E-2</v>
      </c>
      <c r="AK234" t="str">
        <f t="shared" si="43"/>
        <v/>
      </c>
      <c r="AL234" s="5">
        <f t="shared" si="44"/>
        <v>3.6931937722628447</v>
      </c>
      <c r="AM234">
        <f t="shared" si="45"/>
        <v>5.6642963707712095</v>
      </c>
      <c r="AN234">
        <f t="shared" si="46"/>
        <v>-7.4086231122096606</v>
      </c>
      <c r="AO234" s="6">
        <f t="shared" si="47"/>
        <v>14.79501065673535</v>
      </c>
    </row>
    <row r="235" spans="1:41" x14ac:dyDescent="0.35">
      <c r="A235" s="2">
        <v>0</v>
      </c>
      <c r="B235" s="2">
        <v>0</v>
      </c>
      <c r="C235" s="2">
        <v>2</v>
      </c>
      <c r="D235" s="2">
        <v>0</v>
      </c>
      <c r="AC235" s="5">
        <f t="shared" si="36"/>
        <v>0</v>
      </c>
      <c r="AD235">
        <f t="shared" si="37"/>
        <v>0.61398002512618199</v>
      </c>
      <c r="AE235">
        <f t="shared" si="38"/>
        <v>0.38290929210966862</v>
      </c>
      <c r="AF235">
        <f t="shared" si="39"/>
        <v>0.276886773626005</v>
      </c>
      <c r="AG235">
        <f t="shared" si="40"/>
        <v>-0.44397707689818</v>
      </c>
      <c r="AH235">
        <f t="shared" si="41"/>
        <v>-0.61600862891061503</v>
      </c>
      <c r="AI235">
        <f t="shared" si="42"/>
        <v>-0.61841222778810456</v>
      </c>
      <c r="AJ235" s="6">
        <v>7.758345338539193E-3</v>
      </c>
      <c r="AK235" t="str">
        <f t="shared" si="43"/>
        <v/>
      </c>
      <c r="AL235" s="5">
        <f t="shared" si="44"/>
        <v>0.44397707689818</v>
      </c>
      <c r="AM235">
        <f t="shared" si="45"/>
        <v>0.72073191195930897</v>
      </c>
      <c r="AN235">
        <f t="shared" si="46"/>
        <v>-0.96863151305075823</v>
      </c>
      <c r="AO235" s="6">
        <f t="shared" si="47"/>
        <v>1.8565856668471183</v>
      </c>
    </row>
    <row r="236" spans="1:41" x14ac:dyDescent="0.35">
      <c r="A236" s="2">
        <v>0</v>
      </c>
      <c r="B236" s="2">
        <v>0</v>
      </c>
      <c r="C236" s="2">
        <v>2</v>
      </c>
      <c r="D236" s="2">
        <v>0</v>
      </c>
      <c r="AC236" s="5">
        <f t="shared" si="36"/>
        <v>0</v>
      </c>
      <c r="AD236">
        <f t="shared" si="37"/>
        <v>1.7420220689072115</v>
      </c>
      <c r="AE236">
        <f t="shared" si="38"/>
        <v>0.67327074076291826</v>
      </c>
      <c r="AF236">
        <f t="shared" si="39"/>
        <v>0.40236808327619733</v>
      </c>
      <c r="AG236">
        <f t="shared" si="40"/>
        <v>-1.041087988016181</v>
      </c>
      <c r="AH236">
        <f t="shared" si="41"/>
        <v>-0.78234799937980259</v>
      </c>
      <c r="AI236">
        <f t="shared" si="42"/>
        <v>-0.78570738721926048</v>
      </c>
      <c r="AJ236" s="6">
        <v>8.5329631809633842E-3</v>
      </c>
      <c r="AK236" t="str">
        <f t="shared" si="43"/>
        <v/>
      </c>
      <c r="AL236" s="5">
        <f t="shared" si="44"/>
        <v>1.041087988016181</v>
      </c>
      <c r="AM236">
        <f t="shared" si="45"/>
        <v>1.330722375262021</v>
      </c>
      <c r="AN236">
        <f t="shared" si="46"/>
        <v>-1.567079940918974</v>
      </c>
      <c r="AO236" s="6">
        <f t="shared" si="47"/>
        <v>3.6492559169513359</v>
      </c>
    </row>
    <row r="237" spans="1:41" x14ac:dyDescent="0.35">
      <c r="A237" s="2">
        <v>1</v>
      </c>
      <c r="B237" s="2">
        <v>1</v>
      </c>
      <c r="C237" s="2">
        <v>1</v>
      </c>
      <c r="D237" s="2">
        <v>0</v>
      </c>
      <c r="AC237" s="5">
        <f t="shared" si="36"/>
        <v>0</v>
      </c>
      <c r="AD237">
        <f t="shared" si="37"/>
        <v>4.9425726642102052</v>
      </c>
      <c r="AE237">
        <f t="shared" si="38"/>
        <v>1.1838142863287353</v>
      </c>
      <c r="AF237">
        <f t="shared" si="39"/>
        <v>0.54208560395438887</v>
      </c>
      <c r="AG237">
        <f t="shared" si="40"/>
        <v>-2.2632751764433632</v>
      </c>
      <c r="AH237">
        <f t="shared" si="41"/>
        <v>-0.78430724734472534</v>
      </c>
      <c r="AI237">
        <f t="shared" si="42"/>
        <v>-0.79065358325726798</v>
      </c>
      <c r="AJ237" s="6">
        <v>1.5988964047003826E-2</v>
      </c>
      <c r="AK237" t="str">
        <f t="shared" si="43"/>
        <v/>
      </c>
      <c r="AL237" s="5">
        <f t="shared" si="44"/>
        <v>2.2632751764433632</v>
      </c>
      <c r="AM237">
        <f t="shared" si="45"/>
        <v>2.8856996847927752</v>
      </c>
      <c r="AN237">
        <f t="shared" si="46"/>
        <v>-3.3925922759490614</v>
      </c>
      <c r="AO237" s="6">
        <f t="shared" si="47"/>
        <v>7.9191426288357878</v>
      </c>
    </row>
    <row r="238" spans="1:41" x14ac:dyDescent="0.35">
      <c r="A238" s="2">
        <v>2</v>
      </c>
      <c r="B238" s="2">
        <v>1</v>
      </c>
      <c r="C238" s="2">
        <v>2</v>
      </c>
      <c r="D238" s="2">
        <v>0</v>
      </c>
      <c r="AC238" s="5">
        <f t="shared" si="36"/>
        <v>0</v>
      </c>
      <c r="AD238">
        <f t="shared" si="37"/>
        <v>4.9425726642102052</v>
      </c>
      <c r="AE238">
        <f t="shared" si="38"/>
        <v>1.1838142863287353</v>
      </c>
      <c r="AF238">
        <f t="shared" si="39"/>
        <v>0.54208560395438887</v>
      </c>
      <c r="AG238">
        <f t="shared" si="40"/>
        <v>-2.2632751764433632</v>
      </c>
      <c r="AH238">
        <f t="shared" si="41"/>
        <v>-0.78430724734472534</v>
      </c>
      <c r="AI238">
        <f t="shared" si="42"/>
        <v>-0.79065358325726798</v>
      </c>
      <c r="AJ238" s="6">
        <v>1.5988964047003826E-2</v>
      </c>
      <c r="AK238" t="str">
        <f t="shared" si="43"/>
        <v/>
      </c>
      <c r="AL238" s="5">
        <f t="shared" si="44"/>
        <v>2.2632751764433632</v>
      </c>
      <c r="AM238">
        <f t="shared" si="45"/>
        <v>2.8856996847927752</v>
      </c>
      <c r="AN238">
        <f t="shared" si="46"/>
        <v>-3.3925922759490614</v>
      </c>
      <c r="AO238" s="6">
        <f t="shared" si="47"/>
        <v>7.9191426288357878</v>
      </c>
    </row>
    <row r="239" spans="1:41" x14ac:dyDescent="0.35">
      <c r="A239" s="2">
        <v>0</v>
      </c>
      <c r="B239" s="2">
        <v>1</v>
      </c>
      <c r="C239" s="2">
        <v>1</v>
      </c>
      <c r="D239" s="2">
        <v>0</v>
      </c>
      <c r="AC239" s="5">
        <f t="shared" si="36"/>
        <v>1</v>
      </c>
      <c r="AD239">
        <f t="shared" si="37"/>
        <v>11.380594259314369</v>
      </c>
      <c r="AE239">
        <f t="shared" si="38"/>
        <v>2.0815047790848524</v>
      </c>
      <c r="AF239">
        <f t="shared" si="39"/>
        <v>0.67548322274645933</v>
      </c>
      <c r="AG239">
        <f t="shared" si="40"/>
        <v>-2.6931937722628447</v>
      </c>
      <c r="AH239">
        <f t="shared" si="41"/>
        <v>-0.47546837170459694</v>
      </c>
      <c r="AI239">
        <f t="shared" si="42"/>
        <v>-0.4802136847028311</v>
      </c>
      <c r="AJ239" s="6">
        <v>1.9665691923862066E-2</v>
      </c>
      <c r="AK239" t="str">
        <f t="shared" si="43"/>
        <v/>
      </c>
      <c r="AL239" s="5">
        <f t="shared" si="44"/>
        <v>3.6931937722628447</v>
      </c>
      <c r="AM239">
        <f t="shared" si="45"/>
        <v>5.6642963707712095</v>
      </c>
      <c r="AN239">
        <f t="shared" si="46"/>
        <v>-7.4086231122096606</v>
      </c>
      <c r="AO239" s="6">
        <f t="shared" si="47"/>
        <v>14.79501065673535</v>
      </c>
    </row>
    <row r="240" spans="1:41" x14ac:dyDescent="0.35">
      <c r="A240" s="2">
        <v>6</v>
      </c>
      <c r="B240" s="2">
        <v>1</v>
      </c>
      <c r="C240" s="2">
        <v>3</v>
      </c>
      <c r="D240" s="2">
        <v>0</v>
      </c>
      <c r="AC240" s="5">
        <f t="shared" si="36"/>
        <v>2</v>
      </c>
      <c r="AD240">
        <f t="shared" si="37"/>
        <v>11.380594259314369</v>
      </c>
      <c r="AE240">
        <f t="shared" si="38"/>
        <v>1.1838142863287353</v>
      </c>
      <c r="AF240">
        <f t="shared" si="39"/>
        <v>0.54208560395438887</v>
      </c>
      <c r="AG240">
        <f t="shared" si="40"/>
        <v>-3.2113379468940888</v>
      </c>
      <c r="AH240">
        <f t="shared" si="41"/>
        <v>-0.52538097096084291</v>
      </c>
      <c r="AI240">
        <f t="shared" si="42"/>
        <v>-0.52852506541022504</v>
      </c>
      <c r="AJ240" s="6">
        <v>1.1862228857260119E-2</v>
      </c>
      <c r="AK240" t="str">
        <f t="shared" si="43"/>
        <v/>
      </c>
      <c r="AL240" s="5">
        <f t="shared" si="44"/>
        <v>5.2113379468940888</v>
      </c>
      <c r="AM240">
        <f t="shared" si="45"/>
        <v>6.1123986676202486</v>
      </c>
      <c r="AN240">
        <f t="shared" si="46"/>
        <v>-6.7687433007922078</v>
      </c>
      <c r="AO240" s="6">
        <f t="shared" si="47"/>
        <v>17.191419194580384</v>
      </c>
    </row>
    <row r="241" spans="1:41" x14ac:dyDescent="0.35">
      <c r="A241" s="2">
        <v>4</v>
      </c>
      <c r="B241" s="2">
        <v>1</v>
      </c>
      <c r="C241" s="2">
        <v>2</v>
      </c>
      <c r="D241" s="2">
        <v>0</v>
      </c>
      <c r="AC241" s="5">
        <f t="shared" si="36"/>
        <v>0</v>
      </c>
      <c r="AD241">
        <f t="shared" si="37"/>
        <v>11.380594259314369</v>
      </c>
      <c r="AE241">
        <f t="shared" si="38"/>
        <v>2.0815047790848524</v>
      </c>
      <c r="AF241">
        <f t="shared" si="39"/>
        <v>0.67548322274645933</v>
      </c>
      <c r="AG241">
        <f t="shared" si="40"/>
        <v>-3.6931937722628447</v>
      </c>
      <c r="AH241">
        <f t="shared" si="41"/>
        <v>-0.65201280627200064</v>
      </c>
      <c r="AI241">
        <f t="shared" si="42"/>
        <v>-0.65852008420833397</v>
      </c>
      <c r="AJ241" s="6">
        <v>1.9665691923862066E-2</v>
      </c>
      <c r="AK241" t="str">
        <f t="shared" si="43"/>
        <v/>
      </c>
      <c r="AL241" s="5">
        <f t="shared" si="44"/>
        <v>3.6931937722628447</v>
      </c>
      <c r="AM241">
        <f t="shared" si="45"/>
        <v>5.6642963707712095</v>
      </c>
      <c r="AN241">
        <f t="shared" si="46"/>
        <v>-7.4086231122096606</v>
      </c>
      <c r="AO241" s="6">
        <f t="shared" si="47"/>
        <v>14.79501065673535</v>
      </c>
    </row>
    <row r="242" spans="1:41" x14ac:dyDescent="0.35">
      <c r="A242" s="2">
        <v>1</v>
      </c>
      <c r="B242" s="2">
        <v>1</v>
      </c>
      <c r="C242" s="2">
        <v>2</v>
      </c>
      <c r="D242" s="2">
        <v>0</v>
      </c>
      <c r="AC242" s="5">
        <f t="shared" si="36"/>
        <v>6</v>
      </c>
      <c r="AD242">
        <f t="shared" si="37"/>
        <v>11.380594259314369</v>
      </c>
      <c r="AE242">
        <f t="shared" si="38"/>
        <v>0.67327074076291826</v>
      </c>
      <c r="AF242">
        <f t="shared" si="39"/>
        <v>0.40236808327619733</v>
      </c>
      <c r="AG242">
        <f t="shared" si="40"/>
        <v>-0.80140636064995174</v>
      </c>
      <c r="AH242">
        <f t="shared" si="41"/>
        <v>-0.13009719394767155</v>
      </c>
      <c r="AI242">
        <f t="shared" si="42"/>
        <v>-0.13131791645661081</v>
      </c>
      <c r="AJ242" s="6">
        <v>1.8505450963632292E-2</v>
      </c>
      <c r="AK242" t="str">
        <f t="shared" si="43"/>
        <v/>
      </c>
      <c r="AL242" s="5">
        <f t="shared" si="44"/>
        <v>6.8014063606499517</v>
      </c>
      <c r="AM242">
        <f t="shared" si="45"/>
        <v>6.1600587709239765</v>
      </c>
      <c r="AN242">
        <f t="shared" si="46"/>
        <v>-5.2720869730111106</v>
      </c>
      <c r="AO242" s="6">
        <f t="shared" si="47"/>
        <v>18.874899694311015</v>
      </c>
    </row>
    <row r="243" spans="1:41" x14ac:dyDescent="0.35">
      <c r="A243" s="2">
        <v>1</v>
      </c>
      <c r="B243" s="2">
        <v>1</v>
      </c>
      <c r="C243" s="2">
        <v>4</v>
      </c>
      <c r="D243" s="2">
        <v>2</v>
      </c>
      <c r="AC243" s="5">
        <f t="shared" si="36"/>
        <v>4</v>
      </c>
      <c r="AD243">
        <f t="shared" si="37"/>
        <v>11.380594259314369</v>
      </c>
      <c r="AE243">
        <f t="shared" si="38"/>
        <v>1.1838142863287353</v>
      </c>
      <c r="AF243">
        <f t="shared" si="39"/>
        <v>0.54208560395438887</v>
      </c>
      <c r="AG243">
        <f t="shared" si="40"/>
        <v>-1.2113379468940888</v>
      </c>
      <c r="AH243">
        <f t="shared" si="41"/>
        <v>-0.1981771826027999</v>
      </c>
      <c r="AI243">
        <f t="shared" si="42"/>
        <v>-0.19936315585698172</v>
      </c>
      <c r="AJ243" s="6">
        <v>1.1862228857260119E-2</v>
      </c>
      <c r="AK243" t="str">
        <f t="shared" si="43"/>
        <v/>
      </c>
      <c r="AL243" s="5">
        <f t="shared" si="44"/>
        <v>5.2113379468940888</v>
      </c>
      <c r="AM243">
        <f t="shared" si="45"/>
        <v>6.1123986676202486</v>
      </c>
      <c r="AN243">
        <f t="shared" si="46"/>
        <v>-6.7687433007922078</v>
      </c>
      <c r="AO243" s="6">
        <f t="shared" si="47"/>
        <v>17.191419194580384</v>
      </c>
    </row>
    <row r="244" spans="1:41" x14ac:dyDescent="0.35">
      <c r="A244" s="2">
        <v>0</v>
      </c>
      <c r="B244" s="2">
        <v>0</v>
      </c>
      <c r="C244" s="2">
        <v>2</v>
      </c>
      <c r="D244" s="2">
        <v>0</v>
      </c>
      <c r="AC244" s="5">
        <f t="shared" si="36"/>
        <v>1</v>
      </c>
      <c r="AD244">
        <f t="shared" si="37"/>
        <v>11.380594259314369</v>
      </c>
      <c r="AE244">
        <f t="shared" si="38"/>
        <v>1.1838142863287353</v>
      </c>
      <c r="AF244">
        <f t="shared" si="39"/>
        <v>0.54208560395438887</v>
      </c>
      <c r="AG244">
        <f t="shared" si="40"/>
        <v>-4.2113379468940888</v>
      </c>
      <c r="AH244">
        <f t="shared" si="41"/>
        <v>-0.6889828651398644</v>
      </c>
      <c r="AI244">
        <f t="shared" si="42"/>
        <v>-0.69310602018684664</v>
      </c>
      <c r="AJ244" s="6">
        <v>1.1862228857260119E-2</v>
      </c>
      <c r="AK244" t="str">
        <f t="shared" si="43"/>
        <v/>
      </c>
      <c r="AL244" s="5">
        <f t="shared" si="44"/>
        <v>5.2113379468940888</v>
      </c>
      <c r="AM244">
        <f t="shared" si="45"/>
        <v>6.1123986676202486</v>
      </c>
      <c r="AN244">
        <f t="shared" si="46"/>
        <v>-6.7687433007922078</v>
      </c>
      <c r="AO244" s="6">
        <f t="shared" si="47"/>
        <v>17.191419194580384</v>
      </c>
    </row>
    <row r="245" spans="1:41" x14ac:dyDescent="0.35">
      <c r="A245" s="2">
        <v>1</v>
      </c>
      <c r="B245" s="2">
        <v>1</v>
      </c>
      <c r="C245" s="2">
        <v>3</v>
      </c>
      <c r="D245" s="2">
        <v>1</v>
      </c>
      <c r="AC245" s="5">
        <f t="shared" si="36"/>
        <v>1</v>
      </c>
      <c r="AD245">
        <f t="shared" si="37"/>
        <v>1.4137288460889579</v>
      </c>
      <c r="AE245">
        <f t="shared" si="38"/>
        <v>0.38290929210966862</v>
      </c>
      <c r="AF245">
        <f t="shared" si="39"/>
        <v>0.276886773626005</v>
      </c>
      <c r="AG245">
        <f t="shared" si="40"/>
        <v>-2.2286027113371354E-2</v>
      </c>
      <c r="AH245">
        <f t="shared" si="41"/>
        <v>-1.8685888809948863E-2</v>
      </c>
      <c r="AI245">
        <f t="shared" si="42"/>
        <v>-1.8827464773811333E-2</v>
      </c>
      <c r="AJ245" s="6">
        <v>1.4982756801249102E-2</v>
      </c>
      <c r="AK245" t="str">
        <f t="shared" si="43"/>
        <v/>
      </c>
      <c r="AL245" s="5">
        <f t="shared" si="44"/>
        <v>1.0222860271133714</v>
      </c>
      <c r="AM245">
        <f t="shared" si="45"/>
        <v>1.192666152519632</v>
      </c>
      <c r="AN245">
        <f t="shared" si="46"/>
        <v>-1.3152966774050618</v>
      </c>
      <c r="AO245" s="6">
        <f t="shared" si="47"/>
        <v>3.3598687316318046</v>
      </c>
    </row>
    <row r="246" spans="1:41" x14ac:dyDescent="0.35">
      <c r="A246" s="2">
        <v>0</v>
      </c>
      <c r="B246" s="2">
        <v>0</v>
      </c>
      <c r="C246" s="2">
        <v>3</v>
      </c>
      <c r="D246" s="2">
        <v>0</v>
      </c>
      <c r="AC246" s="5">
        <f t="shared" si="36"/>
        <v>0</v>
      </c>
      <c r="AD246">
        <f t="shared" si="37"/>
        <v>4.9425726642102052</v>
      </c>
      <c r="AE246">
        <f t="shared" si="38"/>
        <v>1.1838142863287353</v>
      </c>
      <c r="AF246">
        <f t="shared" si="39"/>
        <v>0.54208560395438887</v>
      </c>
      <c r="AG246">
        <f t="shared" si="40"/>
        <v>-2.2632751764433632</v>
      </c>
      <c r="AH246">
        <f t="shared" si="41"/>
        <v>-0.78430724734472534</v>
      </c>
      <c r="AI246">
        <f t="shared" si="42"/>
        <v>-0.79065358325726798</v>
      </c>
      <c r="AJ246" s="6">
        <v>1.5988964047003826E-2</v>
      </c>
      <c r="AK246" t="str">
        <f t="shared" si="43"/>
        <v/>
      </c>
      <c r="AL246" s="5">
        <f t="shared" si="44"/>
        <v>2.2632751764433632</v>
      </c>
      <c r="AM246">
        <f t="shared" si="45"/>
        <v>2.8856996847927752</v>
      </c>
      <c r="AN246">
        <f t="shared" si="46"/>
        <v>-3.3925922759490614</v>
      </c>
      <c r="AO246" s="6">
        <f t="shared" si="47"/>
        <v>7.9191426288357878</v>
      </c>
    </row>
    <row r="247" spans="1:41" x14ac:dyDescent="0.35">
      <c r="A247" s="2">
        <v>0</v>
      </c>
      <c r="B247" s="2">
        <v>1</v>
      </c>
      <c r="C247" s="2">
        <v>2</v>
      </c>
      <c r="D247" s="2">
        <v>0</v>
      </c>
      <c r="AC247" s="5">
        <f t="shared" si="36"/>
        <v>1</v>
      </c>
      <c r="AD247">
        <f t="shared" si="37"/>
        <v>4.0111188451636686</v>
      </c>
      <c r="AE247">
        <f t="shared" si="38"/>
        <v>0.67327074076291826</v>
      </c>
      <c r="AF247">
        <f t="shared" si="39"/>
        <v>0.40236808327619733</v>
      </c>
      <c r="AG247">
        <f t="shared" si="40"/>
        <v>-1.3971726436421292</v>
      </c>
      <c r="AH247">
        <f t="shared" si="41"/>
        <v>-0.55815149804955211</v>
      </c>
      <c r="AI247">
        <f t="shared" si="42"/>
        <v>-0.56129306399726719</v>
      </c>
      <c r="AJ247" s="6">
        <v>1.1162704305809169E-2</v>
      </c>
      <c r="AK247" t="str">
        <f t="shared" si="43"/>
        <v/>
      </c>
      <c r="AL247" s="5">
        <f t="shared" si="44"/>
        <v>2.3971726436421292</v>
      </c>
      <c r="AM247">
        <f t="shared" si="45"/>
        <v>2.5032139992896512</v>
      </c>
      <c r="AN247">
        <f t="shared" si="46"/>
        <v>-2.5090366405620586</v>
      </c>
      <c r="AO247" s="6">
        <f t="shared" si="47"/>
        <v>7.303381927846317</v>
      </c>
    </row>
    <row r="248" spans="1:41" x14ac:dyDescent="0.35">
      <c r="A248" s="2">
        <v>0</v>
      </c>
      <c r="B248" s="2">
        <v>1</v>
      </c>
      <c r="C248" s="2">
        <v>4</v>
      </c>
      <c r="D248" s="2">
        <v>3</v>
      </c>
      <c r="AC248" s="5">
        <f t="shared" si="36"/>
        <v>0</v>
      </c>
      <c r="AD248">
        <f t="shared" si="37"/>
        <v>4.9425726642102052</v>
      </c>
      <c r="AE248">
        <f t="shared" si="38"/>
        <v>0.67327074076291826</v>
      </c>
      <c r="AF248">
        <f t="shared" si="39"/>
        <v>0.40236808327619733</v>
      </c>
      <c r="AG248">
        <f t="shared" si="40"/>
        <v>-2.9538391748586168</v>
      </c>
      <c r="AH248">
        <f t="shared" si="41"/>
        <v>-0.99414521839739445</v>
      </c>
      <c r="AI248">
        <f t="shared" si="42"/>
        <v>-1.0037541737657059</v>
      </c>
      <c r="AJ248" s="6">
        <v>1.9054390554228123E-2</v>
      </c>
      <c r="AK248" t="str">
        <f t="shared" si="43"/>
        <v/>
      </c>
      <c r="AL248" s="5">
        <f t="shared" si="44"/>
        <v>2.9538391748586168</v>
      </c>
      <c r="AM248">
        <f t="shared" si="45"/>
        <v>2.9712351075030412</v>
      </c>
      <c r="AN248">
        <f t="shared" si="46"/>
        <v>-2.8696746254483383</v>
      </c>
      <c r="AO248" s="6">
        <f t="shared" si="47"/>
        <v>8.7773529751655719</v>
      </c>
    </row>
    <row r="249" spans="1:41" x14ac:dyDescent="0.35">
      <c r="A249" s="2">
        <v>0</v>
      </c>
      <c r="B249" s="2">
        <v>1</v>
      </c>
      <c r="C249" s="2">
        <v>2</v>
      </c>
      <c r="D249" s="2">
        <v>1</v>
      </c>
      <c r="AC249" s="5">
        <f t="shared" si="36"/>
        <v>0</v>
      </c>
      <c r="AD249">
        <f t="shared" si="37"/>
        <v>11.380594259314369</v>
      </c>
      <c r="AE249">
        <f t="shared" si="38"/>
        <v>1.1838142863287353</v>
      </c>
      <c r="AF249">
        <f t="shared" si="39"/>
        <v>0.54208560395438887</v>
      </c>
      <c r="AG249">
        <f t="shared" si="40"/>
        <v>-5.2113379468940888</v>
      </c>
      <c r="AH249">
        <f t="shared" si="41"/>
        <v>-0.852584759318886</v>
      </c>
      <c r="AI249">
        <f t="shared" si="42"/>
        <v>-0.85768697496346835</v>
      </c>
      <c r="AJ249" s="6">
        <v>1.1862228857260119E-2</v>
      </c>
      <c r="AK249" t="str">
        <f t="shared" si="43"/>
        <v/>
      </c>
      <c r="AL249" s="5">
        <f t="shared" si="44"/>
        <v>5.2113379468940888</v>
      </c>
      <c r="AM249">
        <f t="shared" si="45"/>
        <v>6.1123986676202486</v>
      </c>
      <c r="AN249">
        <f t="shared" si="46"/>
        <v>-6.7687433007922078</v>
      </c>
      <c r="AO249" s="6">
        <f t="shared" si="47"/>
        <v>17.191419194580384</v>
      </c>
    </row>
    <row r="250" spans="1:41" x14ac:dyDescent="0.35">
      <c r="A250" s="2">
        <v>0</v>
      </c>
      <c r="B250" s="2">
        <v>1</v>
      </c>
      <c r="C250" s="2">
        <v>3</v>
      </c>
      <c r="D250" s="2">
        <v>2</v>
      </c>
      <c r="AC250" s="5">
        <f t="shared" si="36"/>
        <v>0</v>
      </c>
      <c r="AD250">
        <f t="shared" si="37"/>
        <v>0.49827225954020948</v>
      </c>
      <c r="AE250">
        <f t="shared" si="38"/>
        <v>0.38290929210966862</v>
      </c>
      <c r="AF250">
        <f t="shared" si="39"/>
        <v>0.276886773626005</v>
      </c>
      <c r="AG250">
        <f t="shared" si="40"/>
        <v>-0.36030726120878148</v>
      </c>
      <c r="AH250">
        <f t="shared" si="41"/>
        <v>-0.56269370309349209</v>
      </c>
      <c r="AI250">
        <f t="shared" si="42"/>
        <v>-0.56610282731328843</v>
      </c>
      <c r="AJ250" s="6">
        <v>1.200792161146722E-2</v>
      </c>
      <c r="AK250" t="str">
        <f t="shared" si="43"/>
        <v/>
      </c>
      <c r="AL250" s="5">
        <f t="shared" si="44"/>
        <v>0.36030726120878148</v>
      </c>
      <c r="AM250">
        <f t="shared" si="45"/>
        <v>0.64032573890189082</v>
      </c>
      <c r="AN250">
        <f t="shared" si="46"/>
        <v>-0.89470812541292255</v>
      </c>
      <c r="AO250" s="6">
        <f t="shared" si="47"/>
        <v>1.6153226478304854</v>
      </c>
    </row>
    <row r="251" spans="1:41" x14ac:dyDescent="0.35">
      <c r="A251" s="2">
        <v>0</v>
      </c>
      <c r="B251" s="2">
        <v>1</v>
      </c>
      <c r="C251" s="2">
        <v>2</v>
      </c>
      <c r="D251" s="2">
        <v>1</v>
      </c>
      <c r="AC251" s="5">
        <f t="shared" si="36"/>
        <v>0</v>
      </c>
      <c r="AD251">
        <f t="shared" si="37"/>
        <v>4.0111188451636686</v>
      </c>
      <c r="AE251">
        <f t="shared" si="38"/>
        <v>1.1838142863287353</v>
      </c>
      <c r="AF251">
        <f t="shared" si="39"/>
        <v>0.54208560395438887</v>
      </c>
      <c r="AG251">
        <f t="shared" si="40"/>
        <v>-1.8367490634502905</v>
      </c>
      <c r="AH251">
        <f t="shared" si="41"/>
        <v>-0.76066976691677513</v>
      </c>
      <c r="AI251">
        <f t="shared" si="42"/>
        <v>-0.76546000980527551</v>
      </c>
      <c r="AJ251" s="6">
        <v>1.2476822239297936E-2</v>
      </c>
      <c r="AK251" t="str">
        <f t="shared" si="43"/>
        <v/>
      </c>
      <c r="AL251" s="5">
        <f t="shared" si="44"/>
        <v>1.8367490634502905</v>
      </c>
      <c r="AM251">
        <f t="shared" si="45"/>
        <v>2.4146471219635699</v>
      </c>
      <c r="AN251">
        <f t="shared" si="46"/>
        <v>-2.895872330971601</v>
      </c>
      <c r="AO251" s="6">
        <f t="shared" si="47"/>
        <v>6.5693704578721821</v>
      </c>
    </row>
    <row r="252" spans="1:41" x14ac:dyDescent="0.35">
      <c r="AC252" s="5">
        <f t="shared" si="36"/>
        <v>0</v>
      </c>
      <c r="AD252">
        <f t="shared" si="37"/>
        <v>1.4137288460889579</v>
      </c>
      <c r="AE252">
        <f t="shared" si="38"/>
        <v>0.67327074076291826</v>
      </c>
      <c r="AF252">
        <f t="shared" si="39"/>
        <v>0.40236808327619733</v>
      </c>
      <c r="AG252">
        <f t="shared" si="40"/>
        <v>-0.84488948001587372</v>
      </c>
      <c r="AH252">
        <f t="shared" si="41"/>
        <v>-0.733855768118019</v>
      </c>
      <c r="AI252">
        <f t="shared" si="42"/>
        <v>-0.73939976421856846</v>
      </c>
      <c r="AJ252" s="6">
        <v>1.493971735973001E-2</v>
      </c>
      <c r="AK252" t="str">
        <f t="shared" si="43"/>
        <v/>
      </c>
      <c r="AL252" s="5">
        <f t="shared" si="44"/>
        <v>0.84488948001587372</v>
      </c>
      <c r="AM252">
        <f t="shared" si="45"/>
        <v>1.1513018180433492</v>
      </c>
      <c r="AN252">
        <f t="shared" si="46"/>
        <v>-1.4116206186845768</v>
      </c>
      <c r="AO252" s="6">
        <f t="shared" si="47"/>
        <v>3.1013995787163244</v>
      </c>
    </row>
    <row r="253" spans="1:41" x14ac:dyDescent="0.35">
      <c r="AC253" s="10">
        <f t="shared" si="36"/>
        <v>0</v>
      </c>
      <c r="AD253" s="11">
        <f t="shared" si="37"/>
        <v>4.0111188451636686</v>
      </c>
      <c r="AE253" s="11">
        <f t="shared" si="38"/>
        <v>1.1838142863287353</v>
      </c>
      <c r="AF253" s="11">
        <f t="shared" si="39"/>
        <v>0.54208560395438887</v>
      </c>
      <c r="AG253" s="11">
        <f t="shared" si="40"/>
        <v>-1.8367490634502905</v>
      </c>
      <c r="AH253" s="11">
        <f t="shared" si="41"/>
        <v>-0.76066976691677513</v>
      </c>
      <c r="AI253" s="11">
        <f t="shared" si="42"/>
        <v>-0.76546000980527551</v>
      </c>
      <c r="AJ253" s="12">
        <v>1.2476822239297936E-2</v>
      </c>
      <c r="AK253" t="str">
        <f t="shared" si="43"/>
        <v/>
      </c>
      <c r="AL253" s="10">
        <f t="shared" si="44"/>
        <v>1.8367490634502905</v>
      </c>
      <c r="AM253" s="11">
        <f t="shared" si="45"/>
        <v>2.4146471219635699</v>
      </c>
      <c r="AN253" s="11">
        <f t="shared" si="46"/>
        <v>-2.895872330971601</v>
      </c>
      <c r="AO253" s="12">
        <f t="shared" si="47"/>
        <v>6.5693704578721821</v>
      </c>
    </row>
    <row r="254" spans="1:41" x14ac:dyDescent="0.35">
      <c r="AC254">
        <f>SUM(AC4:AC253)</f>
        <v>824</v>
      </c>
      <c r="AD254">
        <f t="shared" ref="AD254:AG254" si="48">SUM(AD4:AD253)</f>
        <v>1431.4966072991167</v>
      </c>
      <c r="AG254">
        <f t="shared" si="48"/>
        <v>130.92171512872338</v>
      </c>
      <c r="AJ254">
        <f>2*S8/S7</f>
        <v>0.04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60333-BB57-4678-B671-3BCFD4C6A597}">
  <sheetPr codeName="Sheet18"/>
  <dimension ref="A1:AT254"/>
  <sheetViews>
    <sheetView workbookViewId="0"/>
  </sheetViews>
  <sheetFormatPr defaultRowHeight="14.5" x14ac:dyDescent="0.35"/>
  <cols>
    <col min="1" max="4" width="8.7265625" style="2"/>
    <col min="7" max="8" width="7.6328125" customWidth="1"/>
  </cols>
  <sheetData>
    <row r="1" spans="1:46" x14ac:dyDescent="0.35">
      <c r="A1" s="1" t="s">
        <v>0</v>
      </c>
      <c r="B1" s="1" t="s">
        <v>1</v>
      </c>
      <c r="C1" s="1" t="s">
        <v>2</v>
      </c>
      <c r="D1" s="1" t="s">
        <v>3</v>
      </c>
      <c r="F1" s="2"/>
      <c r="G1" s="2" t="s">
        <v>4</v>
      </c>
      <c r="H1" s="2" t="s">
        <v>5</v>
      </c>
      <c r="J1" t="s">
        <v>6</v>
      </c>
      <c r="R1" t="s">
        <v>7</v>
      </c>
      <c r="AC1" t="s">
        <v>8</v>
      </c>
      <c r="AL1" t="s">
        <v>9</v>
      </c>
    </row>
    <row r="2" spans="1:46" x14ac:dyDescent="0.35">
      <c r="A2" s="2">
        <v>0</v>
      </c>
      <c r="B2" s="2">
        <v>0</v>
      </c>
      <c r="C2" s="2">
        <v>1</v>
      </c>
      <c r="D2" s="2">
        <v>0</v>
      </c>
      <c r="F2" t="s">
        <v>10</v>
      </c>
      <c r="G2" s="3">
        <v>0</v>
      </c>
      <c r="H2" s="4">
        <v>0</v>
      </c>
    </row>
    <row r="3" spans="1:46" x14ac:dyDescent="0.35">
      <c r="A3" s="2">
        <v>0</v>
      </c>
      <c r="B3" s="2">
        <v>1</v>
      </c>
      <c r="C3" s="2">
        <v>1</v>
      </c>
      <c r="D3" s="2">
        <v>0</v>
      </c>
      <c r="F3" t="str">
        <f t="array" ref="F3:F5">TRANSPOSE(B1:D1)</f>
        <v>camper</v>
      </c>
      <c r="G3" s="5">
        <v>0</v>
      </c>
      <c r="H3" s="6" t="s">
        <v>11</v>
      </c>
      <c r="J3" s="2"/>
      <c r="K3" s="2" t="s">
        <v>4</v>
      </c>
      <c r="L3" s="2" t="s">
        <v>5</v>
      </c>
      <c r="N3" s="2" t="s">
        <v>4</v>
      </c>
      <c r="O3" s="2" t="s">
        <v>5</v>
      </c>
      <c r="S3" s="2" t="s">
        <v>12</v>
      </c>
      <c r="T3" s="2" t="s">
        <v>13</v>
      </c>
      <c r="V3" t="s">
        <v>14</v>
      </c>
      <c r="AC3" s="2" t="s">
        <v>15</v>
      </c>
      <c r="AD3" s="2" t="s">
        <v>16</v>
      </c>
      <c r="AE3" s="2" t="s">
        <v>17</v>
      </c>
      <c r="AF3" s="2" t="s">
        <v>18</v>
      </c>
      <c r="AG3" s="2" t="s">
        <v>19</v>
      </c>
      <c r="AH3" s="2" t="s">
        <v>20</v>
      </c>
      <c r="AI3" s="2" t="s">
        <v>21</v>
      </c>
      <c r="AJ3" s="2" t="s">
        <v>22</v>
      </c>
      <c r="AK3" s="2"/>
      <c r="AL3" s="2" t="s">
        <v>23</v>
      </c>
      <c r="AM3" s="2" t="s">
        <v>24</v>
      </c>
      <c r="AN3" s="2" t="s">
        <v>25</v>
      </c>
      <c r="AO3" s="2" t="s">
        <v>26</v>
      </c>
      <c r="AP3" s="2"/>
      <c r="AQ3" s="2"/>
      <c r="AR3" s="2"/>
      <c r="AS3" s="2"/>
      <c r="AT3" s="2"/>
    </row>
    <row r="4" spans="1:46" x14ac:dyDescent="0.35">
      <c r="A4" s="2">
        <v>0</v>
      </c>
      <c r="B4" s="2">
        <v>0</v>
      </c>
      <c r="C4" s="2">
        <v>1</v>
      </c>
      <c r="D4" s="2">
        <v>0</v>
      </c>
      <c r="F4" t="str">
        <v>persons</v>
      </c>
      <c r="G4" s="5" t="s">
        <v>11</v>
      </c>
      <c r="H4" s="6">
        <v>0</v>
      </c>
      <c r="J4" t="s">
        <v>10</v>
      </c>
      <c r="K4" s="3">
        <v>1.5978859778686154</v>
      </c>
      <c r="L4" s="4">
        <v>1.2974404958666594</v>
      </c>
      <c r="N4" s="3">
        <v>2.031551377981657</v>
      </c>
      <c r="O4" s="4">
        <v>0.78012630083280776</v>
      </c>
      <c r="R4" t="s">
        <v>27</v>
      </c>
      <c r="S4" s="18">
        <f>SUMSQ(AH4:AH253)</f>
        <v>1543.4656947034862</v>
      </c>
      <c r="T4" s="19">
        <f>_xlfn.CHISQ.DIST.RT(S4,S9)</f>
        <v>6.184167258852427E-187</v>
      </c>
      <c r="V4" s="3">
        <f t="array" ref="V4:Z8">[1]!ZIPCov(B2:D251,A2:A251,K4:L7)</f>
        <v>7.3167961184919892E-3</v>
      </c>
      <c r="W4" s="9">
        <v>-7.1897552562203634E-3</v>
      </c>
      <c r="X4" s="9">
        <v>-7.4354895290781973E-4</v>
      </c>
      <c r="Y4" s="9">
        <v>-1.2913374921828689E-3</v>
      </c>
      <c r="Z4" s="4">
        <v>1.1246381189795656E-3</v>
      </c>
      <c r="AC4" s="3">
        <f>A2</f>
        <v>0</v>
      </c>
      <c r="AD4" s="9">
        <f>EXP(K$4+MMULT(B2:D2,K$5:K$7))</f>
        <v>4.9425726642102052</v>
      </c>
      <c r="AE4" s="9">
        <f>EXP(L$4+MMULT(B2:D2,L$5:L$7))</f>
        <v>2.0815047790848524</v>
      </c>
      <c r="AF4" s="9">
        <f>AE4/(1+AE4)</f>
        <v>0.67548322274645933</v>
      </c>
      <c r="AG4" s="9">
        <f>AC4-AD4*(1-AF4)</f>
        <v>-1.6039477523309422</v>
      </c>
      <c r="AH4" s="9">
        <f>AG4/SQRT(AD4*(1-AF4)*(1+AD4*AF4))</f>
        <v>-0.60802166715281891</v>
      </c>
      <c r="AI4" s="9">
        <f>AH4/SQRT(1-AJ4)</f>
        <v>-0.61394337863820692</v>
      </c>
      <c r="AJ4" s="4">
        <f t="array" ref="AJ4:AJ253">[1]!DIAG(MMULT(MMULT(AD4:AD253*[1]!DEsign(B2:D251),MINVERSE(MMULT(TRANSPOSE([1]!DEsign(B2:D251)),AD4:AD253*[1]!DEsign(B2:D251)))),TRANSPOSE([1]!DEsign(B2:D251))))</f>
        <v>1.9197708255069966E-2</v>
      </c>
      <c r="AK4" t="str">
        <f>IF(AJ4&lt;=$AJ$254,"","*")</f>
        <v/>
      </c>
      <c r="AL4" s="3">
        <f>AD4*(1-AF4)</f>
        <v>1.6039477523309422</v>
      </c>
      <c r="AM4" s="9">
        <f>SQRT(AL4*(1+AD4*AF4))</f>
        <v>2.6379779520715818</v>
      </c>
      <c r="AN4" s="9">
        <f>AL4-AM4*S$21</f>
        <v>-3.5663940257400855</v>
      </c>
      <c r="AO4" s="4">
        <f>AL4+AM4*S$21</f>
        <v>6.7742895304019699</v>
      </c>
    </row>
    <row r="5" spans="1:46" x14ac:dyDescent="0.35">
      <c r="A5" s="2">
        <v>0</v>
      </c>
      <c r="B5" s="2">
        <v>1</v>
      </c>
      <c r="C5" s="2">
        <v>2</v>
      </c>
      <c r="D5" s="2">
        <v>1</v>
      </c>
      <c r="F5" t="str">
        <v>child</v>
      </c>
      <c r="G5" s="10">
        <v>0</v>
      </c>
      <c r="H5" s="12" t="s">
        <v>11</v>
      </c>
      <c r="J5" t="str">
        <f t="array" ref="J5:J7">TRANSPOSE(B1:D1)</f>
        <v>camper</v>
      </c>
      <c r="K5" s="5">
        <v>0.83402366908957926</v>
      </c>
      <c r="L5" s="6">
        <v>0</v>
      </c>
      <c r="N5" s="5">
        <v>0</v>
      </c>
      <c r="O5" s="6">
        <v>0</v>
      </c>
      <c r="V5" s="5">
        <v>-7.1897552562203652E-3</v>
      </c>
      <c r="W5">
        <v>8.7659975018417255E-3</v>
      </c>
      <c r="X5">
        <v>-5.5465159832450049E-4</v>
      </c>
      <c r="Y5">
        <v>2.0388989201973384E-3</v>
      </c>
      <c r="Z5" s="6">
        <v>-1.6532909872009759E-3</v>
      </c>
      <c r="AC5" s="5">
        <f t="shared" ref="AC5:AC68" si="0">A3</f>
        <v>0</v>
      </c>
      <c r="AD5">
        <f t="shared" ref="AD5:AD68" si="1">EXP(K$4+MMULT(B3:D3,K$5:K$7))</f>
        <v>11.380594259314369</v>
      </c>
      <c r="AE5">
        <f t="shared" ref="AE5:AE68" si="2">EXP(L$4+MMULT(B3:D3,L$5:L$7))</f>
        <v>2.0815047790848524</v>
      </c>
      <c r="AF5">
        <f t="shared" ref="AF5:AF68" si="3">AE5/(1+AE5)</f>
        <v>0.67548322274645933</v>
      </c>
      <c r="AG5">
        <f t="shared" ref="AG5:AG68" si="4">AC5-AD5*(1-AF5)</f>
        <v>-3.6931937722628447</v>
      </c>
      <c r="AH5">
        <f t="shared" ref="AH5:AH68" si="5">AG5/SQRT(AD5*(1-AF5)*(1+AD5*AF5))</f>
        <v>-0.65201280627200064</v>
      </c>
      <c r="AI5">
        <f t="shared" ref="AI5:AI68" si="6">AH5/SQRT(1-AJ5)</f>
        <v>-0.65852008420833397</v>
      </c>
      <c r="AJ5" s="6">
        <v>1.9665691923862066E-2</v>
      </c>
      <c r="AK5" t="str">
        <f t="shared" ref="AK5:AK68" si="7">IF(AJ5&lt;=$AJ$254,"","*")</f>
        <v/>
      </c>
      <c r="AL5" s="5">
        <f t="shared" ref="AL5:AL68" si="8">AD5*(1-AF5)</f>
        <v>3.6931937722628447</v>
      </c>
      <c r="AM5">
        <f t="shared" ref="AM5:AM68" si="9">SQRT(AL5*(1+AD5*AF5))</f>
        <v>5.6642963707712095</v>
      </c>
      <c r="AN5">
        <f t="shared" ref="AN5:AN68" si="10">AL5-AM5*S$21</f>
        <v>-7.4086231122096606</v>
      </c>
      <c r="AO5" s="6">
        <f t="shared" ref="AO5:AO68" si="11">AL5+AM5*S$21</f>
        <v>14.79501065673535</v>
      </c>
    </row>
    <row r="6" spans="1:46" x14ac:dyDescent="0.35">
      <c r="A6" s="2">
        <v>1</v>
      </c>
      <c r="B6" s="2">
        <v>0</v>
      </c>
      <c r="C6" s="2">
        <v>1</v>
      </c>
      <c r="D6" s="2">
        <v>0</v>
      </c>
      <c r="J6" t="str">
        <v>persons</v>
      </c>
      <c r="K6" s="5">
        <v>0</v>
      </c>
      <c r="L6" s="6">
        <v>-0.56434941223520951</v>
      </c>
      <c r="N6" s="5">
        <v>0</v>
      </c>
      <c r="O6" s="6">
        <v>-0.19935935788872453</v>
      </c>
      <c r="V6" s="5">
        <v>-7.4354895290781929E-4</v>
      </c>
      <c r="W6">
        <v>-5.546515983245007E-4</v>
      </c>
      <c r="X6">
        <v>9.9976670096642833E-3</v>
      </c>
      <c r="Y6">
        <v>-7.7197189658696633E-3</v>
      </c>
      <c r="Z6" s="6">
        <v>5.7986010196979347E-3</v>
      </c>
      <c r="AC6" s="5">
        <f t="shared" si="0"/>
        <v>0</v>
      </c>
      <c r="AD6">
        <f t="shared" si="1"/>
        <v>4.9425726642102052</v>
      </c>
      <c r="AE6">
        <f t="shared" si="2"/>
        <v>2.0815047790848524</v>
      </c>
      <c r="AF6">
        <f t="shared" si="3"/>
        <v>0.67548322274645933</v>
      </c>
      <c r="AG6">
        <f t="shared" si="4"/>
        <v>-1.6039477523309422</v>
      </c>
      <c r="AH6">
        <f t="shared" si="5"/>
        <v>-0.60802166715281891</v>
      </c>
      <c r="AI6">
        <f t="shared" si="6"/>
        <v>-0.61394337863820692</v>
      </c>
      <c r="AJ6" s="6">
        <v>1.9197708255069966E-2</v>
      </c>
      <c r="AK6" t="str">
        <f t="shared" si="7"/>
        <v/>
      </c>
      <c r="AL6" s="5">
        <f t="shared" si="8"/>
        <v>1.6039477523309422</v>
      </c>
      <c r="AM6">
        <f t="shared" si="9"/>
        <v>2.6379779520715818</v>
      </c>
      <c r="AN6">
        <f t="shared" si="10"/>
        <v>-3.5663940257400855</v>
      </c>
      <c r="AO6" s="6">
        <f t="shared" si="11"/>
        <v>6.7742895304019699</v>
      </c>
    </row>
    <row r="7" spans="1:46" x14ac:dyDescent="0.35">
      <c r="A7" s="2">
        <v>0</v>
      </c>
      <c r="B7" s="2">
        <v>1</v>
      </c>
      <c r="C7" s="2">
        <v>4</v>
      </c>
      <c r="D7" s="2">
        <v>2</v>
      </c>
      <c r="J7" t="str">
        <v>child</v>
      </c>
      <c r="K7" s="10">
        <v>-1.0428394308002904</v>
      </c>
      <c r="L7" s="12">
        <v>0</v>
      </c>
      <c r="N7" s="10">
        <v>0</v>
      </c>
      <c r="O7" s="12">
        <v>0</v>
      </c>
      <c r="R7" t="s">
        <v>28</v>
      </c>
      <c r="S7" s="13">
        <f>COUNT(A2:A251)</f>
        <v>250</v>
      </c>
      <c r="V7" s="5">
        <v>-1.2913374921828731E-3</v>
      </c>
      <c r="W7">
        <v>2.0388989201973427E-3</v>
      </c>
      <c r="X7">
        <v>-7.7197189658696633E-3</v>
      </c>
      <c r="Y7">
        <v>0.13976575892250073</v>
      </c>
      <c r="Z7" s="6">
        <v>-5.5109921213042083E-2</v>
      </c>
      <c r="AC7" s="5">
        <f t="shared" si="0"/>
        <v>0</v>
      </c>
      <c r="AD7">
        <f t="shared" si="1"/>
        <v>4.0111188451636686</v>
      </c>
      <c r="AE7">
        <f t="shared" si="2"/>
        <v>1.1838142863287353</v>
      </c>
      <c r="AF7">
        <f t="shared" si="3"/>
        <v>0.54208560395438887</v>
      </c>
      <c r="AG7">
        <f t="shared" si="4"/>
        <v>-1.8367490634502905</v>
      </c>
      <c r="AH7">
        <f t="shared" si="5"/>
        <v>-0.76066976691677513</v>
      </c>
      <c r="AI7">
        <f t="shared" si="6"/>
        <v>-0.76546000980527551</v>
      </c>
      <c r="AJ7" s="6">
        <v>1.2476822239297936E-2</v>
      </c>
      <c r="AK7" t="str">
        <f t="shared" si="7"/>
        <v/>
      </c>
      <c r="AL7" s="5">
        <f t="shared" si="8"/>
        <v>1.8367490634502905</v>
      </c>
      <c r="AM7">
        <f t="shared" si="9"/>
        <v>2.4146471219635699</v>
      </c>
      <c r="AN7">
        <f t="shared" si="10"/>
        <v>-2.895872330971601</v>
      </c>
      <c r="AO7" s="6">
        <f t="shared" si="11"/>
        <v>6.5693704578721821</v>
      </c>
    </row>
    <row r="8" spans="1:46" x14ac:dyDescent="0.35">
      <c r="A8" s="2">
        <v>0</v>
      </c>
      <c r="B8" s="2">
        <v>0</v>
      </c>
      <c r="C8" s="2">
        <v>3</v>
      </c>
      <c r="D8" s="2">
        <v>1</v>
      </c>
      <c r="R8" t="s">
        <v>29</v>
      </c>
      <c r="S8" s="14">
        <f>COUNT(K4:L7)-COUNTIF(K4:L7,0)</f>
        <v>5</v>
      </c>
      <c r="V8" s="10">
        <v>1.1246381189795669E-3</v>
      </c>
      <c r="W8" s="11">
        <v>-1.6532909872009772E-3</v>
      </c>
      <c r="X8" s="11">
        <v>5.7986010196979338E-3</v>
      </c>
      <c r="Y8" s="11">
        <v>-5.5109921213042083E-2</v>
      </c>
      <c r="Z8" s="12">
        <v>2.6557316022856266E-2</v>
      </c>
      <c r="AC8" s="5">
        <f t="shared" si="0"/>
        <v>1</v>
      </c>
      <c r="AD8">
        <f t="shared" si="1"/>
        <v>4.9425726642102052</v>
      </c>
      <c r="AE8">
        <f t="shared" si="2"/>
        <v>2.0815047790848524</v>
      </c>
      <c r="AF8">
        <f t="shared" si="3"/>
        <v>0.67548322274645933</v>
      </c>
      <c r="AG8">
        <f t="shared" si="4"/>
        <v>-0.60394775233094222</v>
      </c>
      <c r="AH8">
        <f t="shared" si="5"/>
        <v>-0.22894344202409544</v>
      </c>
      <c r="AI8">
        <f t="shared" si="6"/>
        <v>-0.23117319317175905</v>
      </c>
      <c r="AJ8" s="6">
        <v>1.9197708255069966E-2</v>
      </c>
      <c r="AK8" t="str">
        <f t="shared" si="7"/>
        <v/>
      </c>
      <c r="AL8" s="5">
        <f t="shared" si="8"/>
        <v>1.6039477523309422</v>
      </c>
      <c r="AM8">
        <f t="shared" si="9"/>
        <v>2.6379779520715818</v>
      </c>
      <c r="AN8">
        <f t="shared" si="10"/>
        <v>-3.5663940257400855</v>
      </c>
      <c r="AO8" s="6">
        <f t="shared" si="11"/>
        <v>6.7742895304019699</v>
      </c>
    </row>
    <row r="9" spans="1:46" x14ac:dyDescent="0.35">
      <c r="A9" s="2">
        <v>0</v>
      </c>
      <c r="B9" s="2">
        <v>0</v>
      </c>
      <c r="C9" s="2">
        <v>4</v>
      </c>
      <c r="D9" s="2">
        <v>3</v>
      </c>
      <c r="J9" t="s">
        <v>30</v>
      </c>
      <c r="K9" s="15" t="s">
        <v>31</v>
      </c>
      <c r="R9" t="s">
        <v>32</v>
      </c>
      <c r="S9" s="14">
        <f>S7-S8</f>
        <v>245</v>
      </c>
      <c r="AC9" s="5">
        <f t="shared" si="0"/>
        <v>0</v>
      </c>
      <c r="AD9">
        <f t="shared" si="1"/>
        <v>1.4137288460889579</v>
      </c>
      <c r="AE9">
        <f t="shared" si="2"/>
        <v>0.38290929210966862</v>
      </c>
      <c r="AF9">
        <f t="shared" si="3"/>
        <v>0.276886773626005</v>
      </c>
      <c r="AG9">
        <f t="shared" si="4"/>
        <v>-1.0222860271133714</v>
      </c>
      <c r="AH9">
        <f t="shared" si="5"/>
        <v>-0.85714348894171699</v>
      </c>
      <c r="AI9">
        <f t="shared" si="6"/>
        <v>-0.863637743341366</v>
      </c>
      <c r="AJ9" s="6">
        <v>1.4982756801249102E-2</v>
      </c>
      <c r="AK9" t="str">
        <f t="shared" si="7"/>
        <v/>
      </c>
      <c r="AL9" s="5">
        <f t="shared" si="8"/>
        <v>1.0222860271133714</v>
      </c>
      <c r="AM9">
        <f t="shared" si="9"/>
        <v>1.192666152519632</v>
      </c>
      <c r="AN9">
        <f t="shared" si="10"/>
        <v>-1.3152966774050618</v>
      </c>
      <c r="AO9" s="6">
        <f t="shared" si="11"/>
        <v>3.3598687316318046</v>
      </c>
    </row>
    <row r="10" spans="1:46" x14ac:dyDescent="0.35">
      <c r="A10" s="2">
        <v>0</v>
      </c>
      <c r="B10" s="2">
        <v>1</v>
      </c>
      <c r="C10" s="2">
        <v>3</v>
      </c>
      <c r="D10" s="2">
        <v>2</v>
      </c>
      <c r="R10" t="s">
        <v>33</v>
      </c>
      <c r="S10" s="14">
        <f>COUNTIF(AC4:AC253,0)</f>
        <v>142</v>
      </c>
      <c r="AC10" s="5">
        <f t="shared" si="0"/>
        <v>0</v>
      </c>
      <c r="AD10">
        <f t="shared" si="1"/>
        <v>1.7420220689072115</v>
      </c>
      <c r="AE10">
        <f t="shared" si="2"/>
        <v>0.67327074076291826</v>
      </c>
      <c r="AF10">
        <f t="shared" si="3"/>
        <v>0.40236808327619733</v>
      </c>
      <c r="AG10">
        <f t="shared" si="4"/>
        <v>-1.041087988016181</v>
      </c>
      <c r="AH10">
        <f t="shared" si="5"/>
        <v>-0.78234799937980259</v>
      </c>
      <c r="AI10">
        <f t="shared" si="6"/>
        <v>-0.78570738721926048</v>
      </c>
      <c r="AJ10" s="6">
        <v>8.5329631809633842E-3</v>
      </c>
      <c r="AK10" t="str">
        <f t="shared" si="7"/>
        <v/>
      </c>
      <c r="AL10" s="5">
        <f t="shared" si="8"/>
        <v>1.041087988016181</v>
      </c>
      <c r="AM10">
        <f t="shared" si="9"/>
        <v>1.330722375262021</v>
      </c>
      <c r="AN10">
        <f t="shared" si="10"/>
        <v>-1.567079940918974</v>
      </c>
      <c r="AO10" s="6">
        <f t="shared" si="11"/>
        <v>3.6492559169513359</v>
      </c>
    </row>
    <row r="11" spans="1:46" x14ac:dyDescent="0.35">
      <c r="A11" s="2">
        <v>1</v>
      </c>
      <c r="B11" s="2">
        <v>1</v>
      </c>
      <c r="C11" s="2">
        <v>1</v>
      </c>
      <c r="D11" s="2">
        <v>0</v>
      </c>
      <c r="J11" t="str">
        <f t="array" ref="J11:P17">[1]!ZIPParam(B2:D251,A2:A251,K4:L7,B1:D1,,S20)</f>
        <v>poisson</v>
      </c>
      <c r="K11" s="2" t="str">
        <v>coeff</v>
      </c>
      <c r="L11" s="2" t="str">
        <v>s.e.</v>
      </c>
      <c r="M11" s="2" t="str">
        <v>z-stat</v>
      </c>
      <c r="N11" s="2" t="str">
        <v>p-value</v>
      </c>
      <c r="O11" s="2" t="str">
        <v>lower</v>
      </c>
      <c r="P11" s="2" t="str">
        <v>upper</v>
      </c>
      <c r="R11" t="s">
        <v>34</v>
      </c>
      <c r="S11" s="16">
        <f>S10/S7</f>
        <v>0.56799999999999995</v>
      </c>
      <c r="AC11" s="5">
        <f t="shared" si="0"/>
        <v>0</v>
      </c>
      <c r="AD11">
        <f t="shared" si="1"/>
        <v>0.21639879194551487</v>
      </c>
      <c r="AE11">
        <f t="shared" si="2"/>
        <v>0.38290929210966862</v>
      </c>
      <c r="AF11">
        <f t="shared" si="3"/>
        <v>0.276886773626005</v>
      </c>
      <c r="AG11">
        <f t="shared" si="4"/>
        <v>-0.15648082862715615</v>
      </c>
      <c r="AH11">
        <f t="shared" si="5"/>
        <v>-0.3842328059278684</v>
      </c>
      <c r="AI11">
        <f t="shared" si="6"/>
        <v>-0.38531929140510451</v>
      </c>
      <c r="AJ11" s="6">
        <v>5.6314527662671291E-3</v>
      </c>
      <c r="AK11" t="str">
        <f t="shared" si="7"/>
        <v/>
      </c>
      <c r="AL11" s="5">
        <f t="shared" si="8"/>
        <v>0.15648082862715615</v>
      </c>
      <c r="AM11">
        <f t="shared" si="9"/>
        <v>0.40725525309916438</v>
      </c>
      <c r="AN11">
        <f t="shared" si="10"/>
        <v>-0.64172479996195009</v>
      </c>
      <c r="AO11" s="6">
        <f t="shared" si="11"/>
        <v>0.95468645721626244</v>
      </c>
    </row>
    <row r="12" spans="1:46" x14ac:dyDescent="0.35">
      <c r="A12" s="2">
        <v>0</v>
      </c>
      <c r="B12" s="2">
        <v>0</v>
      </c>
      <c r="C12" s="2">
        <v>4</v>
      </c>
      <c r="D12" s="2">
        <v>1</v>
      </c>
      <c r="J12" t="str">
        <v>intercept</v>
      </c>
      <c r="K12" s="3">
        <v>1.5978859778686154</v>
      </c>
      <c r="L12" s="9">
        <v>8.5538272828553127E-2</v>
      </c>
      <c r="M12" s="9">
        <v>18.680362895230598</v>
      </c>
      <c r="N12" s="9">
        <v>7.1531201594306299E-78</v>
      </c>
      <c r="O12" s="9">
        <v>1.4302340438248902</v>
      </c>
      <c r="P12" s="4">
        <v>1.7655379119123407</v>
      </c>
      <c r="AC12" s="5">
        <f t="shared" si="0"/>
        <v>0</v>
      </c>
      <c r="AD12">
        <f t="shared" si="1"/>
        <v>1.4137288460889579</v>
      </c>
      <c r="AE12">
        <f t="shared" si="2"/>
        <v>0.67327074076291826</v>
      </c>
      <c r="AF12">
        <f t="shared" si="3"/>
        <v>0.40236808327619733</v>
      </c>
      <c r="AG12">
        <f t="shared" si="4"/>
        <v>-0.84488948001587372</v>
      </c>
      <c r="AH12">
        <f t="shared" si="5"/>
        <v>-0.733855768118019</v>
      </c>
      <c r="AI12">
        <f t="shared" si="6"/>
        <v>-0.73939976421856846</v>
      </c>
      <c r="AJ12" s="6">
        <v>1.493971735973001E-2</v>
      </c>
      <c r="AK12" t="str">
        <f t="shared" si="7"/>
        <v/>
      </c>
      <c r="AL12" s="5">
        <f t="shared" si="8"/>
        <v>0.84488948001587372</v>
      </c>
      <c r="AM12">
        <f t="shared" si="9"/>
        <v>1.1513018180433492</v>
      </c>
      <c r="AN12">
        <f t="shared" si="10"/>
        <v>-1.4116206186845768</v>
      </c>
      <c r="AO12" s="6">
        <f t="shared" si="11"/>
        <v>3.1013995787163244</v>
      </c>
    </row>
    <row r="13" spans="1:46" x14ac:dyDescent="0.35">
      <c r="A13" s="2">
        <v>0</v>
      </c>
      <c r="B13" s="2">
        <v>1</v>
      </c>
      <c r="C13" s="2">
        <v>3</v>
      </c>
      <c r="D13" s="2">
        <v>2</v>
      </c>
      <c r="J13" t="str">
        <v>camper</v>
      </c>
      <c r="K13" s="5">
        <v>0.83402366908957926</v>
      </c>
      <c r="L13">
        <v>9.3626905864936744E-2</v>
      </c>
      <c r="M13">
        <v>8.9079486434456765</v>
      </c>
      <c r="N13">
        <v>5.1985467429591886E-19</v>
      </c>
      <c r="O13">
        <v>0.65051830561038126</v>
      </c>
      <c r="P13" s="6">
        <v>1.0175290325687771</v>
      </c>
      <c r="R13" t="s">
        <v>35</v>
      </c>
      <c r="S13" s="13">
        <f>[1]!ZIPLL(B2:D251,A2:A251,N4:O7)</f>
        <v>-1125.5356912419336</v>
      </c>
      <c r="AC13" s="5">
        <f t="shared" si="0"/>
        <v>1</v>
      </c>
      <c r="AD13">
        <f t="shared" si="1"/>
        <v>11.380594259314369</v>
      </c>
      <c r="AE13">
        <f t="shared" si="2"/>
        <v>2.0815047790848524</v>
      </c>
      <c r="AF13">
        <f t="shared" si="3"/>
        <v>0.67548322274645933</v>
      </c>
      <c r="AG13">
        <f t="shared" si="4"/>
        <v>-2.6931937722628447</v>
      </c>
      <c r="AH13">
        <f t="shared" si="5"/>
        <v>-0.47546837170459694</v>
      </c>
      <c r="AI13">
        <f t="shared" si="6"/>
        <v>-0.4802136847028311</v>
      </c>
      <c r="AJ13" s="6">
        <v>1.9665691923862066E-2</v>
      </c>
      <c r="AK13" t="str">
        <f t="shared" si="7"/>
        <v/>
      </c>
      <c r="AL13" s="5">
        <f t="shared" si="8"/>
        <v>3.6931937722628447</v>
      </c>
      <c r="AM13">
        <f t="shared" si="9"/>
        <v>5.6642963707712095</v>
      </c>
      <c r="AN13">
        <f t="shared" si="10"/>
        <v>-7.4086231122096606</v>
      </c>
      <c r="AO13" s="6">
        <f t="shared" si="11"/>
        <v>14.79501065673535</v>
      </c>
    </row>
    <row r="14" spans="1:46" x14ac:dyDescent="0.35">
      <c r="A14" s="2">
        <v>1</v>
      </c>
      <c r="B14" s="2">
        <v>0</v>
      </c>
      <c r="C14" s="2">
        <v>3</v>
      </c>
      <c r="D14" s="2">
        <v>0</v>
      </c>
      <c r="J14" t="str">
        <v>child</v>
      </c>
      <c r="K14" s="10">
        <v>-1.0428394308002904</v>
      </c>
      <c r="L14" s="11">
        <v>9.9988334367886553E-2</v>
      </c>
      <c r="M14" s="11">
        <v>-10.429610988051634</v>
      </c>
      <c r="N14" s="11">
        <v>1.8163036349439514E-25</v>
      </c>
      <c r="O14" s="11">
        <v>-1.2388129650354966</v>
      </c>
      <c r="P14" s="12">
        <v>-0.84686589656508426</v>
      </c>
      <c r="R14" t="s">
        <v>36</v>
      </c>
      <c r="S14" s="17">
        <f>[1]!ZIPLL(B2:D251,A2:A251,K4:L7)</f>
        <v>-1031.608402540573</v>
      </c>
      <c r="AC14" s="5">
        <f t="shared" si="0"/>
        <v>0</v>
      </c>
      <c r="AD14">
        <f t="shared" si="1"/>
        <v>1.7420220689072115</v>
      </c>
      <c r="AE14">
        <f t="shared" si="2"/>
        <v>0.38290929210966862</v>
      </c>
      <c r="AF14">
        <f t="shared" si="3"/>
        <v>0.276886773626005</v>
      </c>
      <c r="AG14">
        <f t="shared" si="4"/>
        <v>-1.2596791986621956</v>
      </c>
      <c r="AH14">
        <f t="shared" si="5"/>
        <v>-0.92184020294626767</v>
      </c>
      <c r="AI14">
        <f t="shared" si="6"/>
        <v>-0.92659524337502819</v>
      </c>
      <c r="AJ14" s="6">
        <v>1.0237133551155721E-2</v>
      </c>
      <c r="AK14" t="str">
        <f t="shared" si="7"/>
        <v/>
      </c>
      <c r="AL14" s="5">
        <f t="shared" si="8"/>
        <v>1.2596791986621956</v>
      </c>
      <c r="AM14">
        <f t="shared" si="9"/>
        <v>1.3664832523426187</v>
      </c>
      <c r="AN14">
        <f t="shared" si="10"/>
        <v>-1.4185787614064951</v>
      </c>
      <c r="AO14" s="6">
        <f t="shared" si="11"/>
        <v>3.937937158730886</v>
      </c>
    </row>
    <row r="15" spans="1:46" x14ac:dyDescent="0.35">
      <c r="A15" s="2">
        <v>2</v>
      </c>
      <c r="B15" s="2">
        <v>0</v>
      </c>
      <c r="C15" s="2">
        <v>3</v>
      </c>
      <c r="D15" s="2">
        <v>0</v>
      </c>
      <c r="J15" t="str">
        <v>logit</v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AC15" s="5">
        <f t="shared" si="0"/>
        <v>0</v>
      </c>
      <c r="AD15">
        <f t="shared" si="1"/>
        <v>1.4137288460889579</v>
      </c>
      <c r="AE15">
        <f t="shared" si="2"/>
        <v>0.67327074076291826</v>
      </c>
      <c r="AF15">
        <f t="shared" si="3"/>
        <v>0.40236808327619733</v>
      </c>
      <c r="AG15">
        <f t="shared" si="4"/>
        <v>-0.84488948001587372</v>
      </c>
      <c r="AH15">
        <f t="shared" si="5"/>
        <v>-0.733855768118019</v>
      </c>
      <c r="AI15">
        <f t="shared" si="6"/>
        <v>-0.73939976421856846</v>
      </c>
      <c r="AJ15" s="6">
        <v>1.493971735973001E-2</v>
      </c>
      <c r="AK15" t="str">
        <f t="shared" si="7"/>
        <v/>
      </c>
      <c r="AL15" s="5">
        <f t="shared" si="8"/>
        <v>0.84488948001587372</v>
      </c>
      <c r="AM15">
        <f t="shared" si="9"/>
        <v>1.1513018180433492</v>
      </c>
      <c r="AN15">
        <f t="shared" si="10"/>
        <v>-1.4116206186845768</v>
      </c>
      <c r="AO15" s="6">
        <f t="shared" si="11"/>
        <v>3.1013995787163244</v>
      </c>
    </row>
    <row r="16" spans="1:46" x14ac:dyDescent="0.35">
      <c r="A16" s="2">
        <v>0</v>
      </c>
      <c r="B16" s="2">
        <v>1</v>
      </c>
      <c r="C16" s="2">
        <v>1</v>
      </c>
      <c r="D16" s="2">
        <v>0</v>
      </c>
      <c r="J16" t="str">
        <v>intercept</v>
      </c>
      <c r="K16" s="3">
        <v>1.2974404958666594</v>
      </c>
      <c r="L16" s="9">
        <v>0.37385258982986963</v>
      </c>
      <c r="M16" s="9">
        <v>3.4704600988777159</v>
      </c>
      <c r="N16" s="9">
        <v>5.1956753170918034E-4</v>
      </c>
      <c r="O16" s="9">
        <v>0.56470288427308979</v>
      </c>
      <c r="P16" s="4">
        <v>2.030178107460229</v>
      </c>
      <c r="R16" t="s">
        <v>37</v>
      </c>
      <c r="S16" s="13">
        <f>1-S14/S13</f>
        <v>8.345118633929749E-2</v>
      </c>
      <c r="AC16" s="5">
        <f t="shared" si="0"/>
        <v>1</v>
      </c>
      <c r="AD16">
        <f t="shared" si="1"/>
        <v>4.9425726642102052</v>
      </c>
      <c r="AE16">
        <f t="shared" si="2"/>
        <v>0.67327074076291826</v>
      </c>
      <c r="AF16">
        <f t="shared" si="3"/>
        <v>0.40236808327619733</v>
      </c>
      <c r="AG16">
        <f t="shared" si="4"/>
        <v>-1.9538391748586168</v>
      </c>
      <c r="AH16">
        <f t="shared" si="5"/>
        <v>-0.65758484406862672</v>
      </c>
      <c r="AI16">
        <f t="shared" si="6"/>
        <v>-0.66394075998573943</v>
      </c>
      <c r="AJ16" s="6">
        <v>1.9054390554228123E-2</v>
      </c>
      <c r="AK16" t="str">
        <f t="shared" si="7"/>
        <v/>
      </c>
      <c r="AL16" s="5">
        <f t="shared" si="8"/>
        <v>2.9538391748586168</v>
      </c>
      <c r="AM16">
        <f t="shared" si="9"/>
        <v>2.9712351075030412</v>
      </c>
      <c r="AN16">
        <f t="shared" si="10"/>
        <v>-2.8696746254483383</v>
      </c>
      <c r="AO16" s="6">
        <f t="shared" si="11"/>
        <v>8.7773529751655719</v>
      </c>
    </row>
    <row r="17" spans="1:41" x14ac:dyDescent="0.35">
      <c r="A17" s="2">
        <v>1</v>
      </c>
      <c r="B17" s="2">
        <v>1</v>
      </c>
      <c r="C17" s="2">
        <v>1</v>
      </c>
      <c r="D17" s="2">
        <v>0</v>
      </c>
      <c r="J17" t="str">
        <v>persons</v>
      </c>
      <c r="K17" s="10">
        <v>-0.56434941223520951</v>
      </c>
      <c r="L17" s="11">
        <v>0.16296415563815334</v>
      </c>
      <c r="M17" s="11">
        <v>-3.4630278666205259</v>
      </c>
      <c r="N17" s="11">
        <v>5.3413307392111533E-4</v>
      </c>
      <c r="O17" s="11">
        <v>-0.88375328805697007</v>
      </c>
      <c r="P17" s="12">
        <v>-0.24494553641344902</v>
      </c>
      <c r="R17" t="s">
        <v>38</v>
      </c>
      <c r="S17" s="14">
        <f>2*(S8-S14)</f>
        <v>2073.216805081146</v>
      </c>
      <c r="AC17" s="5">
        <f t="shared" si="0"/>
        <v>2</v>
      </c>
      <c r="AD17">
        <f t="shared" si="1"/>
        <v>4.9425726642102052</v>
      </c>
      <c r="AE17">
        <f t="shared" si="2"/>
        <v>0.67327074076291826</v>
      </c>
      <c r="AF17">
        <f t="shared" si="3"/>
        <v>0.40236808327619733</v>
      </c>
      <c r="AG17">
        <f t="shared" si="4"/>
        <v>-0.9538391748586168</v>
      </c>
      <c r="AH17">
        <f t="shared" si="5"/>
        <v>-0.32102446973985904</v>
      </c>
      <c r="AI17">
        <f t="shared" si="6"/>
        <v>-0.32412734620577299</v>
      </c>
      <c r="AJ17" s="6">
        <v>1.9054390554228123E-2</v>
      </c>
      <c r="AK17" t="str">
        <f t="shared" si="7"/>
        <v/>
      </c>
      <c r="AL17" s="5">
        <f t="shared" si="8"/>
        <v>2.9538391748586168</v>
      </c>
      <c r="AM17">
        <f t="shared" si="9"/>
        <v>2.9712351075030412</v>
      </c>
      <c r="AN17">
        <f t="shared" si="10"/>
        <v>-2.8696746254483383</v>
      </c>
      <c r="AO17" s="6">
        <f t="shared" si="11"/>
        <v>8.7773529751655719</v>
      </c>
    </row>
    <row r="18" spans="1:41" x14ac:dyDescent="0.35">
      <c r="A18" s="2">
        <v>0</v>
      </c>
      <c r="B18" s="2">
        <v>0</v>
      </c>
      <c r="C18" s="2">
        <v>4</v>
      </c>
      <c r="D18" s="2">
        <v>1</v>
      </c>
      <c r="R18" t="s">
        <v>39</v>
      </c>
      <c r="S18" s="17">
        <f>S8*LN(S7)-2*S14</f>
        <v>2090.8241096704573</v>
      </c>
      <c r="AC18" s="5">
        <f t="shared" si="0"/>
        <v>0</v>
      </c>
      <c r="AD18">
        <f t="shared" si="1"/>
        <v>11.380594259314369</v>
      </c>
      <c r="AE18">
        <f t="shared" si="2"/>
        <v>2.0815047790848524</v>
      </c>
      <c r="AF18">
        <f t="shared" si="3"/>
        <v>0.67548322274645933</v>
      </c>
      <c r="AG18">
        <f t="shared" si="4"/>
        <v>-3.6931937722628447</v>
      </c>
      <c r="AH18">
        <f t="shared" si="5"/>
        <v>-0.65201280627200064</v>
      </c>
      <c r="AI18">
        <f t="shared" si="6"/>
        <v>-0.65852008420833397</v>
      </c>
      <c r="AJ18" s="6">
        <v>1.9665691923862066E-2</v>
      </c>
      <c r="AK18" t="str">
        <f t="shared" si="7"/>
        <v/>
      </c>
      <c r="AL18" s="5">
        <f t="shared" si="8"/>
        <v>3.6931937722628447</v>
      </c>
      <c r="AM18">
        <f t="shared" si="9"/>
        <v>5.6642963707712095</v>
      </c>
      <c r="AN18">
        <f t="shared" si="10"/>
        <v>-7.4086231122096606</v>
      </c>
      <c r="AO18" s="6">
        <f t="shared" si="11"/>
        <v>14.79501065673535</v>
      </c>
    </row>
    <row r="19" spans="1:41" x14ac:dyDescent="0.35">
      <c r="A19" s="2">
        <v>0</v>
      </c>
      <c r="B19" s="2">
        <v>1</v>
      </c>
      <c r="C19" s="2">
        <v>3</v>
      </c>
      <c r="D19" s="2">
        <v>2</v>
      </c>
      <c r="AC19" s="5">
        <f t="shared" si="0"/>
        <v>1</v>
      </c>
      <c r="AD19">
        <f t="shared" si="1"/>
        <v>11.380594259314369</v>
      </c>
      <c r="AE19">
        <f t="shared" si="2"/>
        <v>2.0815047790848524</v>
      </c>
      <c r="AF19">
        <f t="shared" si="3"/>
        <v>0.67548322274645933</v>
      </c>
      <c r="AG19">
        <f t="shared" si="4"/>
        <v>-2.6931937722628447</v>
      </c>
      <c r="AH19">
        <f t="shared" si="5"/>
        <v>-0.47546837170459694</v>
      </c>
      <c r="AI19">
        <f t="shared" si="6"/>
        <v>-0.4802136847028311</v>
      </c>
      <c r="AJ19" s="6">
        <v>1.9665691923862066E-2</v>
      </c>
      <c r="AK19" t="str">
        <f t="shared" si="7"/>
        <v/>
      </c>
      <c r="AL19" s="5">
        <f t="shared" si="8"/>
        <v>3.6931937722628447</v>
      </c>
      <c r="AM19">
        <f t="shared" si="9"/>
        <v>5.6642963707712095</v>
      </c>
      <c r="AN19">
        <f t="shared" si="10"/>
        <v>-7.4086231122096606</v>
      </c>
      <c r="AO19" s="6">
        <f t="shared" si="11"/>
        <v>14.79501065673535</v>
      </c>
    </row>
    <row r="20" spans="1:41" x14ac:dyDescent="0.35">
      <c r="A20" s="2">
        <v>1</v>
      </c>
      <c r="B20" s="2">
        <v>1</v>
      </c>
      <c r="C20" s="2">
        <v>2</v>
      </c>
      <c r="D20" s="2">
        <v>1</v>
      </c>
      <c r="R20" t="s">
        <v>40</v>
      </c>
      <c r="S20" s="13">
        <v>0.05</v>
      </c>
      <c r="AC20" s="5">
        <f t="shared" si="0"/>
        <v>0</v>
      </c>
      <c r="AD20">
        <f t="shared" si="1"/>
        <v>1.7420220689072115</v>
      </c>
      <c r="AE20">
        <f t="shared" si="2"/>
        <v>0.38290929210966862</v>
      </c>
      <c r="AF20">
        <f t="shared" si="3"/>
        <v>0.276886773626005</v>
      </c>
      <c r="AG20">
        <f t="shared" si="4"/>
        <v>-1.2596791986621956</v>
      </c>
      <c r="AH20">
        <f t="shared" si="5"/>
        <v>-0.92184020294626767</v>
      </c>
      <c r="AI20">
        <f t="shared" si="6"/>
        <v>-0.92659524337502819</v>
      </c>
      <c r="AJ20" s="6">
        <v>1.0237133551155721E-2</v>
      </c>
      <c r="AK20" t="str">
        <f t="shared" si="7"/>
        <v/>
      </c>
      <c r="AL20" s="5">
        <f t="shared" si="8"/>
        <v>1.2596791986621956</v>
      </c>
      <c r="AM20">
        <f t="shared" si="9"/>
        <v>1.3664832523426187</v>
      </c>
      <c r="AN20">
        <f t="shared" si="10"/>
        <v>-1.4185787614064951</v>
      </c>
      <c r="AO20" s="6">
        <f t="shared" si="11"/>
        <v>3.937937158730886</v>
      </c>
    </row>
    <row r="21" spans="1:41" x14ac:dyDescent="0.35">
      <c r="A21" s="2">
        <v>0</v>
      </c>
      <c r="B21" s="2">
        <v>0</v>
      </c>
      <c r="C21" s="2">
        <v>3</v>
      </c>
      <c r="D21" s="2">
        <v>1</v>
      </c>
      <c r="R21" t="s">
        <v>41</v>
      </c>
      <c r="S21" s="17">
        <f>_xlfn.NORM.S.INV(1-S20/2)</f>
        <v>1.9599639845400536</v>
      </c>
      <c r="AC21" s="5">
        <f t="shared" si="0"/>
        <v>0</v>
      </c>
      <c r="AD21">
        <f t="shared" si="1"/>
        <v>1.4137288460889579</v>
      </c>
      <c r="AE21">
        <f t="shared" si="2"/>
        <v>0.67327074076291826</v>
      </c>
      <c r="AF21">
        <f t="shared" si="3"/>
        <v>0.40236808327619733</v>
      </c>
      <c r="AG21">
        <f t="shared" si="4"/>
        <v>-0.84488948001587372</v>
      </c>
      <c r="AH21">
        <f t="shared" si="5"/>
        <v>-0.733855768118019</v>
      </c>
      <c r="AI21">
        <f t="shared" si="6"/>
        <v>-0.73939976421856846</v>
      </c>
      <c r="AJ21" s="6">
        <v>1.493971735973001E-2</v>
      </c>
      <c r="AK21" t="str">
        <f t="shared" si="7"/>
        <v/>
      </c>
      <c r="AL21" s="5">
        <f t="shared" si="8"/>
        <v>0.84488948001587372</v>
      </c>
      <c r="AM21">
        <f t="shared" si="9"/>
        <v>1.1513018180433492</v>
      </c>
      <c r="AN21">
        <f t="shared" si="10"/>
        <v>-1.4116206186845768</v>
      </c>
      <c r="AO21" s="6">
        <f t="shared" si="11"/>
        <v>3.1013995787163244</v>
      </c>
    </row>
    <row r="22" spans="1:41" x14ac:dyDescent="0.35">
      <c r="A22" s="2">
        <v>1</v>
      </c>
      <c r="B22" s="2">
        <v>0</v>
      </c>
      <c r="C22" s="2">
        <v>4</v>
      </c>
      <c r="D22" s="2">
        <v>1</v>
      </c>
      <c r="AC22" s="5">
        <f t="shared" si="0"/>
        <v>1</v>
      </c>
      <c r="AD22">
        <f t="shared" si="1"/>
        <v>4.0111188451636686</v>
      </c>
      <c r="AE22">
        <f t="shared" si="2"/>
        <v>1.1838142863287353</v>
      </c>
      <c r="AF22">
        <f t="shared" si="3"/>
        <v>0.54208560395438887</v>
      </c>
      <c r="AG22">
        <f t="shared" si="4"/>
        <v>-0.83674906345029054</v>
      </c>
      <c r="AH22">
        <f t="shared" si="5"/>
        <v>-0.34653057825271527</v>
      </c>
      <c r="AI22">
        <f t="shared" si="6"/>
        <v>-0.34871282041655377</v>
      </c>
      <c r="AJ22" s="6">
        <v>1.2476822239297936E-2</v>
      </c>
      <c r="AK22" t="str">
        <f t="shared" si="7"/>
        <v/>
      </c>
      <c r="AL22" s="5">
        <f t="shared" si="8"/>
        <v>1.8367490634502905</v>
      </c>
      <c r="AM22">
        <f t="shared" si="9"/>
        <v>2.4146471219635699</v>
      </c>
      <c r="AN22">
        <f t="shared" si="10"/>
        <v>-2.895872330971601</v>
      </c>
      <c r="AO22" s="6">
        <f t="shared" si="11"/>
        <v>6.5693704578721821</v>
      </c>
    </row>
    <row r="23" spans="1:41" ht="14" customHeight="1" x14ac:dyDescent="0.35">
      <c r="A23" s="2">
        <v>5</v>
      </c>
      <c r="B23" s="2">
        <v>1</v>
      </c>
      <c r="C23" s="2">
        <v>4</v>
      </c>
      <c r="D23" s="2">
        <v>0</v>
      </c>
      <c r="AC23" s="5">
        <f t="shared" si="0"/>
        <v>0</v>
      </c>
      <c r="AD23">
        <f t="shared" si="1"/>
        <v>1.7420220689072115</v>
      </c>
      <c r="AE23">
        <f t="shared" si="2"/>
        <v>0.67327074076291826</v>
      </c>
      <c r="AF23">
        <f t="shared" si="3"/>
        <v>0.40236808327619733</v>
      </c>
      <c r="AG23">
        <f t="shared" si="4"/>
        <v>-1.041087988016181</v>
      </c>
      <c r="AH23">
        <f t="shared" si="5"/>
        <v>-0.78234799937980259</v>
      </c>
      <c r="AI23">
        <f t="shared" si="6"/>
        <v>-0.78570738721926048</v>
      </c>
      <c r="AJ23" s="6">
        <v>8.5329631809633842E-3</v>
      </c>
      <c r="AK23" t="str">
        <f t="shared" si="7"/>
        <v/>
      </c>
      <c r="AL23" s="5">
        <f t="shared" si="8"/>
        <v>1.041087988016181</v>
      </c>
      <c r="AM23">
        <f t="shared" si="9"/>
        <v>1.330722375262021</v>
      </c>
      <c r="AN23">
        <f t="shared" si="10"/>
        <v>-1.567079940918974</v>
      </c>
      <c r="AO23" s="6">
        <f t="shared" si="11"/>
        <v>3.6492559169513359</v>
      </c>
    </row>
    <row r="24" spans="1:41" x14ac:dyDescent="0.35">
      <c r="A24" s="2">
        <v>0</v>
      </c>
      <c r="B24" s="2">
        <v>1</v>
      </c>
      <c r="C24" s="2">
        <v>2</v>
      </c>
      <c r="D24" s="2">
        <v>1</v>
      </c>
      <c r="AC24" s="5">
        <f t="shared" si="0"/>
        <v>1</v>
      </c>
      <c r="AD24">
        <f t="shared" si="1"/>
        <v>1.7420220689072115</v>
      </c>
      <c r="AE24">
        <f t="shared" si="2"/>
        <v>0.38290929210966862</v>
      </c>
      <c r="AF24">
        <f t="shared" si="3"/>
        <v>0.276886773626005</v>
      </c>
      <c r="AG24">
        <f t="shared" si="4"/>
        <v>-0.25967919866219558</v>
      </c>
      <c r="AH24">
        <f t="shared" si="5"/>
        <v>-0.19003467347076286</v>
      </c>
      <c r="AI24">
        <f t="shared" si="6"/>
        <v>-0.19101491120863948</v>
      </c>
      <c r="AJ24" s="6">
        <v>1.0237133551155721E-2</v>
      </c>
      <c r="AK24" t="str">
        <f t="shared" si="7"/>
        <v/>
      </c>
      <c r="AL24" s="5">
        <f t="shared" si="8"/>
        <v>1.2596791986621956</v>
      </c>
      <c r="AM24">
        <f t="shared" si="9"/>
        <v>1.3664832523426187</v>
      </c>
      <c r="AN24">
        <f t="shared" si="10"/>
        <v>-1.4185787614064951</v>
      </c>
      <c r="AO24" s="6">
        <f t="shared" si="11"/>
        <v>3.937937158730886</v>
      </c>
    </row>
    <row r="25" spans="1:41" x14ac:dyDescent="0.35">
      <c r="A25" s="2">
        <v>3</v>
      </c>
      <c r="B25" s="2">
        <v>1</v>
      </c>
      <c r="C25" s="2">
        <v>2</v>
      </c>
      <c r="D25" s="2">
        <v>0</v>
      </c>
      <c r="AC25" s="5">
        <f t="shared" si="0"/>
        <v>5</v>
      </c>
      <c r="AD25">
        <f t="shared" si="1"/>
        <v>11.380594259314369</v>
      </c>
      <c r="AE25">
        <f t="shared" si="2"/>
        <v>0.38290929210966862</v>
      </c>
      <c r="AF25">
        <f t="shared" si="3"/>
        <v>0.276886773626005</v>
      </c>
      <c r="AG25">
        <f t="shared" si="4"/>
        <v>-3.2294582329061789</v>
      </c>
      <c r="AH25">
        <f t="shared" si="5"/>
        <v>-0.55253598431640105</v>
      </c>
      <c r="AI25">
        <f t="shared" si="6"/>
        <v>-0.56381086640475864</v>
      </c>
      <c r="AJ25" s="6">
        <v>3.9595358242978558E-2</v>
      </c>
      <c r="AK25" t="str">
        <f t="shared" si="7"/>
        <v/>
      </c>
      <c r="AL25" s="5">
        <f t="shared" si="8"/>
        <v>8.2294582329061789</v>
      </c>
      <c r="AM25">
        <f t="shared" si="9"/>
        <v>5.8447926009772431</v>
      </c>
      <c r="AN25">
        <f t="shared" si="10"/>
        <v>-3.2261247621154023</v>
      </c>
      <c r="AO25" s="6">
        <f t="shared" si="11"/>
        <v>19.685041227927762</v>
      </c>
    </row>
    <row r="26" spans="1:41" x14ac:dyDescent="0.35">
      <c r="A26" s="2">
        <v>30</v>
      </c>
      <c r="B26" s="2">
        <v>1</v>
      </c>
      <c r="C26" s="2">
        <v>3</v>
      </c>
      <c r="D26" s="2">
        <v>0</v>
      </c>
      <c r="AC26" s="5">
        <f t="shared" si="0"/>
        <v>0</v>
      </c>
      <c r="AD26">
        <f t="shared" si="1"/>
        <v>4.0111188451636686</v>
      </c>
      <c r="AE26">
        <f t="shared" si="2"/>
        <v>1.1838142863287353</v>
      </c>
      <c r="AF26">
        <f t="shared" si="3"/>
        <v>0.54208560395438887</v>
      </c>
      <c r="AG26">
        <f t="shared" si="4"/>
        <v>-1.8367490634502905</v>
      </c>
      <c r="AH26">
        <f t="shared" si="5"/>
        <v>-0.76066976691677513</v>
      </c>
      <c r="AI26">
        <f t="shared" si="6"/>
        <v>-0.76546000980527551</v>
      </c>
      <c r="AJ26" s="6">
        <v>1.2476822239297936E-2</v>
      </c>
      <c r="AK26" t="str">
        <f t="shared" si="7"/>
        <v/>
      </c>
      <c r="AL26" s="5">
        <f t="shared" si="8"/>
        <v>1.8367490634502905</v>
      </c>
      <c r="AM26">
        <f t="shared" si="9"/>
        <v>2.4146471219635699</v>
      </c>
      <c r="AN26">
        <f t="shared" si="10"/>
        <v>-2.895872330971601</v>
      </c>
      <c r="AO26" s="6">
        <f t="shared" si="11"/>
        <v>6.5693704578721821</v>
      </c>
    </row>
    <row r="27" spans="1:41" x14ac:dyDescent="0.35">
      <c r="A27" s="2">
        <v>0</v>
      </c>
      <c r="B27" s="2">
        <v>1</v>
      </c>
      <c r="C27" s="2">
        <v>2</v>
      </c>
      <c r="D27" s="2">
        <v>0</v>
      </c>
      <c r="AC27" s="5">
        <f t="shared" si="0"/>
        <v>3</v>
      </c>
      <c r="AD27">
        <f t="shared" si="1"/>
        <v>11.380594259314369</v>
      </c>
      <c r="AE27">
        <f t="shared" si="2"/>
        <v>1.1838142863287353</v>
      </c>
      <c r="AF27">
        <f t="shared" si="3"/>
        <v>0.54208560395438887</v>
      </c>
      <c r="AG27">
        <f t="shared" si="4"/>
        <v>-2.2113379468940888</v>
      </c>
      <c r="AH27">
        <f t="shared" si="5"/>
        <v>-0.36177907678182142</v>
      </c>
      <c r="AI27">
        <f t="shared" si="6"/>
        <v>-0.36394411063360338</v>
      </c>
      <c r="AJ27" s="6">
        <v>1.1862228857260119E-2</v>
      </c>
      <c r="AK27" t="str">
        <f t="shared" si="7"/>
        <v/>
      </c>
      <c r="AL27" s="5">
        <f t="shared" si="8"/>
        <v>5.2113379468940888</v>
      </c>
      <c r="AM27">
        <f t="shared" si="9"/>
        <v>6.1123986676202486</v>
      </c>
      <c r="AN27">
        <f t="shared" si="10"/>
        <v>-6.7687433007922078</v>
      </c>
      <c r="AO27" s="6">
        <f t="shared" si="11"/>
        <v>17.191419194580384</v>
      </c>
    </row>
    <row r="28" spans="1:41" x14ac:dyDescent="0.35">
      <c r="A28" s="2">
        <v>13</v>
      </c>
      <c r="B28" s="2">
        <v>1</v>
      </c>
      <c r="C28" s="2">
        <v>4</v>
      </c>
      <c r="D28" s="2">
        <v>0</v>
      </c>
      <c r="AC28" s="5">
        <f t="shared" si="0"/>
        <v>30</v>
      </c>
      <c r="AD28">
        <f t="shared" si="1"/>
        <v>11.380594259314369</v>
      </c>
      <c r="AE28">
        <f t="shared" si="2"/>
        <v>0.67327074076291826</v>
      </c>
      <c r="AF28">
        <f t="shared" si="3"/>
        <v>0.40236808327619733</v>
      </c>
      <c r="AG28">
        <f t="shared" si="4"/>
        <v>23.198593639350047</v>
      </c>
      <c r="AH28">
        <f t="shared" si="5"/>
        <v>3.765969530818353</v>
      </c>
      <c r="AI28">
        <f t="shared" si="6"/>
        <v>3.8013062174504912</v>
      </c>
      <c r="AJ28" s="6">
        <v>1.8505450963632292E-2</v>
      </c>
      <c r="AK28" t="str">
        <f t="shared" si="7"/>
        <v/>
      </c>
      <c r="AL28" s="5">
        <f t="shared" si="8"/>
        <v>6.8014063606499517</v>
      </c>
      <c r="AM28">
        <f t="shared" si="9"/>
        <v>6.1600587709239765</v>
      </c>
      <c r="AN28">
        <f t="shared" si="10"/>
        <v>-5.2720869730111106</v>
      </c>
      <c r="AO28" s="6">
        <f t="shared" si="11"/>
        <v>18.874899694311015</v>
      </c>
    </row>
    <row r="29" spans="1:41" x14ac:dyDescent="0.35">
      <c r="A29" s="2">
        <v>0</v>
      </c>
      <c r="B29" s="2">
        <v>0</v>
      </c>
      <c r="C29" s="2">
        <v>2</v>
      </c>
      <c r="D29" s="2">
        <v>1</v>
      </c>
      <c r="AC29" s="5">
        <f t="shared" si="0"/>
        <v>0</v>
      </c>
      <c r="AD29">
        <f t="shared" si="1"/>
        <v>11.380594259314369</v>
      </c>
      <c r="AE29">
        <f t="shared" si="2"/>
        <v>1.1838142863287353</v>
      </c>
      <c r="AF29">
        <f t="shared" si="3"/>
        <v>0.54208560395438887</v>
      </c>
      <c r="AG29">
        <f t="shared" si="4"/>
        <v>-5.2113379468940888</v>
      </c>
      <c r="AH29">
        <f t="shared" si="5"/>
        <v>-0.852584759318886</v>
      </c>
      <c r="AI29">
        <f t="shared" si="6"/>
        <v>-0.85768697496346835</v>
      </c>
      <c r="AJ29" s="6">
        <v>1.1862228857260119E-2</v>
      </c>
      <c r="AK29" t="str">
        <f t="shared" si="7"/>
        <v/>
      </c>
      <c r="AL29" s="5">
        <f t="shared" si="8"/>
        <v>5.2113379468940888</v>
      </c>
      <c r="AM29">
        <f t="shared" si="9"/>
        <v>6.1123986676202486</v>
      </c>
      <c r="AN29">
        <f t="shared" si="10"/>
        <v>-6.7687433007922078</v>
      </c>
      <c r="AO29" s="6">
        <f t="shared" si="11"/>
        <v>17.191419194580384</v>
      </c>
    </row>
    <row r="30" spans="1:41" x14ac:dyDescent="0.35">
      <c r="A30" s="2">
        <v>0</v>
      </c>
      <c r="B30" s="2">
        <v>0</v>
      </c>
      <c r="C30" s="2">
        <v>1</v>
      </c>
      <c r="D30" s="2">
        <v>0</v>
      </c>
      <c r="AC30" s="5">
        <f t="shared" si="0"/>
        <v>13</v>
      </c>
      <c r="AD30">
        <f t="shared" si="1"/>
        <v>11.380594259314369</v>
      </c>
      <c r="AE30">
        <f t="shared" si="2"/>
        <v>0.38290929210966862</v>
      </c>
      <c r="AF30">
        <f t="shared" si="3"/>
        <v>0.276886773626005</v>
      </c>
      <c r="AG30">
        <f t="shared" si="4"/>
        <v>4.7705417670938211</v>
      </c>
      <c r="AH30">
        <f t="shared" si="5"/>
        <v>0.81620377193472893</v>
      </c>
      <c r="AI30">
        <f t="shared" si="6"/>
        <v>0.83285897910647944</v>
      </c>
      <c r="AJ30" s="6">
        <v>3.9595358242978558E-2</v>
      </c>
      <c r="AK30" t="str">
        <f t="shared" si="7"/>
        <v/>
      </c>
      <c r="AL30" s="5">
        <f t="shared" si="8"/>
        <v>8.2294582329061789</v>
      </c>
      <c r="AM30">
        <f t="shared" si="9"/>
        <v>5.8447926009772431</v>
      </c>
      <c r="AN30">
        <f t="shared" si="10"/>
        <v>-3.2261247621154023</v>
      </c>
      <c r="AO30" s="6">
        <f t="shared" si="11"/>
        <v>19.685041227927762</v>
      </c>
    </row>
    <row r="31" spans="1:41" x14ac:dyDescent="0.35">
      <c r="A31" s="2">
        <v>0</v>
      </c>
      <c r="B31" s="2">
        <v>0</v>
      </c>
      <c r="C31" s="2">
        <v>4</v>
      </c>
      <c r="D31" s="2">
        <v>3</v>
      </c>
      <c r="AC31" s="5">
        <f t="shared" si="0"/>
        <v>0</v>
      </c>
      <c r="AD31">
        <f t="shared" si="1"/>
        <v>1.7420220689072115</v>
      </c>
      <c r="AE31">
        <f t="shared" si="2"/>
        <v>1.1838142863287353</v>
      </c>
      <c r="AF31">
        <f t="shared" si="3"/>
        <v>0.54208560395438887</v>
      </c>
      <c r="AG31">
        <f t="shared" si="4"/>
        <v>-0.79769698358177166</v>
      </c>
      <c r="AH31">
        <f t="shared" si="5"/>
        <v>-0.64052271407149597</v>
      </c>
      <c r="AI31">
        <f t="shared" si="6"/>
        <v>-0.64343770042519399</v>
      </c>
      <c r="AJ31" s="6">
        <v>9.0401399355732673E-3</v>
      </c>
      <c r="AK31" t="str">
        <f t="shared" si="7"/>
        <v/>
      </c>
      <c r="AL31" s="5">
        <f t="shared" si="8"/>
        <v>0.79769698358177166</v>
      </c>
      <c r="AM31">
        <f t="shared" si="9"/>
        <v>1.2453843806899434</v>
      </c>
      <c r="AN31">
        <f t="shared" si="10"/>
        <v>-1.6432115494792368</v>
      </c>
      <c r="AO31" s="6">
        <f t="shared" si="11"/>
        <v>3.2386055166427803</v>
      </c>
    </row>
    <row r="32" spans="1:41" x14ac:dyDescent="0.35">
      <c r="A32" s="2">
        <v>0</v>
      </c>
      <c r="B32" s="2">
        <v>0</v>
      </c>
      <c r="C32" s="2">
        <v>1</v>
      </c>
      <c r="D32" s="2">
        <v>0</v>
      </c>
      <c r="AC32" s="5">
        <f t="shared" si="0"/>
        <v>0</v>
      </c>
      <c r="AD32">
        <f t="shared" si="1"/>
        <v>4.9425726642102052</v>
      </c>
      <c r="AE32">
        <f t="shared" si="2"/>
        <v>2.0815047790848524</v>
      </c>
      <c r="AF32">
        <f t="shared" si="3"/>
        <v>0.67548322274645933</v>
      </c>
      <c r="AG32">
        <f t="shared" si="4"/>
        <v>-1.6039477523309422</v>
      </c>
      <c r="AH32">
        <f t="shared" si="5"/>
        <v>-0.60802166715281891</v>
      </c>
      <c r="AI32">
        <f t="shared" si="6"/>
        <v>-0.61394337863820692</v>
      </c>
      <c r="AJ32" s="6">
        <v>1.9197708255069966E-2</v>
      </c>
      <c r="AK32" t="str">
        <f t="shared" si="7"/>
        <v/>
      </c>
      <c r="AL32" s="5">
        <f t="shared" si="8"/>
        <v>1.6039477523309422</v>
      </c>
      <c r="AM32">
        <f t="shared" si="9"/>
        <v>2.6379779520715818</v>
      </c>
      <c r="AN32">
        <f t="shared" si="10"/>
        <v>-3.5663940257400855</v>
      </c>
      <c r="AO32" s="6">
        <f t="shared" si="11"/>
        <v>6.7742895304019699</v>
      </c>
    </row>
    <row r="33" spans="1:41" x14ac:dyDescent="0.35">
      <c r="A33" s="2">
        <v>0</v>
      </c>
      <c r="B33" s="2">
        <v>1</v>
      </c>
      <c r="C33" s="2">
        <v>3</v>
      </c>
      <c r="D33" s="2">
        <v>1</v>
      </c>
      <c r="AC33" s="5">
        <f t="shared" si="0"/>
        <v>0</v>
      </c>
      <c r="AD33">
        <f t="shared" si="1"/>
        <v>0.21639879194551487</v>
      </c>
      <c r="AE33">
        <f t="shared" si="2"/>
        <v>0.38290929210966862</v>
      </c>
      <c r="AF33">
        <f t="shared" si="3"/>
        <v>0.276886773626005</v>
      </c>
      <c r="AG33">
        <f t="shared" si="4"/>
        <v>-0.15648082862715615</v>
      </c>
      <c r="AH33">
        <f t="shared" si="5"/>
        <v>-0.3842328059278684</v>
      </c>
      <c r="AI33">
        <f t="shared" si="6"/>
        <v>-0.38531929140510451</v>
      </c>
      <c r="AJ33" s="6">
        <v>5.6314527662671291E-3</v>
      </c>
      <c r="AK33" t="str">
        <f t="shared" si="7"/>
        <v/>
      </c>
      <c r="AL33" s="5">
        <f t="shared" si="8"/>
        <v>0.15648082862715615</v>
      </c>
      <c r="AM33">
        <f t="shared" si="9"/>
        <v>0.40725525309916438</v>
      </c>
      <c r="AN33">
        <f t="shared" si="10"/>
        <v>-0.64172479996195009</v>
      </c>
      <c r="AO33" s="6">
        <f t="shared" si="11"/>
        <v>0.95468645721626244</v>
      </c>
    </row>
    <row r="34" spans="1:41" x14ac:dyDescent="0.35">
      <c r="A34" s="2">
        <v>11</v>
      </c>
      <c r="B34" s="2">
        <v>1</v>
      </c>
      <c r="C34" s="2">
        <v>4</v>
      </c>
      <c r="D34" s="2">
        <v>0</v>
      </c>
      <c r="AC34" s="5">
        <f t="shared" si="0"/>
        <v>0</v>
      </c>
      <c r="AD34">
        <f t="shared" si="1"/>
        <v>4.9425726642102052</v>
      </c>
      <c r="AE34">
        <f t="shared" si="2"/>
        <v>2.0815047790848524</v>
      </c>
      <c r="AF34">
        <f t="shared" si="3"/>
        <v>0.67548322274645933</v>
      </c>
      <c r="AG34">
        <f t="shared" si="4"/>
        <v>-1.6039477523309422</v>
      </c>
      <c r="AH34">
        <f t="shared" si="5"/>
        <v>-0.60802166715281891</v>
      </c>
      <c r="AI34">
        <f t="shared" si="6"/>
        <v>-0.61394337863820692</v>
      </c>
      <c r="AJ34" s="6">
        <v>1.9197708255069966E-2</v>
      </c>
      <c r="AK34" t="str">
        <f t="shared" si="7"/>
        <v/>
      </c>
      <c r="AL34" s="5">
        <f t="shared" si="8"/>
        <v>1.6039477523309422</v>
      </c>
      <c r="AM34">
        <f t="shared" si="9"/>
        <v>2.6379779520715818</v>
      </c>
      <c r="AN34">
        <f t="shared" si="10"/>
        <v>-3.5663940257400855</v>
      </c>
      <c r="AO34" s="6">
        <f t="shared" si="11"/>
        <v>6.7742895304019699</v>
      </c>
    </row>
    <row r="35" spans="1:41" x14ac:dyDescent="0.35">
      <c r="A35" s="2">
        <v>5</v>
      </c>
      <c r="B35" s="2">
        <v>1</v>
      </c>
      <c r="C35" s="2">
        <v>4</v>
      </c>
      <c r="D35" s="2">
        <v>1</v>
      </c>
      <c r="AC35" s="5">
        <f t="shared" si="0"/>
        <v>0</v>
      </c>
      <c r="AD35">
        <f t="shared" si="1"/>
        <v>4.0111188451636686</v>
      </c>
      <c r="AE35">
        <f t="shared" si="2"/>
        <v>0.67327074076291826</v>
      </c>
      <c r="AF35">
        <f t="shared" si="3"/>
        <v>0.40236808327619733</v>
      </c>
      <c r="AG35">
        <f t="shared" si="4"/>
        <v>-2.3971726436421292</v>
      </c>
      <c r="AH35">
        <f t="shared" si="5"/>
        <v>-0.95763791842103241</v>
      </c>
      <c r="AI35">
        <f t="shared" si="6"/>
        <v>-0.96302800101557062</v>
      </c>
      <c r="AJ35" s="6">
        <v>1.1162704305809169E-2</v>
      </c>
      <c r="AK35" t="str">
        <f t="shared" si="7"/>
        <v/>
      </c>
      <c r="AL35" s="5">
        <f t="shared" si="8"/>
        <v>2.3971726436421292</v>
      </c>
      <c r="AM35">
        <f t="shared" si="9"/>
        <v>2.5032139992896512</v>
      </c>
      <c r="AN35">
        <f t="shared" si="10"/>
        <v>-2.5090366405620586</v>
      </c>
      <c r="AO35" s="6">
        <f t="shared" si="11"/>
        <v>7.303381927846317</v>
      </c>
    </row>
    <row r="36" spans="1:41" x14ac:dyDescent="0.35">
      <c r="A36" s="2">
        <v>0</v>
      </c>
      <c r="B36" s="2">
        <v>1</v>
      </c>
      <c r="C36" s="2">
        <v>1</v>
      </c>
      <c r="D36" s="2">
        <v>0</v>
      </c>
      <c r="AC36" s="5">
        <f t="shared" si="0"/>
        <v>11</v>
      </c>
      <c r="AD36">
        <f t="shared" si="1"/>
        <v>11.380594259314369</v>
      </c>
      <c r="AE36">
        <f t="shared" si="2"/>
        <v>0.38290929210966862</v>
      </c>
      <c r="AF36">
        <f t="shared" si="3"/>
        <v>0.276886773626005</v>
      </c>
      <c r="AG36">
        <f t="shared" si="4"/>
        <v>2.7705417670938211</v>
      </c>
      <c r="AH36">
        <f t="shared" si="5"/>
        <v>0.47401883287194646</v>
      </c>
      <c r="AI36">
        <f t="shared" si="6"/>
        <v>0.48369151772866997</v>
      </c>
      <c r="AJ36" s="6">
        <v>3.9595358242978558E-2</v>
      </c>
      <c r="AK36" t="str">
        <f t="shared" si="7"/>
        <v/>
      </c>
      <c r="AL36" s="5">
        <f t="shared" si="8"/>
        <v>8.2294582329061789</v>
      </c>
      <c r="AM36">
        <f t="shared" si="9"/>
        <v>5.8447926009772431</v>
      </c>
      <c r="AN36">
        <f t="shared" si="10"/>
        <v>-3.2261247621154023</v>
      </c>
      <c r="AO36" s="6">
        <f t="shared" si="11"/>
        <v>19.685041227927762</v>
      </c>
    </row>
    <row r="37" spans="1:41" x14ac:dyDescent="0.35">
      <c r="A37" s="2">
        <v>1</v>
      </c>
      <c r="B37" s="2">
        <v>0</v>
      </c>
      <c r="C37" s="2">
        <v>2</v>
      </c>
      <c r="D37" s="2">
        <v>0</v>
      </c>
      <c r="AC37" s="5">
        <f t="shared" si="0"/>
        <v>5</v>
      </c>
      <c r="AD37">
        <f t="shared" si="1"/>
        <v>4.0111188451636686</v>
      </c>
      <c r="AE37">
        <f t="shared" si="2"/>
        <v>0.38290929210966862</v>
      </c>
      <c r="AF37">
        <f t="shared" si="3"/>
        <v>0.276886773626005</v>
      </c>
      <c r="AG37">
        <f t="shared" si="4"/>
        <v>2.0995069105041666</v>
      </c>
      <c r="AH37">
        <f t="shared" si="5"/>
        <v>0.84854674952326692</v>
      </c>
      <c r="AI37">
        <f t="shared" si="6"/>
        <v>0.85495746897848091</v>
      </c>
      <c r="AJ37" s="6">
        <v>1.4940356610947114E-2</v>
      </c>
      <c r="AK37" t="str">
        <f t="shared" si="7"/>
        <v/>
      </c>
      <c r="AL37" s="5">
        <f t="shared" si="8"/>
        <v>2.9004930894958334</v>
      </c>
      <c r="AM37">
        <f t="shared" si="9"/>
        <v>2.474238351256095</v>
      </c>
      <c r="AN37">
        <f t="shared" si="10"/>
        <v>-1.9489249681338756</v>
      </c>
      <c r="AO37" s="6">
        <f t="shared" si="11"/>
        <v>7.7499111471255429</v>
      </c>
    </row>
    <row r="38" spans="1:41" x14ac:dyDescent="0.35">
      <c r="A38" s="2">
        <v>1</v>
      </c>
      <c r="B38" s="2">
        <v>1</v>
      </c>
      <c r="C38" s="2">
        <v>2</v>
      </c>
      <c r="D38" s="2">
        <v>1</v>
      </c>
      <c r="AC38" s="5">
        <f t="shared" si="0"/>
        <v>0</v>
      </c>
      <c r="AD38">
        <f t="shared" si="1"/>
        <v>11.380594259314369</v>
      </c>
      <c r="AE38">
        <f t="shared" si="2"/>
        <v>2.0815047790848524</v>
      </c>
      <c r="AF38">
        <f t="shared" si="3"/>
        <v>0.67548322274645933</v>
      </c>
      <c r="AG38">
        <f t="shared" si="4"/>
        <v>-3.6931937722628447</v>
      </c>
      <c r="AH38">
        <f t="shared" si="5"/>
        <v>-0.65201280627200064</v>
      </c>
      <c r="AI38">
        <f t="shared" si="6"/>
        <v>-0.65852008420833397</v>
      </c>
      <c r="AJ38" s="6">
        <v>1.9665691923862066E-2</v>
      </c>
      <c r="AK38" t="str">
        <f t="shared" si="7"/>
        <v/>
      </c>
      <c r="AL38" s="5">
        <f t="shared" si="8"/>
        <v>3.6931937722628447</v>
      </c>
      <c r="AM38">
        <f t="shared" si="9"/>
        <v>5.6642963707712095</v>
      </c>
      <c r="AN38">
        <f t="shared" si="10"/>
        <v>-7.4086231122096606</v>
      </c>
      <c r="AO38" s="6">
        <f t="shared" si="11"/>
        <v>14.79501065673535</v>
      </c>
    </row>
    <row r="39" spans="1:41" x14ac:dyDescent="0.35">
      <c r="A39" s="2">
        <v>7</v>
      </c>
      <c r="B39" s="2">
        <v>1</v>
      </c>
      <c r="C39" s="2">
        <v>4</v>
      </c>
      <c r="D39" s="2">
        <v>1</v>
      </c>
      <c r="AC39" s="5">
        <f t="shared" si="0"/>
        <v>1</v>
      </c>
      <c r="AD39">
        <f t="shared" si="1"/>
        <v>4.9425726642102052</v>
      </c>
      <c r="AE39">
        <f t="shared" si="2"/>
        <v>1.1838142863287353</v>
      </c>
      <c r="AF39">
        <f t="shared" si="3"/>
        <v>0.54208560395438887</v>
      </c>
      <c r="AG39">
        <f t="shared" si="4"/>
        <v>-1.2632751764433632</v>
      </c>
      <c r="AH39">
        <f t="shared" si="5"/>
        <v>-0.43777084050036208</v>
      </c>
      <c r="AI39">
        <f t="shared" si="6"/>
        <v>-0.44131312678668311</v>
      </c>
      <c r="AJ39" s="6">
        <v>1.5988964047003826E-2</v>
      </c>
      <c r="AK39" t="str">
        <f t="shared" si="7"/>
        <v/>
      </c>
      <c r="AL39" s="5">
        <f t="shared" si="8"/>
        <v>2.2632751764433632</v>
      </c>
      <c r="AM39">
        <f t="shared" si="9"/>
        <v>2.8856996847927752</v>
      </c>
      <c r="AN39">
        <f t="shared" si="10"/>
        <v>-3.3925922759490614</v>
      </c>
      <c r="AO39" s="6">
        <f t="shared" si="11"/>
        <v>7.9191426288357878</v>
      </c>
    </row>
    <row r="40" spans="1:41" x14ac:dyDescent="0.35">
      <c r="A40" s="2">
        <v>0</v>
      </c>
      <c r="B40" s="2">
        <v>1</v>
      </c>
      <c r="C40" s="2">
        <v>3</v>
      </c>
      <c r="D40" s="2">
        <v>1</v>
      </c>
      <c r="AC40" s="5">
        <f t="shared" si="0"/>
        <v>1</v>
      </c>
      <c r="AD40">
        <f t="shared" si="1"/>
        <v>4.0111188451636686</v>
      </c>
      <c r="AE40">
        <f t="shared" si="2"/>
        <v>1.1838142863287353</v>
      </c>
      <c r="AF40">
        <f t="shared" si="3"/>
        <v>0.54208560395438887</v>
      </c>
      <c r="AG40">
        <f t="shared" si="4"/>
        <v>-0.83674906345029054</v>
      </c>
      <c r="AH40">
        <f t="shared" si="5"/>
        <v>-0.34653057825271527</v>
      </c>
      <c r="AI40">
        <f t="shared" si="6"/>
        <v>-0.34871282041655377</v>
      </c>
      <c r="AJ40" s="6">
        <v>1.2476822239297936E-2</v>
      </c>
      <c r="AK40" t="str">
        <f t="shared" si="7"/>
        <v/>
      </c>
      <c r="AL40" s="5">
        <f t="shared" si="8"/>
        <v>1.8367490634502905</v>
      </c>
      <c r="AM40">
        <f t="shared" si="9"/>
        <v>2.4146471219635699</v>
      </c>
      <c r="AN40">
        <f t="shared" si="10"/>
        <v>-2.895872330971601</v>
      </c>
      <c r="AO40" s="6">
        <f t="shared" si="11"/>
        <v>6.5693704578721821</v>
      </c>
    </row>
    <row r="41" spans="1:41" x14ac:dyDescent="0.35">
      <c r="A41" s="2">
        <v>14</v>
      </c>
      <c r="B41" s="2">
        <v>1</v>
      </c>
      <c r="C41" s="2">
        <v>4</v>
      </c>
      <c r="D41" s="2">
        <v>1</v>
      </c>
      <c r="AC41" s="5">
        <f t="shared" si="0"/>
        <v>7</v>
      </c>
      <c r="AD41">
        <f t="shared" si="1"/>
        <v>4.0111188451636686</v>
      </c>
      <c r="AE41">
        <f t="shared" si="2"/>
        <v>0.38290929210966862</v>
      </c>
      <c r="AF41">
        <f t="shared" si="3"/>
        <v>0.276886773626005</v>
      </c>
      <c r="AG41">
        <f t="shared" si="4"/>
        <v>4.0995069105041662</v>
      </c>
      <c r="AH41">
        <f t="shared" si="5"/>
        <v>1.6568763104100186</v>
      </c>
      <c r="AI41">
        <f t="shared" si="6"/>
        <v>1.669393910888715</v>
      </c>
      <c r="AJ41" s="6">
        <v>1.4940356610947114E-2</v>
      </c>
      <c r="AK41" t="str">
        <f t="shared" si="7"/>
        <v/>
      </c>
      <c r="AL41" s="5">
        <f t="shared" si="8"/>
        <v>2.9004930894958334</v>
      </c>
      <c r="AM41">
        <f t="shared" si="9"/>
        <v>2.474238351256095</v>
      </c>
      <c r="AN41">
        <f t="shared" si="10"/>
        <v>-1.9489249681338756</v>
      </c>
      <c r="AO41" s="6">
        <f t="shared" si="11"/>
        <v>7.7499111471255429</v>
      </c>
    </row>
    <row r="42" spans="1:41" x14ac:dyDescent="0.35">
      <c r="A42" s="2">
        <v>0</v>
      </c>
      <c r="B42" s="2">
        <v>1</v>
      </c>
      <c r="C42" s="2">
        <v>1</v>
      </c>
      <c r="D42" s="2">
        <v>0</v>
      </c>
      <c r="AC42" s="5">
        <f t="shared" si="0"/>
        <v>0</v>
      </c>
      <c r="AD42">
        <f t="shared" si="1"/>
        <v>4.0111188451636686</v>
      </c>
      <c r="AE42">
        <f t="shared" si="2"/>
        <v>0.67327074076291826</v>
      </c>
      <c r="AF42">
        <f t="shared" si="3"/>
        <v>0.40236808327619733</v>
      </c>
      <c r="AG42">
        <f t="shared" si="4"/>
        <v>-2.3971726436421292</v>
      </c>
      <c r="AH42">
        <f t="shared" si="5"/>
        <v>-0.95763791842103241</v>
      </c>
      <c r="AI42">
        <f t="shared" si="6"/>
        <v>-0.96302800101557062</v>
      </c>
      <c r="AJ42" s="6">
        <v>1.1162704305809169E-2</v>
      </c>
      <c r="AK42" t="str">
        <f t="shared" si="7"/>
        <v/>
      </c>
      <c r="AL42" s="5">
        <f t="shared" si="8"/>
        <v>2.3971726436421292</v>
      </c>
      <c r="AM42">
        <f t="shared" si="9"/>
        <v>2.5032139992896512</v>
      </c>
      <c r="AN42">
        <f t="shared" si="10"/>
        <v>-2.5090366405620586</v>
      </c>
      <c r="AO42" s="6">
        <f t="shared" si="11"/>
        <v>7.303381927846317</v>
      </c>
    </row>
    <row r="43" spans="1:41" x14ac:dyDescent="0.35">
      <c r="A43" s="2">
        <v>32</v>
      </c>
      <c r="B43" s="2">
        <v>1</v>
      </c>
      <c r="C43" s="2">
        <v>4</v>
      </c>
      <c r="D43" s="2">
        <v>0</v>
      </c>
      <c r="AC43" s="5">
        <f t="shared" si="0"/>
        <v>14</v>
      </c>
      <c r="AD43">
        <f t="shared" si="1"/>
        <v>4.0111188451636686</v>
      </c>
      <c r="AE43">
        <f t="shared" si="2"/>
        <v>0.38290929210966862</v>
      </c>
      <c r="AF43">
        <f t="shared" si="3"/>
        <v>0.276886773626005</v>
      </c>
      <c r="AG43">
        <f t="shared" si="4"/>
        <v>11.099506910504166</v>
      </c>
      <c r="AH43">
        <f t="shared" si="5"/>
        <v>4.4860297735136498</v>
      </c>
      <c r="AI43">
        <f t="shared" si="6"/>
        <v>4.5199214575745348</v>
      </c>
      <c r="AJ43" s="6">
        <v>1.4940356610947114E-2</v>
      </c>
      <c r="AK43" t="str">
        <f t="shared" si="7"/>
        <v/>
      </c>
      <c r="AL43" s="5">
        <f t="shared" si="8"/>
        <v>2.9004930894958334</v>
      </c>
      <c r="AM43">
        <f t="shared" si="9"/>
        <v>2.474238351256095</v>
      </c>
      <c r="AN43">
        <f t="shared" si="10"/>
        <v>-1.9489249681338756</v>
      </c>
      <c r="AO43" s="6">
        <f t="shared" si="11"/>
        <v>7.7499111471255429</v>
      </c>
    </row>
    <row r="44" spans="1:41" x14ac:dyDescent="0.35">
      <c r="A44" s="2">
        <v>0</v>
      </c>
      <c r="B44" s="2">
        <v>0</v>
      </c>
      <c r="C44" s="2">
        <v>3</v>
      </c>
      <c r="D44" s="2">
        <v>2</v>
      </c>
      <c r="AC44" s="5">
        <f t="shared" si="0"/>
        <v>0</v>
      </c>
      <c r="AD44">
        <f t="shared" si="1"/>
        <v>11.380594259314369</v>
      </c>
      <c r="AE44">
        <f t="shared" si="2"/>
        <v>2.0815047790848524</v>
      </c>
      <c r="AF44">
        <f t="shared" si="3"/>
        <v>0.67548322274645933</v>
      </c>
      <c r="AG44">
        <f t="shared" si="4"/>
        <v>-3.6931937722628447</v>
      </c>
      <c r="AH44">
        <f t="shared" si="5"/>
        <v>-0.65201280627200064</v>
      </c>
      <c r="AI44">
        <f t="shared" si="6"/>
        <v>-0.65852008420833397</v>
      </c>
      <c r="AJ44" s="6">
        <v>1.9665691923862066E-2</v>
      </c>
      <c r="AK44" t="str">
        <f t="shared" si="7"/>
        <v/>
      </c>
      <c r="AL44" s="5">
        <f t="shared" si="8"/>
        <v>3.6931937722628447</v>
      </c>
      <c r="AM44">
        <f t="shared" si="9"/>
        <v>5.6642963707712095</v>
      </c>
      <c r="AN44">
        <f t="shared" si="10"/>
        <v>-7.4086231122096606</v>
      </c>
      <c r="AO44" s="6">
        <f t="shared" si="11"/>
        <v>14.79501065673535</v>
      </c>
    </row>
    <row r="45" spans="1:41" x14ac:dyDescent="0.35">
      <c r="A45" s="2">
        <v>1</v>
      </c>
      <c r="B45" s="2">
        <v>1</v>
      </c>
      <c r="C45" s="2">
        <v>4</v>
      </c>
      <c r="D45" s="2">
        <v>0</v>
      </c>
      <c r="AC45" s="5">
        <f t="shared" si="0"/>
        <v>32</v>
      </c>
      <c r="AD45">
        <f t="shared" si="1"/>
        <v>11.380594259314369</v>
      </c>
      <c r="AE45">
        <f t="shared" si="2"/>
        <v>0.38290929210966862</v>
      </c>
      <c r="AF45">
        <f t="shared" si="3"/>
        <v>0.276886773626005</v>
      </c>
      <c r="AG45">
        <f t="shared" si="4"/>
        <v>23.770541767093821</v>
      </c>
      <c r="AH45">
        <f t="shared" si="5"/>
        <v>4.066960693031163</v>
      </c>
      <c r="AI45">
        <f t="shared" si="6"/>
        <v>4.1499498621956699</v>
      </c>
      <c r="AJ45" s="6">
        <v>3.9595358242978558E-2</v>
      </c>
      <c r="AK45" t="str">
        <f t="shared" si="7"/>
        <v/>
      </c>
      <c r="AL45" s="5">
        <f t="shared" si="8"/>
        <v>8.2294582329061789</v>
      </c>
      <c r="AM45">
        <f t="shared" si="9"/>
        <v>5.8447926009772431</v>
      </c>
      <c r="AN45">
        <f t="shared" si="10"/>
        <v>-3.2261247621154023</v>
      </c>
      <c r="AO45" s="6">
        <f t="shared" si="11"/>
        <v>19.685041227927762</v>
      </c>
    </row>
    <row r="46" spans="1:41" x14ac:dyDescent="0.35">
      <c r="A46" s="2">
        <v>0</v>
      </c>
      <c r="B46" s="2">
        <v>0</v>
      </c>
      <c r="C46" s="2">
        <v>4</v>
      </c>
      <c r="D46" s="2">
        <v>2</v>
      </c>
      <c r="AC46" s="5">
        <f t="shared" si="0"/>
        <v>0</v>
      </c>
      <c r="AD46">
        <f t="shared" si="1"/>
        <v>0.61398002512618199</v>
      </c>
      <c r="AE46">
        <f t="shared" si="2"/>
        <v>0.67327074076291826</v>
      </c>
      <c r="AF46">
        <f t="shared" si="3"/>
        <v>0.40236808327619733</v>
      </c>
      <c r="AG46">
        <f t="shared" si="4"/>
        <v>-0.36693405924628869</v>
      </c>
      <c r="AH46">
        <f t="shared" si="5"/>
        <v>-0.54244134204872607</v>
      </c>
      <c r="AI46">
        <f t="shared" si="6"/>
        <v>-0.54454661492668455</v>
      </c>
      <c r="AJ46" s="6">
        <v>7.7172576976374928E-3</v>
      </c>
      <c r="AK46" t="str">
        <f t="shared" si="7"/>
        <v/>
      </c>
      <c r="AL46" s="5">
        <f t="shared" si="8"/>
        <v>0.36693405924628869</v>
      </c>
      <c r="AM46">
        <f t="shared" si="9"/>
        <v>0.67644928732833931</v>
      </c>
      <c r="AN46">
        <f t="shared" si="10"/>
        <v>-0.95888218128504277</v>
      </c>
      <c r="AO46" s="6">
        <f t="shared" si="11"/>
        <v>1.69275029977762</v>
      </c>
    </row>
    <row r="47" spans="1:41" x14ac:dyDescent="0.35">
      <c r="A47" s="2">
        <v>0</v>
      </c>
      <c r="B47" s="2">
        <v>1</v>
      </c>
      <c r="C47" s="2">
        <v>1</v>
      </c>
      <c r="D47" s="2">
        <v>0</v>
      </c>
      <c r="AC47" s="5">
        <f t="shared" si="0"/>
        <v>1</v>
      </c>
      <c r="AD47">
        <f t="shared" si="1"/>
        <v>11.380594259314369</v>
      </c>
      <c r="AE47">
        <f t="shared" si="2"/>
        <v>0.38290929210966862</v>
      </c>
      <c r="AF47">
        <f t="shared" si="3"/>
        <v>0.276886773626005</v>
      </c>
      <c r="AG47">
        <f t="shared" si="4"/>
        <v>-7.2294582329061789</v>
      </c>
      <c r="AH47">
        <f t="shared" si="5"/>
        <v>-1.236905862441966</v>
      </c>
      <c r="AI47">
        <f t="shared" si="6"/>
        <v>-1.2621457891603776</v>
      </c>
      <c r="AJ47" s="6">
        <v>3.9595358242978558E-2</v>
      </c>
      <c r="AK47" t="str">
        <f t="shared" si="7"/>
        <v/>
      </c>
      <c r="AL47" s="5">
        <f t="shared" si="8"/>
        <v>8.2294582329061789</v>
      </c>
      <c r="AM47">
        <f t="shared" si="9"/>
        <v>5.8447926009772431</v>
      </c>
      <c r="AN47">
        <f t="shared" si="10"/>
        <v>-3.2261247621154023</v>
      </c>
      <c r="AO47" s="6">
        <f t="shared" si="11"/>
        <v>19.685041227927762</v>
      </c>
    </row>
    <row r="48" spans="1:41" x14ac:dyDescent="0.35">
      <c r="A48" s="2">
        <v>0</v>
      </c>
      <c r="B48" s="2">
        <v>1</v>
      </c>
      <c r="C48" s="2">
        <v>2</v>
      </c>
      <c r="D48" s="2">
        <v>1</v>
      </c>
      <c r="AC48" s="5">
        <f t="shared" si="0"/>
        <v>0</v>
      </c>
      <c r="AD48">
        <f t="shared" si="1"/>
        <v>0.61398002512618199</v>
      </c>
      <c r="AE48">
        <f t="shared" si="2"/>
        <v>0.38290929210966862</v>
      </c>
      <c r="AF48">
        <f t="shared" si="3"/>
        <v>0.276886773626005</v>
      </c>
      <c r="AG48">
        <f t="shared" si="4"/>
        <v>-0.44397707689818</v>
      </c>
      <c r="AH48">
        <f t="shared" si="5"/>
        <v>-0.61600862891061503</v>
      </c>
      <c r="AI48">
        <f t="shared" si="6"/>
        <v>-0.61841222778810456</v>
      </c>
      <c r="AJ48" s="6">
        <v>7.758345338539193E-3</v>
      </c>
      <c r="AK48" t="str">
        <f t="shared" si="7"/>
        <v/>
      </c>
      <c r="AL48" s="5">
        <f t="shared" si="8"/>
        <v>0.44397707689818</v>
      </c>
      <c r="AM48">
        <f t="shared" si="9"/>
        <v>0.72073191195930897</v>
      </c>
      <c r="AN48">
        <f t="shared" si="10"/>
        <v>-0.96863151305075823</v>
      </c>
      <c r="AO48" s="6">
        <f t="shared" si="11"/>
        <v>1.8565856668471183</v>
      </c>
    </row>
    <row r="49" spans="1:41" x14ac:dyDescent="0.35">
      <c r="A49" s="2">
        <v>1</v>
      </c>
      <c r="B49" s="2">
        <v>0</v>
      </c>
      <c r="C49" s="2">
        <v>1</v>
      </c>
      <c r="D49" s="2">
        <v>0</v>
      </c>
      <c r="AC49" s="5">
        <f t="shared" si="0"/>
        <v>0</v>
      </c>
      <c r="AD49">
        <f t="shared" si="1"/>
        <v>11.380594259314369</v>
      </c>
      <c r="AE49">
        <f t="shared" si="2"/>
        <v>2.0815047790848524</v>
      </c>
      <c r="AF49">
        <f t="shared" si="3"/>
        <v>0.67548322274645933</v>
      </c>
      <c r="AG49">
        <f t="shared" si="4"/>
        <v>-3.6931937722628447</v>
      </c>
      <c r="AH49">
        <f t="shared" si="5"/>
        <v>-0.65201280627200064</v>
      </c>
      <c r="AI49">
        <f t="shared" si="6"/>
        <v>-0.65852008420833397</v>
      </c>
      <c r="AJ49" s="6">
        <v>1.9665691923862066E-2</v>
      </c>
      <c r="AK49" t="str">
        <f t="shared" si="7"/>
        <v/>
      </c>
      <c r="AL49" s="5">
        <f t="shared" si="8"/>
        <v>3.6931937722628447</v>
      </c>
      <c r="AM49">
        <f t="shared" si="9"/>
        <v>5.6642963707712095</v>
      </c>
      <c r="AN49">
        <f t="shared" si="10"/>
        <v>-7.4086231122096606</v>
      </c>
      <c r="AO49" s="6">
        <f t="shared" si="11"/>
        <v>14.79501065673535</v>
      </c>
    </row>
    <row r="50" spans="1:41" x14ac:dyDescent="0.35">
      <c r="A50" s="2">
        <v>5</v>
      </c>
      <c r="B50" s="2">
        <v>1</v>
      </c>
      <c r="C50" s="2">
        <v>2</v>
      </c>
      <c r="D50" s="2">
        <v>1</v>
      </c>
      <c r="AC50" s="5">
        <f t="shared" si="0"/>
        <v>0</v>
      </c>
      <c r="AD50">
        <f t="shared" si="1"/>
        <v>4.0111188451636686</v>
      </c>
      <c r="AE50">
        <f t="shared" si="2"/>
        <v>1.1838142863287353</v>
      </c>
      <c r="AF50">
        <f t="shared" si="3"/>
        <v>0.54208560395438887</v>
      </c>
      <c r="AG50">
        <f t="shared" si="4"/>
        <v>-1.8367490634502905</v>
      </c>
      <c r="AH50">
        <f t="shared" si="5"/>
        <v>-0.76066976691677513</v>
      </c>
      <c r="AI50">
        <f t="shared" si="6"/>
        <v>-0.76546000980527551</v>
      </c>
      <c r="AJ50" s="6">
        <v>1.2476822239297936E-2</v>
      </c>
      <c r="AK50" t="str">
        <f t="shared" si="7"/>
        <v/>
      </c>
      <c r="AL50" s="5">
        <f t="shared" si="8"/>
        <v>1.8367490634502905</v>
      </c>
      <c r="AM50">
        <f t="shared" si="9"/>
        <v>2.4146471219635699</v>
      </c>
      <c r="AN50">
        <f t="shared" si="10"/>
        <v>-2.895872330971601</v>
      </c>
      <c r="AO50" s="6">
        <f t="shared" si="11"/>
        <v>6.5693704578721821</v>
      </c>
    </row>
    <row r="51" spans="1:41" x14ac:dyDescent="0.35">
      <c r="A51" s="2">
        <v>0</v>
      </c>
      <c r="B51" s="2">
        <v>0</v>
      </c>
      <c r="C51" s="2">
        <v>2</v>
      </c>
      <c r="D51" s="2">
        <v>1</v>
      </c>
      <c r="AC51" s="5">
        <f t="shared" si="0"/>
        <v>1</v>
      </c>
      <c r="AD51">
        <f t="shared" si="1"/>
        <v>4.9425726642102052</v>
      </c>
      <c r="AE51">
        <f t="shared" si="2"/>
        <v>2.0815047790848524</v>
      </c>
      <c r="AF51">
        <f t="shared" si="3"/>
        <v>0.67548322274645933</v>
      </c>
      <c r="AG51">
        <f t="shared" si="4"/>
        <v>-0.60394775233094222</v>
      </c>
      <c r="AH51">
        <f t="shared" si="5"/>
        <v>-0.22894344202409544</v>
      </c>
      <c r="AI51">
        <f t="shared" si="6"/>
        <v>-0.23117319317175905</v>
      </c>
      <c r="AJ51" s="6">
        <v>1.9197708255069966E-2</v>
      </c>
      <c r="AK51" t="str">
        <f t="shared" si="7"/>
        <v/>
      </c>
      <c r="AL51" s="5">
        <f t="shared" si="8"/>
        <v>1.6039477523309422</v>
      </c>
      <c r="AM51">
        <f t="shared" si="9"/>
        <v>2.6379779520715818</v>
      </c>
      <c r="AN51">
        <f t="shared" si="10"/>
        <v>-3.5663940257400855</v>
      </c>
      <c r="AO51" s="6">
        <f t="shared" si="11"/>
        <v>6.7742895304019699</v>
      </c>
    </row>
    <row r="52" spans="1:41" x14ac:dyDescent="0.35">
      <c r="A52" s="2">
        <v>1</v>
      </c>
      <c r="B52" s="2">
        <v>1</v>
      </c>
      <c r="C52" s="2">
        <v>2</v>
      </c>
      <c r="D52" s="2">
        <v>1</v>
      </c>
      <c r="AC52" s="5">
        <f t="shared" si="0"/>
        <v>5</v>
      </c>
      <c r="AD52">
        <f t="shared" si="1"/>
        <v>4.0111188451636686</v>
      </c>
      <c r="AE52">
        <f t="shared" si="2"/>
        <v>1.1838142863287353</v>
      </c>
      <c r="AF52">
        <f t="shared" si="3"/>
        <v>0.54208560395438887</v>
      </c>
      <c r="AG52">
        <f t="shared" si="4"/>
        <v>3.1632509365497095</v>
      </c>
      <c r="AH52">
        <f t="shared" si="5"/>
        <v>1.3100261764035241</v>
      </c>
      <c r="AI52">
        <f t="shared" si="6"/>
        <v>1.3182759371383332</v>
      </c>
      <c r="AJ52" s="6">
        <v>1.2476822239297936E-2</v>
      </c>
      <c r="AK52" t="str">
        <f t="shared" si="7"/>
        <v/>
      </c>
      <c r="AL52" s="5">
        <f t="shared" si="8"/>
        <v>1.8367490634502905</v>
      </c>
      <c r="AM52">
        <f t="shared" si="9"/>
        <v>2.4146471219635699</v>
      </c>
      <c r="AN52">
        <f t="shared" si="10"/>
        <v>-2.895872330971601</v>
      </c>
      <c r="AO52" s="6">
        <f t="shared" si="11"/>
        <v>6.5693704578721821</v>
      </c>
    </row>
    <row r="53" spans="1:41" x14ac:dyDescent="0.35">
      <c r="A53" s="2">
        <v>0</v>
      </c>
      <c r="B53" s="2">
        <v>1</v>
      </c>
      <c r="C53" s="2">
        <v>2</v>
      </c>
      <c r="D53" s="2">
        <v>1</v>
      </c>
      <c r="AC53" s="5">
        <f t="shared" si="0"/>
        <v>0</v>
      </c>
      <c r="AD53">
        <f t="shared" si="1"/>
        <v>1.7420220689072115</v>
      </c>
      <c r="AE53">
        <f t="shared" si="2"/>
        <v>1.1838142863287353</v>
      </c>
      <c r="AF53">
        <f t="shared" si="3"/>
        <v>0.54208560395438887</v>
      </c>
      <c r="AG53">
        <f t="shared" si="4"/>
        <v>-0.79769698358177166</v>
      </c>
      <c r="AH53">
        <f t="shared" si="5"/>
        <v>-0.64052271407149597</v>
      </c>
      <c r="AI53">
        <f t="shared" si="6"/>
        <v>-0.64343770042519399</v>
      </c>
      <c r="AJ53" s="6">
        <v>9.0401399355732673E-3</v>
      </c>
      <c r="AK53" t="str">
        <f t="shared" si="7"/>
        <v/>
      </c>
      <c r="AL53" s="5">
        <f t="shared" si="8"/>
        <v>0.79769698358177166</v>
      </c>
      <c r="AM53">
        <f t="shared" si="9"/>
        <v>1.2453843806899434</v>
      </c>
      <c r="AN53">
        <f t="shared" si="10"/>
        <v>-1.6432115494792368</v>
      </c>
      <c r="AO53" s="6">
        <f t="shared" si="11"/>
        <v>3.2386055166427803</v>
      </c>
    </row>
    <row r="54" spans="1:41" x14ac:dyDescent="0.35">
      <c r="A54" s="2">
        <v>22</v>
      </c>
      <c r="B54" s="2">
        <v>1</v>
      </c>
      <c r="C54" s="2">
        <v>4</v>
      </c>
      <c r="D54" s="2">
        <v>0</v>
      </c>
      <c r="AC54" s="5">
        <f t="shared" si="0"/>
        <v>1</v>
      </c>
      <c r="AD54">
        <f t="shared" si="1"/>
        <v>4.0111188451636686</v>
      </c>
      <c r="AE54">
        <f t="shared" si="2"/>
        <v>1.1838142863287353</v>
      </c>
      <c r="AF54">
        <f t="shared" si="3"/>
        <v>0.54208560395438887</v>
      </c>
      <c r="AG54">
        <f t="shared" si="4"/>
        <v>-0.83674906345029054</v>
      </c>
      <c r="AH54">
        <f t="shared" si="5"/>
        <v>-0.34653057825271527</v>
      </c>
      <c r="AI54">
        <f t="shared" si="6"/>
        <v>-0.34871282041655377</v>
      </c>
      <c r="AJ54" s="6">
        <v>1.2476822239297936E-2</v>
      </c>
      <c r="AK54" t="str">
        <f t="shared" si="7"/>
        <v/>
      </c>
      <c r="AL54" s="5">
        <f t="shared" si="8"/>
        <v>1.8367490634502905</v>
      </c>
      <c r="AM54">
        <f t="shared" si="9"/>
        <v>2.4146471219635699</v>
      </c>
      <c r="AN54">
        <f t="shared" si="10"/>
        <v>-2.895872330971601</v>
      </c>
      <c r="AO54" s="6">
        <f t="shared" si="11"/>
        <v>6.5693704578721821</v>
      </c>
    </row>
    <row r="55" spans="1:41" x14ac:dyDescent="0.35">
      <c r="A55" s="2">
        <v>0</v>
      </c>
      <c r="B55" s="2">
        <v>0</v>
      </c>
      <c r="C55" s="2">
        <v>2</v>
      </c>
      <c r="D55" s="2">
        <v>0</v>
      </c>
      <c r="AC55" s="5">
        <f t="shared" si="0"/>
        <v>0</v>
      </c>
      <c r="AD55">
        <f t="shared" si="1"/>
        <v>4.0111188451636686</v>
      </c>
      <c r="AE55">
        <f t="shared" si="2"/>
        <v>1.1838142863287353</v>
      </c>
      <c r="AF55">
        <f t="shared" si="3"/>
        <v>0.54208560395438887</v>
      </c>
      <c r="AG55">
        <f t="shared" si="4"/>
        <v>-1.8367490634502905</v>
      </c>
      <c r="AH55">
        <f t="shared" si="5"/>
        <v>-0.76066976691677513</v>
      </c>
      <c r="AI55">
        <f t="shared" si="6"/>
        <v>-0.76546000980527551</v>
      </c>
      <c r="AJ55" s="6">
        <v>1.2476822239297936E-2</v>
      </c>
      <c r="AK55" t="str">
        <f t="shared" si="7"/>
        <v/>
      </c>
      <c r="AL55" s="5">
        <f t="shared" si="8"/>
        <v>1.8367490634502905</v>
      </c>
      <c r="AM55">
        <f t="shared" si="9"/>
        <v>2.4146471219635699</v>
      </c>
      <c r="AN55">
        <f t="shared" si="10"/>
        <v>-2.895872330971601</v>
      </c>
      <c r="AO55" s="6">
        <f t="shared" si="11"/>
        <v>6.5693704578721821</v>
      </c>
    </row>
    <row r="56" spans="1:41" x14ac:dyDescent="0.35">
      <c r="A56" s="2">
        <v>15</v>
      </c>
      <c r="B56" s="2">
        <v>1</v>
      </c>
      <c r="C56" s="2">
        <v>3</v>
      </c>
      <c r="D56" s="2">
        <v>0</v>
      </c>
      <c r="AC56" s="5">
        <f t="shared" si="0"/>
        <v>22</v>
      </c>
      <c r="AD56">
        <f t="shared" si="1"/>
        <v>11.380594259314369</v>
      </c>
      <c r="AE56">
        <f t="shared" si="2"/>
        <v>0.38290929210966862</v>
      </c>
      <c r="AF56">
        <f t="shared" si="3"/>
        <v>0.276886773626005</v>
      </c>
      <c r="AG56">
        <f t="shared" si="4"/>
        <v>13.770541767093821</v>
      </c>
      <c r="AH56">
        <f t="shared" si="5"/>
        <v>2.3560359977172505</v>
      </c>
      <c r="AI56">
        <f t="shared" si="6"/>
        <v>2.4041125553066225</v>
      </c>
      <c r="AJ56" s="6">
        <v>3.9595358242978558E-2</v>
      </c>
      <c r="AK56" t="str">
        <f t="shared" si="7"/>
        <v/>
      </c>
      <c r="AL56" s="5">
        <f t="shared" si="8"/>
        <v>8.2294582329061789</v>
      </c>
      <c r="AM56">
        <f t="shared" si="9"/>
        <v>5.8447926009772431</v>
      </c>
      <c r="AN56">
        <f t="shared" si="10"/>
        <v>-3.2261247621154023</v>
      </c>
      <c r="AO56" s="6">
        <f t="shared" si="11"/>
        <v>19.685041227927762</v>
      </c>
    </row>
    <row r="57" spans="1:41" x14ac:dyDescent="0.35">
      <c r="A57" s="2">
        <v>0</v>
      </c>
      <c r="B57" s="2">
        <v>1</v>
      </c>
      <c r="C57" s="2">
        <v>1</v>
      </c>
      <c r="D57" s="2">
        <v>0</v>
      </c>
      <c r="AC57" s="5">
        <f t="shared" si="0"/>
        <v>0</v>
      </c>
      <c r="AD57">
        <f t="shared" si="1"/>
        <v>4.9425726642102052</v>
      </c>
      <c r="AE57">
        <f t="shared" si="2"/>
        <v>1.1838142863287353</v>
      </c>
      <c r="AF57">
        <f t="shared" si="3"/>
        <v>0.54208560395438887</v>
      </c>
      <c r="AG57">
        <f t="shared" si="4"/>
        <v>-2.2632751764433632</v>
      </c>
      <c r="AH57">
        <f t="shared" si="5"/>
        <v>-0.78430724734472534</v>
      </c>
      <c r="AI57">
        <f t="shared" si="6"/>
        <v>-0.79065358325726798</v>
      </c>
      <c r="AJ57" s="6">
        <v>1.5988964047003826E-2</v>
      </c>
      <c r="AK57" t="str">
        <f t="shared" si="7"/>
        <v/>
      </c>
      <c r="AL57" s="5">
        <f t="shared" si="8"/>
        <v>2.2632751764433632</v>
      </c>
      <c r="AM57">
        <f t="shared" si="9"/>
        <v>2.8856996847927752</v>
      </c>
      <c r="AN57">
        <f t="shared" si="10"/>
        <v>-3.3925922759490614</v>
      </c>
      <c r="AO57" s="6">
        <f t="shared" si="11"/>
        <v>7.9191426288357878</v>
      </c>
    </row>
    <row r="58" spans="1:41" x14ac:dyDescent="0.35">
      <c r="A58" s="2">
        <v>0</v>
      </c>
      <c r="B58" s="2">
        <v>1</v>
      </c>
      <c r="C58" s="2">
        <v>1</v>
      </c>
      <c r="D58" s="2">
        <v>0</v>
      </c>
      <c r="AC58" s="5">
        <f t="shared" si="0"/>
        <v>15</v>
      </c>
      <c r="AD58">
        <f t="shared" si="1"/>
        <v>11.380594259314369</v>
      </c>
      <c r="AE58">
        <f t="shared" si="2"/>
        <v>0.67327074076291826</v>
      </c>
      <c r="AF58">
        <f t="shared" si="3"/>
        <v>0.40236808327619733</v>
      </c>
      <c r="AG58">
        <f t="shared" si="4"/>
        <v>8.1985936393500474</v>
      </c>
      <c r="AH58">
        <f t="shared" si="5"/>
        <v>1.3309278278395875</v>
      </c>
      <c r="AI58">
        <f t="shared" si="6"/>
        <v>1.3434161337585524</v>
      </c>
      <c r="AJ58" s="6">
        <v>1.8505450963632292E-2</v>
      </c>
      <c r="AK58" t="str">
        <f t="shared" si="7"/>
        <v/>
      </c>
      <c r="AL58" s="5">
        <f t="shared" si="8"/>
        <v>6.8014063606499517</v>
      </c>
      <c r="AM58">
        <f t="shared" si="9"/>
        <v>6.1600587709239765</v>
      </c>
      <c r="AN58">
        <f t="shared" si="10"/>
        <v>-5.2720869730111106</v>
      </c>
      <c r="AO58" s="6">
        <f t="shared" si="11"/>
        <v>18.874899694311015</v>
      </c>
    </row>
    <row r="59" spans="1:41" x14ac:dyDescent="0.35">
      <c r="A59" s="2">
        <v>0</v>
      </c>
      <c r="B59" s="2">
        <v>1</v>
      </c>
      <c r="C59" s="2">
        <v>1</v>
      </c>
      <c r="D59" s="2">
        <v>0</v>
      </c>
      <c r="AC59" s="5">
        <f t="shared" si="0"/>
        <v>0</v>
      </c>
      <c r="AD59">
        <f t="shared" si="1"/>
        <v>11.380594259314369</v>
      </c>
      <c r="AE59">
        <f t="shared" si="2"/>
        <v>2.0815047790848524</v>
      </c>
      <c r="AF59">
        <f t="shared" si="3"/>
        <v>0.67548322274645933</v>
      </c>
      <c r="AG59">
        <f t="shared" si="4"/>
        <v>-3.6931937722628447</v>
      </c>
      <c r="AH59">
        <f t="shared" si="5"/>
        <v>-0.65201280627200064</v>
      </c>
      <c r="AI59">
        <f t="shared" si="6"/>
        <v>-0.65852008420833397</v>
      </c>
      <c r="AJ59" s="6">
        <v>1.9665691923862066E-2</v>
      </c>
      <c r="AK59" t="str">
        <f t="shared" si="7"/>
        <v/>
      </c>
      <c r="AL59" s="5">
        <f t="shared" si="8"/>
        <v>3.6931937722628447</v>
      </c>
      <c r="AM59">
        <f t="shared" si="9"/>
        <v>5.6642963707712095</v>
      </c>
      <c r="AN59">
        <f t="shared" si="10"/>
        <v>-7.4086231122096606</v>
      </c>
      <c r="AO59" s="6">
        <f t="shared" si="11"/>
        <v>14.79501065673535</v>
      </c>
    </row>
    <row r="60" spans="1:41" x14ac:dyDescent="0.35">
      <c r="A60" s="2">
        <v>5</v>
      </c>
      <c r="B60" s="2">
        <v>1</v>
      </c>
      <c r="C60" s="2">
        <v>4</v>
      </c>
      <c r="D60" s="2">
        <v>1</v>
      </c>
      <c r="AC60" s="5">
        <f t="shared" si="0"/>
        <v>0</v>
      </c>
      <c r="AD60">
        <f t="shared" si="1"/>
        <v>11.380594259314369</v>
      </c>
      <c r="AE60">
        <f t="shared" si="2"/>
        <v>2.0815047790848524</v>
      </c>
      <c r="AF60">
        <f t="shared" si="3"/>
        <v>0.67548322274645933</v>
      </c>
      <c r="AG60">
        <f t="shared" si="4"/>
        <v>-3.6931937722628447</v>
      </c>
      <c r="AH60">
        <f t="shared" si="5"/>
        <v>-0.65201280627200064</v>
      </c>
      <c r="AI60">
        <f t="shared" si="6"/>
        <v>-0.65852008420833397</v>
      </c>
      <c r="AJ60" s="6">
        <v>1.9665691923862066E-2</v>
      </c>
      <c r="AK60" t="str">
        <f t="shared" si="7"/>
        <v/>
      </c>
      <c r="AL60" s="5">
        <f t="shared" si="8"/>
        <v>3.6931937722628447</v>
      </c>
      <c r="AM60">
        <f t="shared" si="9"/>
        <v>5.6642963707712095</v>
      </c>
      <c r="AN60">
        <f t="shared" si="10"/>
        <v>-7.4086231122096606</v>
      </c>
      <c r="AO60" s="6">
        <f t="shared" si="11"/>
        <v>14.79501065673535</v>
      </c>
    </row>
    <row r="61" spans="1:41" x14ac:dyDescent="0.35">
      <c r="A61" s="2">
        <v>4</v>
      </c>
      <c r="B61" s="2">
        <v>1</v>
      </c>
      <c r="C61" s="2">
        <v>1</v>
      </c>
      <c r="D61" s="2">
        <v>0</v>
      </c>
      <c r="AC61" s="5">
        <f t="shared" si="0"/>
        <v>0</v>
      </c>
      <c r="AD61">
        <f t="shared" si="1"/>
        <v>11.380594259314369</v>
      </c>
      <c r="AE61">
        <f t="shared" si="2"/>
        <v>2.0815047790848524</v>
      </c>
      <c r="AF61">
        <f t="shared" si="3"/>
        <v>0.67548322274645933</v>
      </c>
      <c r="AG61">
        <f t="shared" si="4"/>
        <v>-3.6931937722628447</v>
      </c>
      <c r="AH61">
        <f t="shared" si="5"/>
        <v>-0.65201280627200064</v>
      </c>
      <c r="AI61">
        <f t="shared" si="6"/>
        <v>-0.65852008420833397</v>
      </c>
      <c r="AJ61" s="6">
        <v>1.9665691923862066E-2</v>
      </c>
      <c r="AK61" t="str">
        <f t="shared" si="7"/>
        <v/>
      </c>
      <c r="AL61" s="5">
        <f t="shared" si="8"/>
        <v>3.6931937722628447</v>
      </c>
      <c r="AM61">
        <f t="shared" si="9"/>
        <v>5.6642963707712095</v>
      </c>
      <c r="AN61">
        <f t="shared" si="10"/>
        <v>-7.4086231122096606</v>
      </c>
      <c r="AO61" s="6">
        <f t="shared" si="11"/>
        <v>14.79501065673535</v>
      </c>
    </row>
    <row r="62" spans="1:41" x14ac:dyDescent="0.35">
      <c r="A62" s="2">
        <v>2</v>
      </c>
      <c r="B62" s="2">
        <v>0</v>
      </c>
      <c r="C62" s="2">
        <v>2</v>
      </c>
      <c r="D62" s="2">
        <v>0</v>
      </c>
      <c r="AC62" s="5">
        <f t="shared" si="0"/>
        <v>5</v>
      </c>
      <c r="AD62">
        <f t="shared" si="1"/>
        <v>4.0111188451636686</v>
      </c>
      <c r="AE62">
        <f t="shared" si="2"/>
        <v>0.38290929210966862</v>
      </c>
      <c r="AF62">
        <f t="shared" si="3"/>
        <v>0.276886773626005</v>
      </c>
      <c r="AG62">
        <f t="shared" si="4"/>
        <v>2.0995069105041666</v>
      </c>
      <c r="AH62">
        <f t="shared" si="5"/>
        <v>0.84854674952326692</v>
      </c>
      <c r="AI62">
        <f t="shared" si="6"/>
        <v>0.85495746897848091</v>
      </c>
      <c r="AJ62" s="6">
        <v>1.4940356610947114E-2</v>
      </c>
      <c r="AK62" t="str">
        <f t="shared" si="7"/>
        <v/>
      </c>
      <c r="AL62" s="5">
        <f t="shared" si="8"/>
        <v>2.9004930894958334</v>
      </c>
      <c r="AM62">
        <f t="shared" si="9"/>
        <v>2.474238351256095</v>
      </c>
      <c r="AN62">
        <f t="shared" si="10"/>
        <v>-1.9489249681338756</v>
      </c>
      <c r="AO62" s="6">
        <f t="shared" si="11"/>
        <v>7.7499111471255429</v>
      </c>
    </row>
    <row r="63" spans="1:41" x14ac:dyDescent="0.35">
      <c r="A63" s="2">
        <v>0</v>
      </c>
      <c r="B63" s="2">
        <v>1</v>
      </c>
      <c r="C63" s="2">
        <v>2</v>
      </c>
      <c r="D63" s="2">
        <v>1</v>
      </c>
      <c r="AC63" s="5">
        <f t="shared" si="0"/>
        <v>4</v>
      </c>
      <c r="AD63">
        <f t="shared" si="1"/>
        <v>11.380594259314369</v>
      </c>
      <c r="AE63">
        <f t="shared" si="2"/>
        <v>2.0815047790848524</v>
      </c>
      <c r="AF63">
        <f t="shared" si="3"/>
        <v>0.67548322274645933</v>
      </c>
      <c r="AG63">
        <f t="shared" si="4"/>
        <v>0.30680622773715527</v>
      </c>
      <c r="AH63">
        <f t="shared" si="5"/>
        <v>5.4164931997614164E-2</v>
      </c>
      <c r="AI63">
        <f t="shared" si="6"/>
        <v>5.4705513813677498E-2</v>
      </c>
      <c r="AJ63" s="6">
        <v>1.9665691923862066E-2</v>
      </c>
      <c r="AK63" t="str">
        <f t="shared" si="7"/>
        <v/>
      </c>
      <c r="AL63" s="5">
        <f t="shared" si="8"/>
        <v>3.6931937722628447</v>
      </c>
      <c r="AM63">
        <f t="shared" si="9"/>
        <v>5.6642963707712095</v>
      </c>
      <c r="AN63">
        <f t="shared" si="10"/>
        <v>-7.4086231122096606</v>
      </c>
      <c r="AO63" s="6">
        <f t="shared" si="11"/>
        <v>14.79501065673535</v>
      </c>
    </row>
    <row r="64" spans="1:41" x14ac:dyDescent="0.35">
      <c r="A64" s="2">
        <v>2</v>
      </c>
      <c r="B64" s="2">
        <v>0</v>
      </c>
      <c r="C64" s="2">
        <v>2</v>
      </c>
      <c r="D64" s="2">
        <v>1</v>
      </c>
      <c r="AC64" s="5">
        <f t="shared" si="0"/>
        <v>2</v>
      </c>
      <c r="AD64">
        <f t="shared" si="1"/>
        <v>4.9425726642102052</v>
      </c>
      <c r="AE64">
        <f t="shared" si="2"/>
        <v>1.1838142863287353</v>
      </c>
      <c r="AF64">
        <f t="shared" si="3"/>
        <v>0.54208560395438887</v>
      </c>
      <c r="AG64">
        <f t="shared" si="4"/>
        <v>-0.26327517644336318</v>
      </c>
      <c r="AH64">
        <f t="shared" si="5"/>
        <v>-9.1234433655998828E-2</v>
      </c>
      <c r="AI64">
        <f t="shared" si="6"/>
        <v>-9.1972670316098265E-2</v>
      </c>
      <c r="AJ64" s="6">
        <v>1.5988964047003826E-2</v>
      </c>
      <c r="AK64" t="str">
        <f t="shared" si="7"/>
        <v/>
      </c>
      <c r="AL64" s="5">
        <f t="shared" si="8"/>
        <v>2.2632751764433632</v>
      </c>
      <c r="AM64">
        <f t="shared" si="9"/>
        <v>2.8856996847927752</v>
      </c>
      <c r="AN64">
        <f t="shared" si="10"/>
        <v>-3.3925922759490614</v>
      </c>
      <c r="AO64" s="6">
        <f t="shared" si="11"/>
        <v>7.9191426288357878</v>
      </c>
    </row>
    <row r="65" spans="1:41" x14ac:dyDescent="0.35">
      <c r="A65" s="2">
        <v>32</v>
      </c>
      <c r="B65" s="2">
        <v>1</v>
      </c>
      <c r="C65" s="2">
        <v>4</v>
      </c>
      <c r="D65" s="2">
        <v>0</v>
      </c>
      <c r="AC65" s="5">
        <f t="shared" si="0"/>
        <v>0</v>
      </c>
      <c r="AD65">
        <f t="shared" si="1"/>
        <v>4.0111188451636686</v>
      </c>
      <c r="AE65">
        <f t="shared" si="2"/>
        <v>1.1838142863287353</v>
      </c>
      <c r="AF65">
        <f t="shared" si="3"/>
        <v>0.54208560395438887</v>
      </c>
      <c r="AG65">
        <f t="shared" si="4"/>
        <v>-1.8367490634502905</v>
      </c>
      <c r="AH65">
        <f t="shared" si="5"/>
        <v>-0.76066976691677513</v>
      </c>
      <c r="AI65">
        <f t="shared" si="6"/>
        <v>-0.76546000980527551</v>
      </c>
      <c r="AJ65" s="6">
        <v>1.2476822239297936E-2</v>
      </c>
      <c r="AK65" t="str">
        <f t="shared" si="7"/>
        <v/>
      </c>
      <c r="AL65" s="5">
        <f t="shared" si="8"/>
        <v>1.8367490634502905</v>
      </c>
      <c r="AM65">
        <f t="shared" si="9"/>
        <v>2.4146471219635699</v>
      </c>
      <c r="AN65">
        <f t="shared" si="10"/>
        <v>-2.895872330971601</v>
      </c>
      <c r="AO65" s="6">
        <f t="shared" si="11"/>
        <v>6.5693704578721821</v>
      </c>
    </row>
    <row r="66" spans="1:41" x14ac:dyDescent="0.35">
      <c r="A66" s="2">
        <v>0</v>
      </c>
      <c r="B66" s="2">
        <v>0</v>
      </c>
      <c r="C66" s="2">
        <v>4</v>
      </c>
      <c r="D66" s="2">
        <v>3</v>
      </c>
      <c r="AC66" s="5">
        <f t="shared" si="0"/>
        <v>2</v>
      </c>
      <c r="AD66">
        <f t="shared" si="1"/>
        <v>1.7420220689072115</v>
      </c>
      <c r="AE66">
        <f t="shared" si="2"/>
        <v>1.1838142863287353</v>
      </c>
      <c r="AF66">
        <f t="shared" si="3"/>
        <v>0.54208560395438887</v>
      </c>
      <c r="AG66">
        <f t="shared" si="4"/>
        <v>1.2023030164182282</v>
      </c>
      <c r="AH66">
        <f t="shared" si="5"/>
        <v>0.96540717473279369</v>
      </c>
      <c r="AI66">
        <f t="shared" si="6"/>
        <v>0.96980069377323497</v>
      </c>
      <c r="AJ66" s="6">
        <v>9.0401399355732673E-3</v>
      </c>
      <c r="AK66" t="str">
        <f t="shared" si="7"/>
        <v/>
      </c>
      <c r="AL66" s="5">
        <f t="shared" si="8"/>
        <v>0.79769698358177166</v>
      </c>
      <c r="AM66">
        <f t="shared" si="9"/>
        <v>1.2453843806899434</v>
      </c>
      <c r="AN66">
        <f t="shared" si="10"/>
        <v>-1.6432115494792368</v>
      </c>
      <c r="AO66" s="6">
        <f t="shared" si="11"/>
        <v>3.2386055166427803</v>
      </c>
    </row>
    <row r="67" spans="1:41" x14ac:dyDescent="0.35">
      <c r="A67" s="2">
        <v>0</v>
      </c>
      <c r="B67" s="2">
        <v>1</v>
      </c>
      <c r="C67" s="2">
        <v>1</v>
      </c>
      <c r="D67" s="2">
        <v>0</v>
      </c>
      <c r="AC67" s="5">
        <f t="shared" si="0"/>
        <v>32</v>
      </c>
      <c r="AD67">
        <f t="shared" si="1"/>
        <v>11.380594259314369</v>
      </c>
      <c r="AE67">
        <f t="shared" si="2"/>
        <v>0.38290929210966862</v>
      </c>
      <c r="AF67">
        <f t="shared" si="3"/>
        <v>0.276886773626005</v>
      </c>
      <c r="AG67">
        <f t="shared" si="4"/>
        <v>23.770541767093821</v>
      </c>
      <c r="AH67">
        <f t="shared" si="5"/>
        <v>4.066960693031163</v>
      </c>
      <c r="AI67">
        <f t="shared" si="6"/>
        <v>4.1499498621956699</v>
      </c>
      <c r="AJ67" s="6">
        <v>3.9595358242978558E-2</v>
      </c>
      <c r="AK67" t="str">
        <f t="shared" si="7"/>
        <v/>
      </c>
      <c r="AL67" s="5">
        <f t="shared" si="8"/>
        <v>8.2294582329061789</v>
      </c>
      <c r="AM67">
        <f t="shared" si="9"/>
        <v>5.8447926009772431</v>
      </c>
      <c r="AN67">
        <f t="shared" si="10"/>
        <v>-3.2261247621154023</v>
      </c>
      <c r="AO67" s="6">
        <f t="shared" si="11"/>
        <v>19.685041227927762</v>
      </c>
    </row>
    <row r="68" spans="1:41" x14ac:dyDescent="0.35">
      <c r="A68" s="2">
        <v>1</v>
      </c>
      <c r="B68" s="2">
        <v>0</v>
      </c>
      <c r="C68" s="2">
        <v>1</v>
      </c>
      <c r="D68" s="2">
        <v>0</v>
      </c>
      <c r="AC68" s="5">
        <f t="shared" si="0"/>
        <v>0</v>
      </c>
      <c r="AD68">
        <f t="shared" si="1"/>
        <v>0.21639879194551487</v>
      </c>
      <c r="AE68">
        <f t="shared" si="2"/>
        <v>0.38290929210966862</v>
      </c>
      <c r="AF68">
        <f t="shared" si="3"/>
        <v>0.276886773626005</v>
      </c>
      <c r="AG68">
        <f t="shared" si="4"/>
        <v>-0.15648082862715615</v>
      </c>
      <c r="AH68">
        <f t="shared" si="5"/>
        <v>-0.3842328059278684</v>
      </c>
      <c r="AI68">
        <f t="shared" si="6"/>
        <v>-0.38531929140510451</v>
      </c>
      <c r="AJ68" s="6">
        <v>5.6314527662671291E-3</v>
      </c>
      <c r="AK68" t="str">
        <f t="shared" si="7"/>
        <v/>
      </c>
      <c r="AL68" s="5">
        <f t="shared" si="8"/>
        <v>0.15648082862715615</v>
      </c>
      <c r="AM68">
        <f t="shared" si="9"/>
        <v>0.40725525309916438</v>
      </c>
      <c r="AN68">
        <f t="shared" si="10"/>
        <v>-0.64172479996195009</v>
      </c>
      <c r="AO68" s="6">
        <f t="shared" si="11"/>
        <v>0.95468645721626244</v>
      </c>
    </row>
    <row r="69" spans="1:41" x14ac:dyDescent="0.35">
      <c r="A69" s="2">
        <v>0</v>
      </c>
      <c r="B69" s="2">
        <v>0</v>
      </c>
      <c r="C69" s="2">
        <v>3</v>
      </c>
      <c r="D69" s="2">
        <v>2</v>
      </c>
      <c r="AC69" s="5">
        <f t="shared" ref="AC69:AC132" si="12">A67</f>
        <v>0</v>
      </c>
      <c r="AD69">
        <f t="shared" ref="AD69:AD132" si="13">EXP(K$4+MMULT(B67:D67,K$5:K$7))</f>
        <v>11.380594259314369</v>
      </c>
      <c r="AE69">
        <f t="shared" ref="AE69:AE132" si="14">EXP(L$4+MMULT(B67:D67,L$5:L$7))</f>
        <v>2.0815047790848524</v>
      </c>
      <c r="AF69">
        <f t="shared" ref="AF69:AF132" si="15">AE69/(1+AE69)</f>
        <v>0.67548322274645933</v>
      </c>
      <c r="AG69">
        <f t="shared" ref="AG69:AG132" si="16">AC69-AD69*(1-AF69)</f>
        <v>-3.6931937722628447</v>
      </c>
      <c r="AH69">
        <f t="shared" ref="AH69:AH132" si="17">AG69/SQRT(AD69*(1-AF69)*(1+AD69*AF69))</f>
        <v>-0.65201280627200064</v>
      </c>
      <c r="AI69">
        <f t="shared" ref="AI69:AI132" si="18">AH69/SQRT(1-AJ69)</f>
        <v>-0.65852008420833397</v>
      </c>
      <c r="AJ69" s="6">
        <v>1.9665691923862066E-2</v>
      </c>
      <c r="AK69" t="str">
        <f t="shared" ref="AK69:AK132" si="19">IF(AJ69&lt;=$AJ$254,"","*")</f>
        <v/>
      </c>
      <c r="AL69" s="5">
        <f t="shared" ref="AL69:AL132" si="20">AD69*(1-AF69)</f>
        <v>3.6931937722628447</v>
      </c>
      <c r="AM69">
        <f t="shared" ref="AM69:AM132" si="21">SQRT(AL69*(1+AD69*AF69))</f>
        <v>5.6642963707712095</v>
      </c>
      <c r="AN69">
        <f t="shared" ref="AN69:AN132" si="22">AL69-AM69*S$21</f>
        <v>-7.4086231122096606</v>
      </c>
      <c r="AO69" s="6">
        <f t="shared" ref="AO69:AO132" si="23">AL69+AM69*S$21</f>
        <v>14.79501065673535</v>
      </c>
    </row>
    <row r="70" spans="1:41" x14ac:dyDescent="0.35">
      <c r="A70" s="2">
        <v>0</v>
      </c>
      <c r="B70" s="2">
        <v>1</v>
      </c>
      <c r="C70" s="2">
        <v>1</v>
      </c>
      <c r="D70" s="2">
        <v>0</v>
      </c>
      <c r="AC70" s="5">
        <f t="shared" si="12"/>
        <v>1</v>
      </c>
      <c r="AD70">
        <f t="shared" si="13"/>
        <v>4.9425726642102052</v>
      </c>
      <c r="AE70">
        <f t="shared" si="14"/>
        <v>2.0815047790848524</v>
      </c>
      <c r="AF70">
        <f t="shared" si="15"/>
        <v>0.67548322274645933</v>
      </c>
      <c r="AG70">
        <f t="shared" si="16"/>
        <v>-0.60394775233094222</v>
      </c>
      <c r="AH70">
        <f t="shared" si="17"/>
        <v>-0.22894344202409544</v>
      </c>
      <c r="AI70">
        <f t="shared" si="18"/>
        <v>-0.23117319317175905</v>
      </c>
      <c r="AJ70" s="6">
        <v>1.9197708255069966E-2</v>
      </c>
      <c r="AK70" t="str">
        <f t="shared" si="19"/>
        <v/>
      </c>
      <c r="AL70" s="5">
        <f t="shared" si="20"/>
        <v>1.6039477523309422</v>
      </c>
      <c r="AM70">
        <f t="shared" si="21"/>
        <v>2.6379779520715818</v>
      </c>
      <c r="AN70">
        <f t="shared" si="22"/>
        <v>-3.5663940257400855</v>
      </c>
      <c r="AO70" s="6">
        <f t="shared" si="23"/>
        <v>6.7742895304019699</v>
      </c>
    </row>
    <row r="71" spans="1:41" x14ac:dyDescent="0.35">
      <c r="A71" s="2">
        <v>0</v>
      </c>
      <c r="B71" s="2">
        <v>1</v>
      </c>
      <c r="C71" s="2">
        <v>2</v>
      </c>
      <c r="D71" s="2">
        <v>1</v>
      </c>
      <c r="AC71" s="5">
        <f t="shared" si="12"/>
        <v>0</v>
      </c>
      <c r="AD71">
        <f t="shared" si="13"/>
        <v>0.61398002512618199</v>
      </c>
      <c r="AE71">
        <f t="shared" si="14"/>
        <v>0.67327074076291826</v>
      </c>
      <c r="AF71">
        <f t="shared" si="15"/>
        <v>0.40236808327619733</v>
      </c>
      <c r="AG71">
        <f t="shared" si="16"/>
        <v>-0.36693405924628869</v>
      </c>
      <c r="AH71">
        <f t="shared" si="17"/>
        <v>-0.54244134204872607</v>
      </c>
      <c r="AI71">
        <f t="shared" si="18"/>
        <v>-0.54454661492668455</v>
      </c>
      <c r="AJ71" s="6">
        <v>7.7172576976374928E-3</v>
      </c>
      <c r="AK71" t="str">
        <f t="shared" si="19"/>
        <v/>
      </c>
      <c r="AL71" s="5">
        <f t="shared" si="20"/>
        <v>0.36693405924628869</v>
      </c>
      <c r="AM71">
        <f t="shared" si="21"/>
        <v>0.67644928732833931</v>
      </c>
      <c r="AN71">
        <f t="shared" si="22"/>
        <v>-0.95888218128504277</v>
      </c>
      <c r="AO71" s="6">
        <f t="shared" si="23"/>
        <v>1.69275029977762</v>
      </c>
    </row>
    <row r="72" spans="1:41" x14ac:dyDescent="0.35">
      <c r="A72" s="2">
        <v>7</v>
      </c>
      <c r="B72" s="2">
        <v>1</v>
      </c>
      <c r="C72" s="2">
        <v>3</v>
      </c>
      <c r="D72" s="2">
        <v>0</v>
      </c>
      <c r="AC72" s="5">
        <f t="shared" si="12"/>
        <v>0</v>
      </c>
      <c r="AD72">
        <f t="shared" si="13"/>
        <v>11.380594259314369</v>
      </c>
      <c r="AE72">
        <f t="shared" si="14"/>
        <v>2.0815047790848524</v>
      </c>
      <c r="AF72">
        <f t="shared" si="15"/>
        <v>0.67548322274645933</v>
      </c>
      <c r="AG72">
        <f t="shared" si="16"/>
        <v>-3.6931937722628447</v>
      </c>
      <c r="AH72">
        <f t="shared" si="17"/>
        <v>-0.65201280627200064</v>
      </c>
      <c r="AI72">
        <f t="shared" si="18"/>
        <v>-0.65852008420833397</v>
      </c>
      <c r="AJ72" s="6">
        <v>1.9665691923862066E-2</v>
      </c>
      <c r="AK72" t="str">
        <f t="shared" si="19"/>
        <v/>
      </c>
      <c r="AL72" s="5">
        <f t="shared" si="20"/>
        <v>3.6931937722628447</v>
      </c>
      <c r="AM72">
        <f t="shared" si="21"/>
        <v>5.6642963707712095</v>
      </c>
      <c r="AN72">
        <f t="shared" si="22"/>
        <v>-7.4086231122096606</v>
      </c>
      <c r="AO72" s="6">
        <f t="shared" si="23"/>
        <v>14.79501065673535</v>
      </c>
    </row>
    <row r="73" spans="1:41" x14ac:dyDescent="0.35">
      <c r="A73" s="2">
        <v>0</v>
      </c>
      <c r="B73" s="2">
        <v>0</v>
      </c>
      <c r="C73" s="2">
        <v>4</v>
      </c>
      <c r="D73" s="2">
        <v>3</v>
      </c>
      <c r="AC73" s="5">
        <f t="shared" si="12"/>
        <v>0</v>
      </c>
      <c r="AD73">
        <f t="shared" si="13"/>
        <v>4.0111188451636686</v>
      </c>
      <c r="AE73">
        <f t="shared" si="14"/>
        <v>1.1838142863287353</v>
      </c>
      <c r="AF73">
        <f t="shared" si="15"/>
        <v>0.54208560395438887</v>
      </c>
      <c r="AG73">
        <f t="shared" si="16"/>
        <v>-1.8367490634502905</v>
      </c>
      <c r="AH73">
        <f t="shared" si="17"/>
        <v>-0.76066976691677513</v>
      </c>
      <c r="AI73">
        <f t="shared" si="18"/>
        <v>-0.76546000980527551</v>
      </c>
      <c r="AJ73" s="6">
        <v>1.2476822239297936E-2</v>
      </c>
      <c r="AK73" t="str">
        <f t="shared" si="19"/>
        <v/>
      </c>
      <c r="AL73" s="5">
        <f t="shared" si="20"/>
        <v>1.8367490634502905</v>
      </c>
      <c r="AM73">
        <f t="shared" si="21"/>
        <v>2.4146471219635699</v>
      </c>
      <c r="AN73">
        <f t="shared" si="22"/>
        <v>-2.895872330971601</v>
      </c>
      <c r="AO73" s="6">
        <f t="shared" si="23"/>
        <v>6.5693704578721821</v>
      </c>
    </row>
    <row r="74" spans="1:41" x14ac:dyDescent="0.35">
      <c r="A74" s="2">
        <v>0</v>
      </c>
      <c r="B74" s="2">
        <v>0</v>
      </c>
      <c r="C74" s="2">
        <v>4</v>
      </c>
      <c r="D74" s="2">
        <v>2</v>
      </c>
      <c r="AC74" s="5">
        <f t="shared" si="12"/>
        <v>7</v>
      </c>
      <c r="AD74">
        <f t="shared" si="13"/>
        <v>11.380594259314369</v>
      </c>
      <c r="AE74">
        <f t="shared" si="14"/>
        <v>0.67327074076291826</v>
      </c>
      <c r="AF74">
        <f t="shared" si="15"/>
        <v>0.40236808327619733</v>
      </c>
      <c r="AG74">
        <f t="shared" si="16"/>
        <v>0.19859363935004826</v>
      </c>
      <c r="AH74">
        <f t="shared" si="17"/>
        <v>3.2238919584246149E-2</v>
      </c>
      <c r="AI74">
        <f t="shared" si="18"/>
        <v>3.2541422456185118E-2</v>
      </c>
      <c r="AJ74" s="6">
        <v>1.8505450963632292E-2</v>
      </c>
      <c r="AK74" t="str">
        <f t="shared" si="19"/>
        <v/>
      </c>
      <c r="AL74" s="5">
        <f t="shared" si="20"/>
        <v>6.8014063606499517</v>
      </c>
      <c r="AM74">
        <f t="shared" si="21"/>
        <v>6.1600587709239765</v>
      </c>
      <c r="AN74">
        <f t="shared" si="22"/>
        <v>-5.2720869730111106</v>
      </c>
      <c r="AO74" s="6">
        <f t="shared" si="23"/>
        <v>18.874899694311015</v>
      </c>
    </row>
    <row r="75" spans="1:41" x14ac:dyDescent="0.35">
      <c r="A75" s="2">
        <v>0</v>
      </c>
      <c r="B75" s="2">
        <v>1</v>
      </c>
      <c r="C75" s="2">
        <v>3</v>
      </c>
      <c r="D75" s="2">
        <v>2</v>
      </c>
      <c r="AC75" s="5">
        <f t="shared" si="12"/>
        <v>0</v>
      </c>
      <c r="AD75">
        <f t="shared" si="13"/>
        <v>0.21639879194551487</v>
      </c>
      <c r="AE75">
        <f t="shared" si="14"/>
        <v>0.38290929210966862</v>
      </c>
      <c r="AF75">
        <f t="shared" si="15"/>
        <v>0.276886773626005</v>
      </c>
      <c r="AG75">
        <f t="shared" si="16"/>
        <v>-0.15648082862715615</v>
      </c>
      <c r="AH75">
        <f t="shared" si="17"/>
        <v>-0.3842328059278684</v>
      </c>
      <c r="AI75">
        <f t="shared" si="18"/>
        <v>-0.38531929140510451</v>
      </c>
      <c r="AJ75" s="6">
        <v>5.6314527662671291E-3</v>
      </c>
      <c r="AK75" t="str">
        <f t="shared" si="19"/>
        <v/>
      </c>
      <c r="AL75" s="5">
        <f t="shared" si="20"/>
        <v>0.15648082862715615</v>
      </c>
      <c r="AM75">
        <f t="shared" si="21"/>
        <v>0.40725525309916438</v>
      </c>
      <c r="AN75">
        <f t="shared" si="22"/>
        <v>-0.64172479996195009</v>
      </c>
      <c r="AO75" s="6">
        <f t="shared" si="23"/>
        <v>0.95468645721626244</v>
      </c>
    </row>
    <row r="76" spans="1:41" x14ac:dyDescent="0.35">
      <c r="A76" s="2">
        <v>0</v>
      </c>
      <c r="B76" s="2">
        <v>1</v>
      </c>
      <c r="C76" s="2">
        <v>1</v>
      </c>
      <c r="D76" s="2">
        <v>0</v>
      </c>
      <c r="AC76" s="5">
        <f t="shared" si="12"/>
        <v>0</v>
      </c>
      <c r="AD76">
        <f t="shared" si="13"/>
        <v>0.61398002512618199</v>
      </c>
      <c r="AE76">
        <f t="shared" si="14"/>
        <v>0.38290929210966862</v>
      </c>
      <c r="AF76">
        <f t="shared" si="15"/>
        <v>0.276886773626005</v>
      </c>
      <c r="AG76">
        <f t="shared" si="16"/>
        <v>-0.44397707689818</v>
      </c>
      <c r="AH76">
        <f t="shared" si="17"/>
        <v>-0.61600862891061503</v>
      </c>
      <c r="AI76">
        <f t="shared" si="18"/>
        <v>-0.61841222778810456</v>
      </c>
      <c r="AJ76" s="6">
        <v>7.758345338539193E-3</v>
      </c>
      <c r="AK76" t="str">
        <f t="shared" si="19"/>
        <v/>
      </c>
      <c r="AL76" s="5">
        <f t="shared" si="20"/>
        <v>0.44397707689818</v>
      </c>
      <c r="AM76">
        <f t="shared" si="21"/>
        <v>0.72073191195930897</v>
      </c>
      <c r="AN76">
        <f t="shared" si="22"/>
        <v>-0.96863151305075823</v>
      </c>
      <c r="AO76" s="6">
        <f t="shared" si="23"/>
        <v>1.8565856668471183</v>
      </c>
    </row>
    <row r="77" spans="1:41" x14ac:dyDescent="0.35">
      <c r="A77" s="2">
        <v>0</v>
      </c>
      <c r="B77" s="2">
        <v>0</v>
      </c>
      <c r="C77" s="2">
        <v>2</v>
      </c>
      <c r="D77" s="2">
        <v>0</v>
      </c>
      <c r="AC77" s="5">
        <f t="shared" si="12"/>
        <v>0</v>
      </c>
      <c r="AD77">
        <f t="shared" si="13"/>
        <v>1.4137288460889579</v>
      </c>
      <c r="AE77">
        <f t="shared" si="14"/>
        <v>0.67327074076291826</v>
      </c>
      <c r="AF77">
        <f t="shared" si="15"/>
        <v>0.40236808327619733</v>
      </c>
      <c r="AG77">
        <f t="shared" si="16"/>
        <v>-0.84488948001587372</v>
      </c>
      <c r="AH77">
        <f t="shared" si="17"/>
        <v>-0.733855768118019</v>
      </c>
      <c r="AI77">
        <f t="shared" si="18"/>
        <v>-0.73939976421856846</v>
      </c>
      <c r="AJ77" s="6">
        <v>1.493971735973001E-2</v>
      </c>
      <c r="AK77" t="str">
        <f t="shared" si="19"/>
        <v/>
      </c>
      <c r="AL77" s="5">
        <f t="shared" si="20"/>
        <v>0.84488948001587372</v>
      </c>
      <c r="AM77">
        <f t="shared" si="21"/>
        <v>1.1513018180433492</v>
      </c>
      <c r="AN77">
        <f t="shared" si="22"/>
        <v>-1.4116206186845768</v>
      </c>
      <c r="AO77" s="6">
        <f t="shared" si="23"/>
        <v>3.1013995787163244</v>
      </c>
    </row>
    <row r="78" spans="1:41" x14ac:dyDescent="0.35">
      <c r="A78" s="2">
        <v>0</v>
      </c>
      <c r="B78" s="2">
        <v>0</v>
      </c>
      <c r="C78" s="2">
        <v>3</v>
      </c>
      <c r="D78" s="2">
        <v>2</v>
      </c>
      <c r="AC78" s="5">
        <f t="shared" si="12"/>
        <v>0</v>
      </c>
      <c r="AD78">
        <f t="shared" si="13"/>
        <v>11.380594259314369</v>
      </c>
      <c r="AE78">
        <f t="shared" si="14"/>
        <v>2.0815047790848524</v>
      </c>
      <c r="AF78">
        <f t="shared" si="15"/>
        <v>0.67548322274645933</v>
      </c>
      <c r="AG78">
        <f t="shared" si="16"/>
        <v>-3.6931937722628447</v>
      </c>
      <c r="AH78">
        <f t="shared" si="17"/>
        <v>-0.65201280627200064</v>
      </c>
      <c r="AI78">
        <f t="shared" si="18"/>
        <v>-0.65852008420833397</v>
      </c>
      <c r="AJ78" s="6">
        <v>1.9665691923862066E-2</v>
      </c>
      <c r="AK78" t="str">
        <f t="shared" si="19"/>
        <v/>
      </c>
      <c r="AL78" s="5">
        <f t="shared" si="20"/>
        <v>3.6931937722628447</v>
      </c>
      <c r="AM78">
        <f t="shared" si="21"/>
        <v>5.6642963707712095</v>
      </c>
      <c r="AN78">
        <f t="shared" si="22"/>
        <v>-7.4086231122096606</v>
      </c>
      <c r="AO78" s="6">
        <f t="shared" si="23"/>
        <v>14.79501065673535</v>
      </c>
    </row>
    <row r="79" spans="1:41" x14ac:dyDescent="0.35">
      <c r="A79" s="2">
        <v>0</v>
      </c>
      <c r="B79" s="2">
        <v>1</v>
      </c>
      <c r="C79" s="2">
        <v>1</v>
      </c>
      <c r="D79" s="2">
        <v>0</v>
      </c>
      <c r="AC79" s="5">
        <f t="shared" si="12"/>
        <v>0</v>
      </c>
      <c r="AD79">
        <f t="shared" si="13"/>
        <v>4.9425726642102052</v>
      </c>
      <c r="AE79">
        <f t="shared" si="14"/>
        <v>1.1838142863287353</v>
      </c>
      <c r="AF79">
        <f t="shared" si="15"/>
        <v>0.54208560395438887</v>
      </c>
      <c r="AG79">
        <f t="shared" si="16"/>
        <v>-2.2632751764433632</v>
      </c>
      <c r="AH79">
        <f t="shared" si="17"/>
        <v>-0.78430724734472534</v>
      </c>
      <c r="AI79">
        <f t="shared" si="18"/>
        <v>-0.79065358325726798</v>
      </c>
      <c r="AJ79" s="6">
        <v>1.5988964047003826E-2</v>
      </c>
      <c r="AK79" t="str">
        <f t="shared" si="19"/>
        <v/>
      </c>
      <c r="AL79" s="5">
        <f t="shared" si="20"/>
        <v>2.2632751764433632</v>
      </c>
      <c r="AM79">
        <f t="shared" si="21"/>
        <v>2.8856996847927752</v>
      </c>
      <c r="AN79">
        <f t="shared" si="22"/>
        <v>-3.3925922759490614</v>
      </c>
      <c r="AO79" s="6">
        <f t="shared" si="23"/>
        <v>7.9191426288357878</v>
      </c>
    </row>
    <row r="80" spans="1:41" x14ac:dyDescent="0.35">
      <c r="A80" s="2">
        <v>0</v>
      </c>
      <c r="B80" s="2">
        <v>0</v>
      </c>
      <c r="C80" s="2">
        <v>2</v>
      </c>
      <c r="D80" s="2">
        <v>1</v>
      </c>
      <c r="AC80" s="5">
        <f t="shared" si="12"/>
        <v>0</v>
      </c>
      <c r="AD80">
        <f t="shared" si="13"/>
        <v>0.61398002512618199</v>
      </c>
      <c r="AE80">
        <f t="shared" si="14"/>
        <v>0.67327074076291826</v>
      </c>
      <c r="AF80">
        <f t="shared" si="15"/>
        <v>0.40236808327619733</v>
      </c>
      <c r="AG80">
        <f t="shared" si="16"/>
        <v>-0.36693405924628869</v>
      </c>
      <c r="AH80">
        <f t="shared" si="17"/>
        <v>-0.54244134204872607</v>
      </c>
      <c r="AI80">
        <f t="shared" si="18"/>
        <v>-0.54454661492668455</v>
      </c>
      <c r="AJ80" s="6">
        <v>7.7172576976374928E-3</v>
      </c>
      <c r="AK80" t="str">
        <f t="shared" si="19"/>
        <v/>
      </c>
      <c r="AL80" s="5">
        <f t="shared" si="20"/>
        <v>0.36693405924628869</v>
      </c>
      <c r="AM80">
        <f t="shared" si="21"/>
        <v>0.67644928732833931</v>
      </c>
      <c r="AN80">
        <f t="shared" si="22"/>
        <v>-0.95888218128504277</v>
      </c>
      <c r="AO80" s="6">
        <f t="shared" si="23"/>
        <v>1.69275029977762</v>
      </c>
    </row>
    <row r="81" spans="1:41" x14ac:dyDescent="0.35">
      <c r="A81" s="2">
        <v>2</v>
      </c>
      <c r="B81" s="2">
        <v>0</v>
      </c>
      <c r="C81" s="2">
        <v>4</v>
      </c>
      <c r="D81" s="2">
        <v>0</v>
      </c>
      <c r="AC81" s="5">
        <f t="shared" si="12"/>
        <v>0</v>
      </c>
      <c r="AD81">
        <f t="shared" si="13"/>
        <v>11.380594259314369</v>
      </c>
      <c r="AE81">
        <f t="shared" si="14"/>
        <v>2.0815047790848524</v>
      </c>
      <c r="AF81">
        <f t="shared" si="15"/>
        <v>0.67548322274645933</v>
      </c>
      <c r="AG81">
        <f t="shared" si="16"/>
        <v>-3.6931937722628447</v>
      </c>
      <c r="AH81">
        <f t="shared" si="17"/>
        <v>-0.65201280627200064</v>
      </c>
      <c r="AI81">
        <f t="shared" si="18"/>
        <v>-0.65852008420833397</v>
      </c>
      <c r="AJ81" s="6">
        <v>1.9665691923862066E-2</v>
      </c>
      <c r="AK81" t="str">
        <f t="shared" si="19"/>
        <v/>
      </c>
      <c r="AL81" s="5">
        <f t="shared" si="20"/>
        <v>3.6931937722628447</v>
      </c>
      <c r="AM81">
        <f t="shared" si="21"/>
        <v>5.6642963707712095</v>
      </c>
      <c r="AN81">
        <f t="shared" si="22"/>
        <v>-7.4086231122096606</v>
      </c>
      <c r="AO81" s="6">
        <f t="shared" si="23"/>
        <v>14.79501065673535</v>
      </c>
    </row>
    <row r="82" spans="1:41" x14ac:dyDescent="0.35">
      <c r="A82" s="2">
        <v>3</v>
      </c>
      <c r="B82" s="2">
        <v>1</v>
      </c>
      <c r="C82" s="2">
        <v>4</v>
      </c>
      <c r="D82" s="2">
        <v>1</v>
      </c>
      <c r="AC82" s="5">
        <f t="shared" si="12"/>
        <v>0</v>
      </c>
      <c r="AD82">
        <f t="shared" si="13"/>
        <v>1.7420220689072115</v>
      </c>
      <c r="AE82">
        <f t="shared" si="14"/>
        <v>1.1838142863287353</v>
      </c>
      <c r="AF82">
        <f t="shared" si="15"/>
        <v>0.54208560395438887</v>
      </c>
      <c r="AG82">
        <f t="shared" si="16"/>
        <v>-0.79769698358177166</v>
      </c>
      <c r="AH82">
        <f t="shared" si="17"/>
        <v>-0.64052271407149597</v>
      </c>
      <c r="AI82">
        <f t="shared" si="18"/>
        <v>-0.64343770042519399</v>
      </c>
      <c r="AJ82" s="6">
        <v>9.0401399355732673E-3</v>
      </c>
      <c r="AK82" t="str">
        <f t="shared" si="19"/>
        <v/>
      </c>
      <c r="AL82" s="5">
        <f t="shared" si="20"/>
        <v>0.79769698358177166</v>
      </c>
      <c r="AM82">
        <f t="shared" si="21"/>
        <v>1.2453843806899434</v>
      </c>
      <c r="AN82">
        <f t="shared" si="22"/>
        <v>-1.6432115494792368</v>
      </c>
      <c r="AO82" s="6">
        <f t="shared" si="23"/>
        <v>3.2386055166427803</v>
      </c>
    </row>
    <row r="83" spans="1:41" x14ac:dyDescent="0.35">
      <c r="A83" s="2">
        <v>1</v>
      </c>
      <c r="B83" s="2">
        <v>0</v>
      </c>
      <c r="C83" s="2">
        <v>2</v>
      </c>
      <c r="D83" s="2">
        <v>1</v>
      </c>
      <c r="AC83" s="5">
        <f t="shared" si="12"/>
        <v>2</v>
      </c>
      <c r="AD83">
        <f t="shared" si="13"/>
        <v>4.9425726642102052</v>
      </c>
      <c r="AE83">
        <f t="shared" si="14"/>
        <v>0.38290929210966862</v>
      </c>
      <c r="AF83">
        <f t="shared" si="15"/>
        <v>0.276886773626005</v>
      </c>
      <c r="AG83">
        <f t="shared" si="16"/>
        <v>-1.5740396658049538</v>
      </c>
      <c r="AH83">
        <f t="shared" si="17"/>
        <v>-0.54099875849115753</v>
      </c>
      <c r="AI83">
        <f t="shared" si="18"/>
        <v>-0.54884684457477328</v>
      </c>
      <c r="AJ83" s="6">
        <v>2.8393987776742863E-2</v>
      </c>
      <c r="AK83" t="str">
        <f t="shared" si="19"/>
        <v/>
      </c>
      <c r="AL83" s="5">
        <f t="shared" si="20"/>
        <v>3.5740396658049538</v>
      </c>
      <c r="AM83">
        <f t="shared" si="21"/>
        <v>2.9095069833338276</v>
      </c>
      <c r="AN83">
        <f t="shared" si="22"/>
        <v>-2.1284892342971262</v>
      </c>
      <c r="AO83" s="6">
        <f t="shared" si="23"/>
        <v>9.2765685659070343</v>
      </c>
    </row>
    <row r="84" spans="1:41" x14ac:dyDescent="0.35">
      <c r="A84" s="2">
        <v>5</v>
      </c>
      <c r="B84" s="2">
        <v>1</v>
      </c>
      <c r="C84" s="2">
        <v>3</v>
      </c>
      <c r="D84" s="2">
        <v>0</v>
      </c>
      <c r="AC84" s="5">
        <f t="shared" si="12"/>
        <v>3</v>
      </c>
      <c r="AD84">
        <f t="shared" si="13"/>
        <v>4.0111188451636686</v>
      </c>
      <c r="AE84">
        <f t="shared" si="14"/>
        <v>0.38290929210966862</v>
      </c>
      <c r="AF84">
        <f t="shared" si="15"/>
        <v>0.276886773626005</v>
      </c>
      <c r="AG84">
        <f t="shared" si="16"/>
        <v>9.9506910504166601E-2</v>
      </c>
      <c r="AH84">
        <f t="shared" si="17"/>
        <v>4.0217188636515147E-2</v>
      </c>
      <c r="AI84">
        <f t="shared" si="18"/>
        <v>4.052102706824677E-2</v>
      </c>
      <c r="AJ84" s="6">
        <v>1.4940356610947114E-2</v>
      </c>
      <c r="AK84" t="str">
        <f t="shared" si="19"/>
        <v/>
      </c>
      <c r="AL84" s="5">
        <f t="shared" si="20"/>
        <v>2.9004930894958334</v>
      </c>
      <c r="AM84">
        <f t="shared" si="21"/>
        <v>2.474238351256095</v>
      </c>
      <c r="AN84">
        <f t="shared" si="22"/>
        <v>-1.9489249681338756</v>
      </c>
      <c r="AO84" s="6">
        <f t="shared" si="23"/>
        <v>7.7499111471255429</v>
      </c>
    </row>
    <row r="85" spans="1:41" x14ac:dyDescent="0.35">
      <c r="A85" s="2">
        <v>0</v>
      </c>
      <c r="B85" s="2">
        <v>0</v>
      </c>
      <c r="C85" s="2">
        <v>1</v>
      </c>
      <c r="D85" s="2">
        <v>0</v>
      </c>
      <c r="AC85" s="5">
        <f t="shared" si="12"/>
        <v>1</v>
      </c>
      <c r="AD85">
        <f t="shared" si="13"/>
        <v>1.7420220689072115</v>
      </c>
      <c r="AE85">
        <f t="shared" si="14"/>
        <v>1.1838142863287353</v>
      </c>
      <c r="AF85">
        <f t="shared" si="15"/>
        <v>0.54208560395438887</v>
      </c>
      <c r="AG85">
        <f t="shared" si="16"/>
        <v>0.20230301641822834</v>
      </c>
      <c r="AH85">
        <f t="shared" si="17"/>
        <v>0.16244223033064892</v>
      </c>
      <c r="AI85">
        <f t="shared" si="18"/>
        <v>0.16318149667402054</v>
      </c>
      <c r="AJ85" s="6">
        <v>9.0401399355732673E-3</v>
      </c>
      <c r="AK85" t="str">
        <f t="shared" si="19"/>
        <v/>
      </c>
      <c r="AL85" s="5">
        <f t="shared" si="20"/>
        <v>0.79769698358177166</v>
      </c>
      <c r="AM85">
        <f t="shared" si="21"/>
        <v>1.2453843806899434</v>
      </c>
      <c r="AN85">
        <f t="shared" si="22"/>
        <v>-1.6432115494792368</v>
      </c>
      <c r="AO85" s="6">
        <f t="shared" si="23"/>
        <v>3.2386055166427803</v>
      </c>
    </row>
    <row r="86" spans="1:41" x14ac:dyDescent="0.35">
      <c r="A86" s="2">
        <v>2</v>
      </c>
      <c r="B86" s="2">
        <v>1</v>
      </c>
      <c r="C86" s="2">
        <v>1</v>
      </c>
      <c r="D86" s="2">
        <v>0</v>
      </c>
      <c r="AC86" s="5">
        <f t="shared" si="12"/>
        <v>5</v>
      </c>
      <c r="AD86">
        <f t="shared" si="13"/>
        <v>11.380594259314369</v>
      </c>
      <c r="AE86">
        <f t="shared" si="14"/>
        <v>0.67327074076291826</v>
      </c>
      <c r="AF86">
        <f t="shared" si="15"/>
        <v>0.40236808327619733</v>
      </c>
      <c r="AG86">
        <f t="shared" si="16"/>
        <v>-1.8014063606499517</v>
      </c>
      <c r="AH86">
        <f t="shared" si="17"/>
        <v>-0.29243330747958923</v>
      </c>
      <c r="AI86">
        <f t="shared" si="18"/>
        <v>-0.29517725536940675</v>
      </c>
      <c r="AJ86" s="6">
        <v>1.8505450963632292E-2</v>
      </c>
      <c r="AK86" t="str">
        <f t="shared" si="19"/>
        <v/>
      </c>
      <c r="AL86" s="5">
        <f t="shared" si="20"/>
        <v>6.8014063606499517</v>
      </c>
      <c r="AM86">
        <f t="shared" si="21"/>
        <v>6.1600587709239765</v>
      </c>
      <c r="AN86">
        <f t="shared" si="22"/>
        <v>-5.2720869730111106</v>
      </c>
      <c r="AO86" s="6">
        <f t="shared" si="23"/>
        <v>18.874899694311015</v>
      </c>
    </row>
    <row r="87" spans="1:41" x14ac:dyDescent="0.35">
      <c r="A87" s="2">
        <v>1</v>
      </c>
      <c r="B87" s="2">
        <v>0</v>
      </c>
      <c r="C87" s="2">
        <v>3</v>
      </c>
      <c r="D87" s="2">
        <v>1</v>
      </c>
      <c r="AC87" s="5">
        <f t="shared" si="12"/>
        <v>0</v>
      </c>
      <c r="AD87">
        <f t="shared" si="13"/>
        <v>4.9425726642102052</v>
      </c>
      <c r="AE87">
        <f t="shared" si="14"/>
        <v>2.0815047790848524</v>
      </c>
      <c r="AF87">
        <f t="shared" si="15"/>
        <v>0.67548322274645933</v>
      </c>
      <c r="AG87">
        <f t="shared" si="16"/>
        <v>-1.6039477523309422</v>
      </c>
      <c r="AH87">
        <f t="shared" si="17"/>
        <v>-0.60802166715281891</v>
      </c>
      <c r="AI87">
        <f t="shared" si="18"/>
        <v>-0.61394337863820692</v>
      </c>
      <c r="AJ87" s="6">
        <v>1.9197708255069966E-2</v>
      </c>
      <c r="AK87" t="str">
        <f t="shared" si="19"/>
        <v/>
      </c>
      <c r="AL87" s="5">
        <f t="shared" si="20"/>
        <v>1.6039477523309422</v>
      </c>
      <c r="AM87">
        <f t="shared" si="21"/>
        <v>2.6379779520715818</v>
      </c>
      <c r="AN87">
        <f t="shared" si="22"/>
        <v>-3.5663940257400855</v>
      </c>
      <c r="AO87" s="6">
        <f t="shared" si="23"/>
        <v>6.7742895304019699</v>
      </c>
    </row>
    <row r="88" spans="1:41" x14ac:dyDescent="0.35">
      <c r="A88" s="2">
        <v>0</v>
      </c>
      <c r="B88" s="2">
        <v>0</v>
      </c>
      <c r="C88" s="2">
        <v>4</v>
      </c>
      <c r="D88" s="2">
        <v>1</v>
      </c>
      <c r="AC88" s="5">
        <f t="shared" si="12"/>
        <v>2</v>
      </c>
      <c r="AD88">
        <f t="shared" si="13"/>
        <v>11.380594259314369</v>
      </c>
      <c r="AE88">
        <f t="shared" si="14"/>
        <v>2.0815047790848524</v>
      </c>
      <c r="AF88">
        <f t="shared" si="15"/>
        <v>0.67548322274645933</v>
      </c>
      <c r="AG88">
        <f t="shared" si="16"/>
        <v>-1.6931937722628447</v>
      </c>
      <c r="AH88">
        <f t="shared" si="17"/>
        <v>-0.29892393713719323</v>
      </c>
      <c r="AI88">
        <f t="shared" si="18"/>
        <v>-0.30190728519732823</v>
      </c>
      <c r="AJ88" s="6">
        <v>1.9665691923862066E-2</v>
      </c>
      <c r="AK88" t="str">
        <f t="shared" si="19"/>
        <v/>
      </c>
      <c r="AL88" s="5">
        <f t="shared" si="20"/>
        <v>3.6931937722628447</v>
      </c>
      <c r="AM88">
        <f t="shared" si="21"/>
        <v>5.6642963707712095</v>
      </c>
      <c r="AN88">
        <f t="shared" si="22"/>
        <v>-7.4086231122096606</v>
      </c>
      <c r="AO88" s="6">
        <f t="shared" si="23"/>
        <v>14.79501065673535</v>
      </c>
    </row>
    <row r="89" spans="1:41" x14ac:dyDescent="0.35">
      <c r="A89" s="2">
        <v>1</v>
      </c>
      <c r="B89" s="2">
        <v>1</v>
      </c>
      <c r="C89" s="2">
        <v>1</v>
      </c>
      <c r="D89" s="2">
        <v>0</v>
      </c>
      <c r="AC89" s="5">
        <f t="shared" si="12"/>
        <v>1</v>
      </c>
      <c r="AD89">
        <f t="shared" si="13"/>
        <v>1.7420220689072115</v>
      </c>
      <c r="AE89">
        <f t="shared" si="14"/>
        <v>0.67327074076291826</v>
      </c>
      <c r="AF89">
        <f t="shared" si="15"/>
        <v>0.40236808327619733</v>
      </c>
      <c r="AG89">
        <f t="shared" si="16"/>
        <v>-4.1087988016180965E-2</v>
      </c>
      <c r="AH89">
        <f t="shared" si="17"/>
        <v>-3.0876453856944194E-2</v>
      </c>
      <c r="AI89">
        <f t="shared" si="18"/>
        <v>-3.1009036778731975E-2</v>
      </c>
      <c r="AJ89" s="6">
        <v>8.5329631809633842E-3</v>
      </c>
      <c r="AK89" t="str">
        <f t="shared" si="19"/>
        <v/>
      </c>
      <c r="AL89" s="5">
        <f t="shared" si="20"/>
        <v>1.041087988016181</v>
      </c>
      <c r="AM89">
        <f t="shared" si="21"/>
        <v>1.330722375262021</v>
      </c>
      <c r="AN89">
        <f t="shared" si="22"/>
        <v>-1.567079940918974</v>
      </c>
      <c r="AO89" s="6">
        <f t="shared" si="23"/>
        <v>3.6492559169513359</v>
      </c>
    </row>
    <row r="90" spans="1:41" x14ac:dyDescent="0.35">
      <c r="A90" s="2">
        <v>149</v>
      </c>
      <c r="B90" s="2">
        <v>1</v>
      </c>
      <c r="C90" s="2">
        <v>4</v>
      </c>
      <c r="D90" s="2">
        <v>0</v>
      </c>
      <c r="AC90" s="5">
        <f t="shared" si="12"/>
        <v>0</v>
      </c>
      <c r="AD90">
        <f t="shared" si="13"/>
        <v>1.7420220689072115</v>
      </c>
      <c r="AE90">
        <f t="shared" si="14"/>
        <v>0.38290929210966862</v>
      </c>
      <c r="AF90">
        <f t="shared" si="15"/>
        <v>0.276886773626005</v>
      </c>
      <c r="AG90">
        <f t="shared" si="16"/>
        <v>-1.2596791986621956</v>
      </c>
      <c r="AH90">
        <f t="shared" si="17"/>
        <v>-0.92184020294626767</v>
      </c>
      <c r="AI90">
        <f t="shared" si="18"/>
        <v>-0.92659524337502819</v>
      </c>
      <c r="AJ90" s="6">
        <v>1.0237133551155721E-2</v>
      </c>
      <c r="AK90" t="str">
        <f t="shared" si="19"/>
        <v/>
      </c>
      <c r="AL90" s="5">
        <f t="shared" si="20"/>
        <v>1.2596791986621956</v>
      </c>
      <c r="AM90">
        <f t="shared" si="21"/>
        <v>1.3664832523426187</v>
      </c>
      <c r="AN90">
        <f t="shared" si="22"/>
        <v>-1.4185787614064951</v>
      </c>
      <c r="AO90" s="6">
        <f t="shared" si="23"/>
        <v>3.937937158730886</v>
      </c>
    </row>
    <row r="91" spans="1:41" x14ac:dyDescent="0.35">
      <c r="A91" s="2">
        <v>0</v>
      </c>
      <c r="B91" s="2">
        <v>1</v>
      </c>
      <c r="C91" s="2">
        <v>3</v>
      </c>
      <c r="D91" s="2">
        <v>2</v>
      </c>
      <c r="AC91" s="5">
        <f t="shared" si="12"/>
        <v>1</v>
      </c>
      <c r="AD91">
        <f t="shared" si="13"/>
        <v>11.380594259314369</v>
      </c>
      <c r="AE91">
        <f t="shared" si="14"/>
        <v>2.0815047790848524</v>
      </c>
      <c r="AF91">
        <f t="shared" si="15"/>
        <v>0.67548322274645933</v>
      </c>
      <c r="AG91">
        <f t="shared" si="16"/>
        <v>-2.6931937722628447</v>
      </c>
      <c r="AH91">
        <f t="shared" si="17"/>
        <v>-0.47546837170459694</v>
      </c>
      <c r="AI91">
        <f t="shared" si="18"/>
        <v>-0.4802136847028311</v>
      </c>
      <c r="AJ91" s="6">
        <v>1.9665691923862066E-2</v>
      </c>
      <c r="AK91" t="str">
        <f t="shared" si="19"/>
        <v/>
      </c>
      <c r="AL91" s="5">
        <f t="shared" si="20"/>
        <v>3.6931937722628447</v>
      </c>
      <c r="AM91">
        <f t="shared" si="21"/>
        <v>5.6642963707712095</v>
      </c>
      <c r="AN91">
        <f t="shared" si="22"/>
        <v>-7.4086231122096606</v>
      </c>
      <c r="AO91" s="6">
        <f t="shared" si="23"/>
        <v>14.79501065673535</v>
      </c>
    </row>
    <row r="92" spans="1:41" x14ac:dyDescent="0.35">
      <c r="A92" s="2">
        <v>1</v>
      </c>
      <c r="B92" s="2">
        <v>1</v>
      </c>
      <c r="C92" s="2">
        <v>3</v>
      </c>
      <c r="D92" s="2">
        <v>1</v>
      </c>
      <c r="AC92" s="5">
        <f t="shared" si="12"/>
        <v>149</v>
      </c>
      <c r="AD92">
        <f t="shared" si="13"/>
        <v>11.380594259314369</v>
      </c>
      <c r="AE92">
        <f t="shared" si="14"/>
        <v>0.38290929210966862</v>
      </c>
      <c r="AF92">
        <f t="shared" si="15"/>
        <v>0.276886773626005</v>
      </c>
      <c r="AG92">
        <f t="shared" si="16"/>
        <v>140.77054176709382</v>
      </c>
      <c r="AH92">
        <f t="shared" si="17"/>
        <v>24.08477962820394</v>
      </c>
      <c r="AI92">
        <f t="shared" si="18"/>
        <v>24.576246352797526</v>
      </c>
      <c r="AJ92" s="6">
        <v>3.9595358242978558E-2</v>
      </c>
      <c r="AK92" t="str">
        <f t="shared" si="19"/>
        <v/>
      </c>
      <c r="AL92" s="5">
        <f t="shared" si="20"/>
        <v>8.2294582329061789</v>
      </c>
      <c r="AM92">
        <f t="shared" si="21"/>
        <v>5.8447926009772431</v>
      </c>
      <c r="AN92">
        <f t="shared" si="22"/>
        <v>-3.2261247621154023</v>
      </c>
      <c r="AO92" s="6">
        <f t="shared" si="23"/>
        <v>19.685041227927762</v>
      </c>
    </row>
    <row r="93" spans="1:41" x14ac:dyDescent="0.35">
      <c r="A93" s="2">
        <v>0</v>
      </c>
      <c r="B93" s="2">
        <v>0</v>
      </c>
      <c r="C93" s="2">
        <v>2</v>
      </c>
      <c r="D93" s="2">
        <v>0</v>
      </c>
      <c r="AC93" s="5">
        <f t="shared" si="12"/>
        <v>0</v>
      </c>
      <c r="AD93">
        <f t="shared" si="13"/>
        <v>1.4137288460889579</v>
      </c>
      <c r="AE93">
        <f t="shared" si="14"/>
        <v>0.67327074076291826</v>
      </c>
      <c r="AF93">
        <f t="shared" si="15"/>
        <v>0.40236808327619733</v>
      </c>
      <c r="AG93">
        <f t="shared" si="16"/>
        <v>-0.84488948001587372</v>
      </c>
      <c r="AH93">
        <f t="shared" si="17"/>
        <v>-0.733855768118019</v>
      </c>
      <c r="AI93">
        <f t="shared" si="18"/>
        <v>-0.73939976421856846</v>
      </c>
      <c r="AJ93" s="6">
        <v>1.493971735973001E-2</v>
      </c>
      <c r="AK93" t="str">
        <f t="shared" si="19"/>
        <v/>
      </c>
      <c r="AL93" s="5">
        <f t="shared" si="20"/>
        <v>0.84488948001587372</v>
      </c>
      <c r="AM93">
        <f t="shared" si="21"/>
        <v>1.1513018180433492</v>
      </c>
      <c r="AN93">
        <f t="shared" si="22"/>
        <v>-1.4116206186845768</v>
      </c>
      <c r="AO93" s="6">
        <f t="shared" si="23"/>
        <v>3.1013995787163244</v>
      </c>
    </row>
    <row r="94" spans="1:41" x14ac:dyDescent="0.35">
      <c r="A94" s="2">
        <v>0</v>
      </c>
      <c r="B94" s="2">
        <v>1</v>
      </c>
      <c r="C94" s="2">
        <v>3</v>
      </c>
      <c r="D94" s="2">
        <v>0</v>
      </c>
      <c r="AC94" s="5">
        <f t="shared" si="12"/>
        <v>1</v>
      </c>
      <c r="AD94">
        <f t="shared" si="13"/>
        <v>4.0111188451636686</v>
      </c>
      <c r="AE94">
        <f t="shared" si="14"/>
        <v>0.67327074076291826</v>
      </c>
      <c r="AF94">
        <f t="shared" si="15"/>
        <v>0.40236808327619733</v>
      </c>
      <c r="AG94">
        <f t="shared" si="16"/>
        <v>-1.3971726436421292</v>
      </c>
      <c r="AH94">
        <f t="shared" si="17"/>
        <v>-0.55815149804955211</v>
      </c>
      <c r="AI94">
        <f t="shared" si="18"/>
        <v>-0.56129306399726719</v>
      </c>
      <c r="AJ94" s="6">
        <v>1.1162704305809169E-2</v>
      </c>
      <c r="AK94" t="str">
        <f t="shared" si="19"/>
        <v/>
      </c>
      <c r="AL94" s="5">
        <f t="shared" si="20"/>
        <v>2.3971726436421292</v>
      </c>
      <c r="AM94">
        <f t="shared" si="21"/>
        <v>2.5032139992896512</v>
      </c>
      <c r="AN94">
        <f t="shared" si="22"/>
        <v>-2.5090366405620586</v>
      </c>
      <c r="AO94" s="6">
        <f t="shared" si="23"/>
        <v>7.303381927846317</v>
      </c>
    </row>
    <row r="95" spans="1:41" x14ac:dyDescent="0.35">
      <c r="A95" s="2">
        <v>1</v>
      </c>
      <c r="B95" s="2">
        <v>0</v>
      </c>
      <c r="C95" s="2">
        <v>2</v>
      </c>
      <c r="D95" s="2">
        <v>1</v>
      </c>
      <c r="AC95" s="5">
        <f t="shared" si="12"/>
        <v>0</v>
      </c>
      <c r="AD95">
        <f t="shared" si="13"/>
        <v>4.9425726642102052</v>
      </c>
      <c r="AE95">
        <f t="shared" si="14"/>
        <v>1.1838142863287353</v>
      </c>
      <c r="AF95">
        <f t="shared" si="15"/>
        <v>0.54208560395438887</v>
      </c>
      <c r="AG95">
        <f t="shared" si="16"/>
        <v>-2.2632751764433632</v>
      </c>
      <c r="AH95">
        <f t="shared" si="17"/>
        <v>-0.78430724734472534</v>
      </c>
      <c r="AI95">
        <f t="shared" si="18"/>
        <v>-0.79065358325726798</v>
      </c>
      <c r="AJ95" s="6">
        <v>1.5988964047003826E-2</v>
      </c>
      <c r="AK95" t="str">
        <f t="shared" si="19"/>
        <v/>
      </c>
      <c r="AL95" s="5">
        <f t="shared" si="20"/>
        <v>2.2632751764433632</v>
      </c>
      <c r="AM95">
        <f t="shared" si="21"/>
        <v>2.8856996847927752</v>
      </c>
      <c r="AN95">
        <f t="shared" si="22"/>
        <v>-3.3925922759490614</v>
      </c>
      <c r="AO95" s="6">
        <f t="shared" si="23"/>
        <v>7.9191426288357878</v>
      </c>
    </row>
    <row r="96" spans="1:41" x14ac:dyDescent="0.35">
      <c r="A96" s="2">
        <v>0</v>
      </c>
      <c r="B96" s="2">
        <v>0</v>
      </c>
      <c r="C96" s="2">
        <v>4</v>
      </c>
      <c r="D96" s="2">
        <v>2</v>
      </c>
      <c r="AC96" s="5">
        <f t="shared" si="12"/>
        <v>0</v>
      </c>
      <c r="AD96">
        <f t="shared" si="13"/>
        <v>11.380594259314369</v>
      </c>
      <c r="AE96">
        <f t="shared" si="14"/>
        <v>0.67327074076291826</v>
      </c>
      <c r="AF96">
        <f t="shared" si="15"/>
        <v>0.40236808327619733</v>
      </c>
      <c r="AG96">
        <f t="shared" si="16"/>
        <v>-6.8014063606499517</v>
      </c>
      <c r="AH96">
        <f t="shared" si="17"/>
        <v>-1.1041138751391777</v>
      </c>
      <c r="AI96">
        <f t="shared" si="18"/>
        <v>-1.1144739499333864</v>
      </c>
      <c r="AJ96" s="6">
        <v>1.8505450963632292E-2</v>
      </c>
      <c r="AK96" t="str">
        <f t="shared" si="19"/>
        <v/>
      </c>
      <c r="AL96" s="5">
        <f t="shared" si="20"/>
        <v>6.8014063606499517</v>
      </c>
      <c r="AM96">
        <f t="shared" si="21"/>
        <v>6.1600587709239765</v>
      </c>
      <c r="AN96">
        <f t="shared" si="22"/>
        <v>-5.2720869730111106</v>
      </c>
      <c r="AO96" s="6">
        <f t="shared" si="23"/>
        <v>18.874899694311015</v>
      </c>
    </row>
    <row r="97" spans="1:41" x14ac:dyDescent="0.35">
      <c r="A97" s="2">
        <v>0</v>
      </c>
      <c r="B97" s="2">
        <v>1</v>
      </c>
      <c r="C97" s="2">
        <v>3</v>
      </c>
      <c r="D97" s="2">
        <v>1</v>
      </c>
      <c r="AC97" s="5">
        <f t="shared" si="12"/>
        <v>1</v>
      </c>
      <c r="AD97">
        <f t="shared" si="13"/>
        <v>1.7420220689072115</v>
      </c>
      <c r="AE97">
        <f t="shared" si="14"/>
        <v>1.1838142863287353</v>
      </c>
      <c r="AF97">
        <f t="shared" si="15"/>
        <v>0.54208560395438887</v>
      </c>
      <c r="AG97">
        <f t="shared" si="16"/>
        <v>0.20230301641822834</v>
      </c>
      <c r="AH97">
        <f t="shared" si="17"/>
        <v>0.16244223033064892</v>
      </c>
      <c r="AI97">
        <f t="shared" si="18"/>
        <v>0.16318149667402054</v>
      </c>
      <c r="AJ97" s="6">
        <v>9.0401399355732673E-3</v>
      </c>
      <c r="AK97" t="str">
        <f t="shared" si="19"/>
        <v/>
      </c>
      <c r="AL97" s="5">
        <f t="shared" si="20"/>
        <v>0.79769698358177166</v>
      </c>
      <c r="AM97">
        <f t="shared" si="21"/>
        <v>1.2453843806899434</v>
      </c>
      <c r="AN97">
        <f t="shared" si="22"/>
        <v>-1.6432115494792368</v>
      </c>
      <c r="AO97" s="6">
        <f t="shared" si="23"/>
        <v>3.2386055166427803</v>
      </c>
    </row>
    <row r="98" spans="1:41" x14ac:dyDescent="0.35">
      <c r="A98" s="2">
        <v>0</v>
      </c>
      <c r="B98" s="2">
        <v>0</v>
      </c>
      <c r="C98" s="2">
        <v>4</v>
      </c>
      <c r="D98" s="2">
        <v>2</v>
      </c>
      <c r="AC98" s="5">
        <f t="shared" si="12"/>
        <v>0</v>
      </c>
      <c r="AD98">
        <f t="shared" si="13"/>
        <v>0.61398002512618199</v>
      </c>
      <c r="AE98">
        <f t="shared" si="14"/>
        <v>0.38290929210966862</v>
      </c>
      <c r="AF98">
        <f t="shared" si="15"/>
        <v>0.276886773626005</v>
      </c>
      <c r="AG98">
        <f t="shared" si="16"/>
        <v>-0.44397707689818</v>
      </c>
      <c r="AH98">
        <f t="shared" si="17"/>
        <v>-0.61600862891061503</v>
      </c>
      <c r="AI98">
        <f t="shared" si="18"/>
        <v>-0.61841222778810456</v>
      </c>
      <c r="AJ98" s="6">
        <v>7.758345338539193E-3</v>
      </c>
      <c r="AK98" t="str">
        <f t="shared" si="19"/>
        <v/>
      </c>
      <c r="AL98" s="5">
        <f t="shared" si="20"/>
        <v>0.44397707689818</v>
      </c>
      <c r="AM98">
        <f t="shared" si="21"/>
        <v>0.72073191195930897</v>
      </c>
      <c r="AN98">
        <f t="shared" si="22"/>
        <v>-0.96863151305075823</v>
      </c>
      <c r="AO98" s="6">
        <f t="shared" si="23"/>
        <v>1.8565856668471183</v>
      </c>
    </row>
    <row r="99" spans="1:41" x14ac:dyDescent="0.35">
      <c r="A99" s="2">
        <v>2</v>
      </c>
      <c r="B99" s="2">
        <v>0</v>
      </c>
      <c r="C99" s="2">
        <v>4</v>
      </c>
      <c r="D99" s="2">
        <v>0</v>
      </c>
      <c r="AC99" s="5">
        <f t="shared" si="12"/>
        <v>0</v>
      </c>
      <c r="AD99">
        <f t="shared" si="13"/>
        <v>4.0111188451636686</v>
      </c>
      <c r="AE99">
        <f t="shared" si="14"/>
        <v>0.67327074076291826</v>
      </c>
      <c r="AF99">
        <f t="shared" si="15"/>
        <v>0.40236808327619733</v>
      </c>
      <c r="AG99">
        <f t="shared" si="16"/>
        <v>-2.3971726436421292</v>
      </c>
      <c r="AH99">
        <f t="shared" si="17"/>
        <v>-0.95763791842103241</v>
      </c>
      <c r="AI99">
        <f t="shared" si="18"/>
        <v>-0.96302800101557062</v>
      </c>
      <c r="AJ99" s="6">
        <v>1.1162704305809169E-2</v>
      </c>
      <c r="AK99" t="str">
        <f t="shared" si="19"/>
        <v/>
      </c>
      <c r="AL99" s="5">
        <f t="shared" si="20"/>
        <v>2.3971726436421292</v>
      </c>
      <c r="AM99">
        <f t="shared" si="21"/>
        <v>2.5032139992896512</v>
      </c>
      <c r="AN99">
        <f t="shared" si="22"/>
        <v>-2.5090366405620586</v>
      </c>
      <c r="AO99" s="6">
        <f t="shared" si="23"/>
        <v>7.303381927846317</v>
      </c>
    </row>
    <row r="100" spans="1:41" x14ac:dyDescent="0.35">
      <c r="A100" s="2">
        <v>2</v>
      </c>
      <c r="B100" s="2">
        <v>1</v>
      </c>
      <c r="C100" s="2">
        <v>2</v>
      </c>
      <c r="D100" s="2">
        <v>0</v>
      </c>
      <c r="AC100" s="5">
        <f t="shared" si="12"/>
        <v>0</v>
      </c>
      <c r="AD100">
        <f t="shared" si="13"/>
        <v>0.61398002512618199</v>
      </c>
      <c r="AE100">
        <f t="shared" si="14"/>
        <v>0.38290929210966862</v>
      </c>
      <c r="AF100">
        <f t="shared" si="15"/>
        <v>0.276886773626005</v>
      </c>
      <c r="AG100">
        <f t="shared" si="16"/>
        <v>-0.44397707689818</v>
      </c>
      <c r="AH100">
        <f t="shared" si="17"/>
        <v>-0.61600862891061503</v>
      </c>
      <c r="AI100">
        <f t="shared" si="18"/>
        <v>-0.61841222778810456</v>
      </c>
      <c r="AJ100" s="6">
        <v>7.758345338539193E-3</v>
      </c>
      <c r="AK100" t="str">
        <f t="shared" si="19"/>
        <v/>
      </c>
      <c r="AL100" s="5">
        <f t="shared" si="20"/>
        <v>0.44397707689818</v>
      </c>
      <c r="AM100">
        <f t="shared" si="21"/>
        <v>0.72073191195930897</v>
      </c>
      <c r="AN100">
        <f t="shared" si="22"/>
        <v>-0.96863151305075823</v>
      </c>
      <c r="AO100" s="6">
        <f t="shared" si="23"/>
        <v>1.8565856668471183</v>
      </c>
    </row>
    <row r="101" spans="1:41" x14ac:dyDescent="0.35">
      <c r="A101" s="2">
        <v>29</v>
      </c>
      <c r="B101" s="2">
        <v>0</v>
      </c>
      <c r="C101" s="2">
        <v>4</v>
      </c>
      <c r="D101" s="2">
        <v>0</v>
      </c>
      <c r="AC101" s="5">
        <f t="shared" si="12"/>
        <v>2</v>
      </c>
      <c r="AD101">
        <f t="shared" si="13"/>
        <v>4.9425726642102052</v>
      </c>
      <c r="AE101">
        <f t="shared" si="14"/>
        <v>0.38290929210966862</v>
      </c>
      <c r="AF101">
        <f t="shared" si="15"/>
        <v>0.276886773626005</v>
      </c>
      <c r="AG101">
        <f t="shared" si="16"/>
        <v>-1.5740396658049538</v>
      </c>
      <c r="AH101">
        <f t="shared" si="17"/>
        <v>-0.54099875849115753</v>
      </c>
      <c r="AI101">
        <f t="shared" si="18"/>
        <v>-0.54884684457477328</v>
      </c>
      <c r="AJ101" s="6">
        <v>2.8393987776742863E-2</v>
      </c>
      <c r="AK101" t="str">
        <f t="shared" si="19"/>
        <v/>
      </c>
      <c r="AL101" s="5">
        <f t="shared" si="20"/>
        <v>3.5740396658049538</v>
      </c>
      <c r="AM101">
        <f t="shared" si="21"/>
        <v>2.9095069833338276</v>
      </c>
      <c r="AN101">
        <f t="shared" si="22"/>
        <v>-2.1284892342971262</v>
      </c>
      <c r="AO101" s="6">
        <f t="shared" si="23"/>
        <v>9.2765685659070343</v>
      </c>
    </row>
    <row r="102" spans="1:41" x14ac:dyDescent="0.35">
      <c r="A102" s="2">
        <v>3</v>
      </c>
      <c r="B102" s="2">
        <v>1</v>
      </c>
      <c r="C102" s="2">
        <v>1</v>
      </c>
      <c r="D102" s="2">
        <v>0</v>
      </c>
      <c r="AC102" s="5">
        <f t="shared" si="12"/>
        <v>2</v>
      </c>
      <c r="AD102">
        <f t="shared" si="13"/>
        <v>11.380594259314369</v>
      </c>
      <c r="AE102">
        <f t="shared" si="14"/>
        <v>1.1838142863287353</v>
      </c>
      <c r="AF102">
        <f t="shared" si="15"/>
        <v>0.54208560395438887</v>
      </c>
      <c r="AG102">
        <f t="shared" si="16"/>
        <v>-3.2113379468940888</v>
      </c>
      <c r="AH102">
        <f t="shared" si="17"/>
        <v>-0.52538097096084291</v>
      </c>
      <c r="AI102">
        <f t="shared" si="18"/>
        <v>-0.52852506541022504</v>
      </c>
      <c r="AJ102" s="6">
        <v>1.1862228857260119E-2</v>
      </c>
      <c r="AK102" t="str">
        <f t="shared" si="19"/>
        <v/>
      </c>
      <c r="AL102" s="5">
        <f t="shared" si="20"/>
        <v>5.2113379468940888</v>
      </c>
      <c r="AM102">
        <f t="shared" si="21"/>
        <v>6.1123986676202486</v>
      </c>
      <c r="AN102">
        <f t="shared" si="22"/>
        <v>-6.7687433007922078</v>
      </c>
      <c r="AO102" s="6">
        <f t="shared" si="23"/>
        <v>17.191419194580384</v>
      </c>
    </row>
    <row r="103" spans="1:41" x14ac:dyDescent="0.35">
      <c r="A103" s="2">
        <v>0</v>
      </c>
      <c r="B103" s="2">
        <v>1</v>
      </c>
      <c r="C103" s="2">
        <v>2</v>
      </c>
      <c r="D103" s="2">
        <v>0</v>
      </c>
      <c r="AC103" s="5">
        <f t="shared" si="12"/>
        <v>29</v>
      </c>
      <c r="AD103">
        <f t="shared" si="13"/>
        <v>4.9425726642102052</v>
      </c>
      <c r="AE103">
        <f t="shared" si="14"/>
        <v>0.38290929210966862</v>
      </c>
      <c r="AF103">
        <f t="shared" si="15"/>
        <v>0.276886773626005</v>
      </c>
      <c r="AG103">
        <f t="shared" si="16"/>
        <v>25.425960334195047</v>
      </c>
      <c r="AH103">
        <f t="shared" si="17"/>
        <v>8.7389239757249122</v>
      </c>
      <c r="AI103">
        <f t="shared" si="18"/>
        <v>8.8656965913052925</v>
      </c>
      <c r="AJ103" s="6">
        <v>2.8393987776742863E-2</v>
      </c>
      <c r="AK103" t="str">
        <f t="shared" si="19"/>
        <v/>
      </c>
      <c r="AL103" s="5">
        <f t="shared" si="20"/>
        <v>3.5740396658049538</v>
      </c>
      <c r="AM103">
        <f t="shared" si="21"/>
        <v>2.9095069833338276</v>
      </c>
      <c r="AN103">
        <f t="shared" si="22"/>
        <v>-2.1284892342971262</v>
      </c>
      <c r="AO103" s="6">
        <f t="shared" si="23"/>
        <v>9.2765685659070343</v>
      </c>
    </row>
    <row r="104" spans="1:41" x14ac:dyDescent="0.35">
      <c r="A104" s="2">
        <v>0</v>
      </c>
      <c r="B104" s="2">
        <v>0</v>
      </c>
      <c r="C104" s="2">
        <v>4</v>
      </c>
      <c r="D104" s="2">
        <v>2</v>
      </c>
      <c r="AC104" s="5">
        <f t="shared" si="12"/>
        <v>3</v>
      </c>
      <c r="AD104">
        <f t="shared" si="13"/>
        <v>11.380594259314369</v>
      </c>
      <c r="AE104">
        <f t="shared" si="14"/>
        <v>2.0815047790848524</v>
      </c>
      <c r="AF104">
        <f t="shared" si="15"/>
        <v>0.67548322274645933</v>
      </c>
      <c r="AG104">
        <f t="shared" si="16"/>
        <v>-0.69319377226284473</v>
      </c>
      <c r="AH104">
        <f t="shared" si="17"/>
        <v>-0.12237950256978952</v>
      </c>
      <c r="AI104">
        <f t="shared" si="18"/>
        <v>-0.12360088569182535</v>
      </c>
      <c r="AJ104" s="6">
        <v>1.9665691923862066E-2</v>
      </c>
      <c r="AK104" t="str">
        <f t="shared" si="19"/>
        <v/>
      </c>
      <c r="AL104" s="5">
        <f t="shared" si="20"/>
        <v>3.6931937722628447</v>
      </c>
      <c r="AM104">
        <f t="shared" si="21"/>
        <v>5.6642963707712095</v>
      </c>
      <c r="AN104">
        <f t="shared" si="22"/>
        <v>-7.4086231122096606</v>
      </c>
      <c r="AO104" s="6">
        <f t="shared" si="23"/>
        <v>14.79501065673535</v>
      </c>
    </row>
    <row r="105" spans="1:41" x14ac:dyDescent="0.35">
      <c r="A105" s="2">
        <v>5</v>
      </c>
      <c r="B105" s="2">
        <v>0</v>
      </c>
      <c r="C105" s="2">
        <v>3</v>
      </c>
      <c r="D105" s="2">
        <v>0</v>
      </c>
      <c r="AC105" s="5">
        <f t="shared" si="12"/>
        <v>0</v>
      </c>
      <c r="AD105">
        <f t="shared" si="13"/>
        <v>11.380594259314369</v>
      </c>
      <c r="AE105">
        <f t="shared" si="14"/>
        <v>1.1838142863287353</v>
      </c>
      <c r="AF105">
        <f t="shared" si="15"/>
        <v>0.54208560395438887</v>
      </c>
      <c r="AG105">
        <f t="shared" si="16"/>
        <v>-5.2113379468940888</v>
      </c>
      <c r="AH105">
        <f t="shared" si="17"/>
        <v>-0.852584759318886</v>
      </c>
      <c r="AI105">
        <f t="shared" si="18"/>
        <v>-0.85768697496346835</v>
      </c>
      <c r="AJ105" s="6">
        <v>1.1862228857260119E-2</v>
      </c>
      <c r="AK105" t="str">
        <f t="shared" si="19"/>
        <v/>
      </c>
      <c r="AL105" s="5">
        <f t="shared" si="20"/>
        <v>5.2113379468940888</v>
      </c>
      <c r="AM105">
        <f t="shared" si="21"/>
        <v>6.1123986676202486</v>
      </c>
      <c r="AN105">
        <f t="shared" si="22"/>
        <v>-6.7687433007922078</v>
      </c>
      <c r="AO105" s="6">
        <f t="shared" si="23"/>
        <v>17.191419194580384</v>
      </c>
    </row>
    <row r="106" spans="1:41" x14ac:dyDescent="0.35">
      <c r="A106" s="2">
        <v>0</v>
      </c>
      <c r="B106" s="2">
        <v>1</v>
      </c>
      <c r="C106" s="2">
        <v>2</v>
      </c>
      <c r="D106" s="2">
        <v>0</v>
      </c>
      <c r="AC106" s="5">
        <f t="shared" si="12"/>
        <v>0</v>
      </c>
      <c r="AD106">
        <f t="shared" si="13"/>
        <v>0.61398002512618199</v>
      </c>
      <c r="AE106">
        <f t="shared" si="14"/>
        <v>0.38290929210966862</v>
      </c>
      <c r="AF106">
        <f t="shared" si="15"/>
        <v>0.276886773626005</v>
      </c>
      <c r="AG106">
        <f t="shared" si="16"/>
        <v>-0.44397707689818</v>
      </c>
      <c r="AH106">
        <f t="shared" si="17"/>
        <v>-0.61600862891061503</v>
      </c>
      <c r="AI106">
        <f t="shared" si="18"/>
        <v>-0.61841222778810456</v>
      </c>
      <c r="AJ106" s="6">
        <v>7.758345338539193E-3</v>
      </c>
      <c r="AK106" t="str">
        <f t="shared" si="19"/>
        <v/>
      </c>
      <c r="AL106" s="5">
        <f t="shared" si="20"/>
        <v>0.44397707689818</v>
      </c>
      <c r="AM106">
        <f t="shared" si="21"/>
        <v>0.72073191195930897</v>
      </c>
      <c r="AN106">
        <f t="shared" si="22"/>
        <v>-0.96863151305075823</v>
      </c>
      <c r="AO106" s="6">
        <f t="shared" si="23"/>
        <v>1.8565856668471183</v>
      </c>
    </row>
    <row r="107" spans="1:41" x14ac:dyDescent="0.35">
      <c r="A107" s="2">
        <v>0</v>
      </c>
      <c r="B107" s="2">
        <v>0</v>
      </c>
      <c r="C107" s="2">
        <v>4</v>
      </c>
      <c r="D107" s="2">
        <v>1</v>
      </c>
      <c r="AC107" s="5">
        <f t="shared" si="12"/>
        <v>5</v>
      </c>
      <c r="AD107">
        <f t="shared" si="13"/>
        <v>4.9425726642102052</v>
      </c>
      <c r="AE107">
        <f t="shared" si="14"/>
        <v>0.67327074076291826</v>
      </c>
      <c r="AF107">
        <f t="shared" si="15"/>
        <v>0.40236808327619733</v>
      </c>
      <c r="AG107">
        <f t="shared" si="16"/>
        <v>2.0461608251413832</v>
      </c>
      <c r="AH107">
        <f t="shared" si="17"/>
        <v>0.68865665324644421</v>
      </c>
      <c r="AI107">
        <f t="shared" si="18"/>
        <v>0.69531289513412653</v>
      </c>
      <c r="AJ107" s="6">
        <v>1.9054390554228123E-2</v>
      </c>
      <c r="AK107" t="str">
        <f t="shared" si="19"/>
        <v/>
      </c>
      <c r="AL107" s="5">
        <f t="shared" si="20"/>
        <v>2.9538391748586168</v>
      </c>
      <c r="AM107">
        <f t="shared" si="21"/>
        <v>2.9712351075030412</v>
      </c>
      <c r="AN107">
        <f t="shared" si="22"/>
        <v>-2.8696746254483383</v>
      </c>
      <c r="AO107" s="6">
        <f t="shared" si="23"/>
        <v>8.7773529751655719</v>
      </c>
    </row>
    <row r="108" spans="1:41" x14ac:dyDescent="0.35">
      <c r="A108" s="2">
        <v>0</v>
      </c>
      <c r="B108" s="2">
        <v>1</v>
      </c>
      <c r="C108" s="2">
        <v>1</v>
      </c>
      <c r="D108" s="2">
        <v>0</v>
      </c>
      <c r="AC108" s="5">
        <f t="shared" si="12"/>
        <v>0</v>
      </c>
      <c r="AD108">
        <f t="shared" si="13"/>
        <v>11.380594259314369</v>
      </c>
      <c r="AE108">
        <f t="shared" si="14"/>
        <v>1.1838142863287353</v>
      </c>
      <c r="AF108">
        <f t="shared" si="15"/>
        <v>0.54208560395438887</v>
      </c>
      <c r="AG108">
        <f t="shared" si="16"/>
        <v>-5.2113379468940888</v>
      </c>
      <c r="AH108">
        <f t="shared" si="17"/>
        <v>-0.852584759318886</v>
      </c>
      <c r="AI108">
        <f t="shared" si="18"/>
        <v>-0.85768697496346835</v>
      </c>
      <c r="AJ108" s="6">
        <v>1.1862228857260119E-2</v>
      </c>
      <c r="AK108" t="str">
        <f t="shared" si="19"/>
        <v/>
      </c>
      <c r="AL108" s="5">
        <f t="shared" si="20"/>
        <v>5.2113379468940888</v>
      </c>
      <c r="AM108">
        <f t="shared" si="21"/>
        <v>6.1123986676202486</v>
      </c>
      <c r="AN108">
        <f t="shared" si="22"/>
        <v>-6.7687433007922078</v>
      </c>
      <c r="AO108" s="6">
        <f t="shared" si="23"/>
        <v>17.191419194580384</v>
      </c>
    </row>
    <row r="109" spans="1:41" x14ac:dyDescent="0.35">
      <c r="A109" s="2">
        <v>0</v>
      </c>
      <c r="B109" s="2">
        <v>0</v>
      </c>
      <c r="C109" s="2">
        <v>3</v>
      </c>
      <c r="D109" s="2">
        <v>1</v>
      </c>
      <c r="AC109" s="5">
        <f t="shared" si="12"/>
        <v>0</v>
      </c>
      <c r="AD109">
        <f t="shared" si="13"/>
        <v>1.7420220689072115</v>
      </c>
      <c r="AE109">
        <f t="shared" si="14"/>
        <v>0.38290929210966862</v>
      </c>
      <c r="AF109">
        <f t="shared" si="15"/>
        <v>0.276886773626005</v>
      </c>
      <c r="AG109">
        <f t="shared" si="16"/>
        <v>-1.2596791986621956</v>
      </c>
      <c r="AH109">
        <f t="shared" si="17"/>
        <v>-0.92184020294626767</v>
      </c>
      <c r="AI109">
        <f t="shared" si="18"/>
        <v>-0.92659524337502819</v>
      </c>
      <c r="AJ109" s="6">
        <v>1.0237133551155721E-2</v>
      </c>
      <c r="AK109" t="str">
        <f t="shared" si="19"/>
        <v/>
      </c>
      <c r="AL109" s="5">
        <f t="shared" si="20"/>
        <v>1.2596791986621956</v>
      </c>
      <c r="AM109">
        <f t="shared" si="21"/>
        <v>1.3664832523426187</v>
      </c>
      <c r="AN109">
        <f t="shared" si="22"/>
        <v>-1.4185787614064951</v>
      </c>
      <c r="AO109" s="6">
        <f t="shared" si="23"/>
        <v>3.937937158730886</v>
      </c>
    </row>
    <row r="110" spans="1:41" x14ac:dyDescent="0.35">
      <c r="A110" s="2">
        <v>0</v>
      </c>
      <c r="B110" s="2">
        <v>1</v>
      </c>
      <c r="C110" s="2">
        <v>4</v>
      </c>
      <c r="D110" s="2">
        <v>1</v>
      </c>
      <c r="AC110" s="5">
        <f t="shared" si="12"/>
        <v>0</v>
      </c>
      <c r="AD110">
        <f t="shared" si="13"/>
        <v>11.380594259314369</v>
      </c>
      <c r="AE110">
        <f t="shared" si="14"/>
        <v>2.0815047790848524</v>
      </c>
      <c r="AF110">
        <f t="shared" si="15"/>
        <v>0.67548322274645933</v>
      </c>
      <c r="AG110">
        <f t="shared" si="16"/>
        <v>-3.6931937722628447</v>
      </c>
      <c r="AH110">
        <f t="shared" si="17"/>
        <v>-0.65201280627200064</v>
      </c>
      <c r="AI110">
        <f t="shared" si="18"/>
        <v>-0.65852008420833397</v>
      </c>
      <c r="AJ110" s="6">
        <v>1.9665691923862066E-2</v>
      </c>
      <c r="AK110" t="str">
        <f t="shared" si="19"/>
        <v/>
      </c>
      <c r="AL110" s="5">
        <f t="shared" si="20"/>
        <v>3.6931937722628447</v>
      </c>
      <c r="AM110">
        <f t="shared" si="21"/>
        <v>5.6642963707712095</v>
      </c>
      <c r="AN110">
        <f t="shared" si="22"/>
        <v>-7.4086231122096606</v>
      </c>
      <c r="AO110" s="6">
        <f t="shared" si="23"/>
        <v>14.79501065673535</v>
      </c>
    </row>
    <row r="111" spans="1:41" x14ac:dyDescent="0.35">
      <c r="A111" s="2">
        <v>1</v>
      </c>
      <c r="B111" s="2">
        <v>1</v>
      </c>
      <c r="C111" s="2">
        <v>4</v>
      </c>
      <c r="D111" s="2">
        <v>1</v>
      </c>
      <c r="AC111" s="5">
        <f t="shared" si="12"/>
        <v>0</v>
      </c>
      <c r="AD111">
        <f t="shared" si="13"/>
        <v>1.7420220689072115</v>
      </c>
      <c r="AE111">
        <f t="shared" si="14"/>
        <v>0.67327074076291826</v>
      </c>
      <c r="AF111">
        <f t="shared" si="15"/>
        <v>0.40236808327619733</v>
      </c>
      <c r="AG111">
        <f t="shared" si="16"/>
        <v>-1.041087988016181</v>
      </c>
      <c r="AH111">
        <f t="shared" si="17"/>
        <v>-0.78234799937980259</v>
      </c>
      <c r="AI111">
        <f t="shared" si="18"/>
        <v>-0.78570738721926048</v>
      </c>
      <c r="AJ111" s="6">
        <v>8.5329631809633842E-3</v>
      </c>
      <c r="AK111" t="str">
        <f t="shared" si="19"/>
        <v/>
      </c>
      <c r="AL111" s="5">
        <f t="shared" si="20"/>
        <v>1.041087988016181</v>
      </c>
      <c r="AM111">
        <f t="shared" si="21"/>
        <v>1.330722375262021</v>
      </c>
      <c r="AN111">
        <f t="shared" si="22"/>
        <v>-1.567079940918974</v>
      </c>
      <c r="AO111" s="6">
        <f t="shared" si="23"/>
        <v>3.6492559169513359</v>
      </c>
    </row>
    <row r="112" spans="1:41" x14ac:dyDescent="0.35">
      <c r="A112" s="2">
        <v>7</v>
      </c>
      <c r="B112" s="2">
        <v>1</v>
      </c>
      <c r="C112" s="2">
        <v>1</v>
      </c>
      <c r="D112" s="2">
        <v>0</v>
      </c>
      <c r="AC112" s="5">
        <f t="shared" si="12"/>
        <v>0</v>
      </c>
      <c r="AD112">
        <f t="shared" si="13"/>
        <v>4.0111188451636686</v>
      </c>
      <c r="AE112">
        <f t="shared" si="14"/>
        <v>0.38290929210966862</v>
      </c>
      <c r="AF112">
        <f t="shared" si="15"/>
        <v>0.276886773626005</v>
      </c>
      <c r="AG112">
        <f t="shared" si="16"/>
        <v>-2.9004930894958334</v>
      </c>
      <c r="AH112">
        <f t="shared" si="17"/>
        <v>-1.1722771526936124</v>
      </c>
      <c r="AI112">
        <f t="shared" si="18"/>
        <v>-1.1811336357971043</v>
      </c>
      <c r="AJ112" s="6">
        <v>1.4940356610947114E-2</v>
      </c>
      <c r="AK112" t="str">
        <f t="shared" si="19"/>
        <v/>
      </c>
      <c r="AL112" s="5">
        <f t="shared" si="20"/>
        <v>2.9004930894958334</v>
      </c>
      <c r="AM112">
        <f t="shared" si="21"/>
        <v>2.474238351256095</v>
      </c>
      <c r="AN112">
        <f t="shared" si="22"/>
        <v>-1.9489249681338756</v>
      </c>
      <c r="AO112" s="6">
        <f t="shared" si="23"/>
        <v>7.7499111471255429</v>
      </c>
    </row>
    <row r="113" spans="1:41" x14ac:dyDescent="0.35">
      <c r="A113" s="2">
        <v>1</v>
      </c>
      <c r="B113" s="2">
        <v>1</v>
      </c>
      <c r="C113" s="2">
        <v>2</v>
      </c>
      <c r="D113" s="2">
        <v>0</v>
      </c>
      <c r="AC113" s="5">
        <f t="shared" si="12"/>
        <v>1</v>
      </c>
      <c r="AD113">
        <f t="shared" si="13"/>
        <v>4.0111188451636686</v>
      </c>
      <c r="AE113">
        <f t="shared" si="14"/>
        <v>0.38290929210966862</v>
      </c>
      <c r="AF113">
        <f t="shared" si="15"/>
        <v>0.276886773626005</v>
      </c>
      <c r="AG113">
        <f t="shared" si="16"/>
        <v>-1.9004930894958334</v>
      </c>
      <c r="AH113">
        <f t="shared" si="17"/>
        <v>-0.76811237225023665</v>
      </c>
      <c r="AI113">
        <f t="shared" si="18"/>
        <v>-0.77391541484198734</v>
      </c>
      <c r="AJ113" s="6">
        <v>1.4940356610947114E-2</v>
      </c>
      <c r="AK113" t="str">
        <f t="shared" si="19"/>
        <v/>
      </c>
      <c r="AL113" s="5">
        <f t="shared" si="20"/>
        <v>2.9004930894958334</v>
      </c>
      <c r="AM113">
        <f t="shared" si="21"/>
        <v>2.474238351256095</v>
      </c>
      <c r="AN113">
        <f t="shared" si="22"/>
        <v>-1.9489249681338756</v>
      </c>
      <c r="AO113" s="6">
        <f t="shared" si="23"/>
        <v>7.7499111471255429</v>
      </c>
    </row>
    <row r="114" spans="1:41" x14ac:dyDescent="0.35">
      <c r="A114" s="2">
        <v>0</v>
      </c>
      <c r="B114" s="2">
        <v>0</v>
      </c>
      <c r="C114" s="2">
        <v>1</v>
      </c>
      <c r="D114" s="2">
        <v>0</v>
      </c>
      <c r="AC114" s="5">
        <f t="shared" si="12"/>
        <v>7</v>
      </c>
      <c r="AD114">
        <f t="shared" si="13"/>
        <v>11.380594259314369</v>
      </c>
      <c r="AE114">
        <f t="shared" si="14"/>
        <v>2.0815047790848524</v>
      </c>
      <c r="AF114">
        <f t="shared" si="15"/>
        <v>0.67548322274645933</v>
      </c>
      <c r="AG114">
        <f t="shared" si="16"/>
        <v>3.3068062277371553</v>
      </c>
      <c r="AH114">
        <f t="shared" si="17"/>
        <v>0.58379823569982525</v>
      </c>
      <c r="AI114">
        <f t="shared" si="18"/>
        <v>0.5896247123301861</v>
      </c>
      <c r="AJ114" s="6">
        <v>1.9665691923862066E-2</v>
      </c>
      <c r="AK114" t="str">
        <f t="shared" si="19"/>
        <v/>
      </c>
      <c r="AL114" s="5">
        <f t="shared" si="20"/>
        <v>3.6931937722628447</v>
      </c>
      <c r="AM114">
        <f t="shared" si="21"/>
        <v>5.6642963707712095</v>
      </c>
      <c r="AN114">
        <f t="shared" si="22"/>
        <v>-7.4086231122096606</v>
      </c>
      <c r="AO114" s="6">
        <f t="shared" si="23"/>
        <v>14.79501065673535</v>
      </c>
    </row>
    <row r="115" spans="1:41" x14ac:dyDescent="0.35">
      <c r="A115" s="2">
        <v>2</v>
      </c>
      <c r="B115" s="2">
        <v>0</v>
      </c>
      <c r="C115" s="2">
        <v>4</v>
      </c>
      <c r="D115" s="2">
        <v>1</v>
      </c>
      <c r="AC115" s="5">
        <f t="shared" si="12"/>
        <v>1</v>
      </c>
      <c r="AD115">
        <f t="shared" si="13"/>
        <v>11.380594259314369</v>
      </c>
      <c r="AE115">
        <f t="shared" si="14"/>
        <v>1.1838142863287353</v>
      </c>
      <c r="AF115">
        <f t="shared" si="15"/>
        <v>0.54208560395438887</v>
      </c>
      <c r="AG115">
        <f t="shared" si="16"/>
        <v>-4.2113379468940888</v>
      </c>
      <c r="AH115">
        <f t="shared" si="17"/>
        <v>-0.6889828651398644</v>
      </c>
      <c r="AI115">
        <f t="shared" si="18"/>
        <v>-0.69310602018684664</v>
      </c>
      <c r="AJ115" s="6">
        <v>1.1862228857260119E-2</v>
      </c>
      <c r="AK115" t="str">
        <f t="shared" si="19"/>
        <v/>
      </c>
      <c r="AL115" s="5">
        <f t="shared" si="20"/>
        <v>5.2113379468940888</v>
      </c>
      <c r="AM115">
        <f t="shared" si="21"/>
        <v>6.1123986676202486</v>
      </c>
      <c r="AN115">
        <f t="shared" si="22"/>
        <v>-6.7687433007922078</v>
      </c>
      <c r="AO115" s="6">
        <f t="shared" si="23"/>
        <v>17.191419194580384</v>
      </c>
    </row>
    <row r="116" spans="1:41" x14ac:dyDescent="0.35">
      <c r="A116" s="2">
        <v>0</v>
      </c>
      <c r="B116" s="2">
        <v>0</v>
      </c>
      <c r="C116" s="2">
        <v>3</v>
      </c>
      <c r="D116" s="2">
        <v>2</v>
      </c>
      <c r="AC116" s="5">
        <f t="shared" si="12"/>
        <v>0</v>
      </c>
      <c r="AD116">
        <f t="shared" si="13"/>
        <v>4.9425726642102052</v>
      </c>
      <c r="AE116">
        <f t="shared" si="14"/>
        <v>2.0815047790848524</v>
      </c>
      <c r="AF116">
        <f t="shared" si="15"/>
        <v>0.67548322274645933</v>
      </c>
      <c r="AG116">
        <f t="shared" si="16"/>
        <v>-1.6039477523309422</v>
      </c>
      <c r="AH116">
        <f t="shared" si="17"/>
        <v>-0.60802166715281891</v>
      </c>
      <c r="AI116">
        <f t="shared" si="18"/>
        <v>-0.61394337863820692</v>
      </c>
      <c r="AJ116" s="6">
        <v>1.9197708255069966E-2</v>
      </c>
      <c r="AK116" t="str">
        <f t="shared" si="19"/>
        <v/>
      </c>
      <c r="AL116" s="5">
        <f t="shared" si="20"/>
        <v>1.6039477523309422</v>
      </c>
      <c r="AM116">
        <f t="shared" si="21"/>
        <v>2.6379779520715818</v>
      </c>
      <c r="AN116">
        <f t="shared" si="22"/>
        <v>-3.5663940257400855</v>
      </c>
      <c r="AO116" s="6">
        <f t="shared" si="23"/>
        <v>6.7742895304019699</v>
      </c>
    </row>
    <row r="117" spans="1:41" x14ac:dyDescent="0.35">
      <c r="A117" s="2">
        <v>2</v>
      </c>
      <c r="B117" s="2">
        <v>0</v>
      </c>
      <c r="C117" s="2">
        <v>2</v>
      </c>
      <c r="D117" s="2">
        <v>0</v>
      </c>
      <c r="AC117" s="5">
        <f t="shared" si="12"/>
        <v>2</v>
      </c>
      <c r="AD117">
        <f t="shared" si="13"/>
        <v>1.7420220689072115</v>
      </c>
      <c r="AE117">
        <f t="shared" si="14"/>
        <v>0.38290929210966862</v>
      </c>
      <c r="AF117">
        <f t="shared" si="15"/>
        <v>0.276886773626005</v>
      </c>
      <c r="AG117">
        <f t="shared" si="16"/>
        <v>0.74032080133780442</v>
      </c>
      <c r="AH117">
        <f t="shared" si="17"/>
        <v>0.54177085600474206</v>
      </c>
      <c r="AI117">
        <f t="shared" si="18"/>
        <v>0.54456542095774929</v>
      </c>
      <c r="AJ117" s="6">
        <v>1.0237133551155721E-2</v>
      </c>
      <c r="AK117" t="str">
        <f t="shared" si="19"/>
        <v/>
      </c>
      <c r="AL117" s="5">
        <f t="shared" si="20"/>
        <v>1.2596791986621956</v>
      </c>
      <c r="AM117">
        <f t="shared" si="21"/>
        <v>1.3664832523426187</v>
      </c>
      <c r="AN117">
        <f t="shared" si="22"/>
        <v>-1.4185787614064951</v>
      </c>
      <c r="AO117" s="6">
        <f t="shared" si="23"/>
        <v>3.937937158730886</v>
      </c>
    </row>
    <row r="118" spans="1:41" x14ac:dyDescent="0.35">
      <c r="A118" s="2">
        <v>0</v>
      </c>
      <c r="B118" s="2">
        <v>0</v>
      </c>
      <c r="C118" s="2">
        <v>2</v>
      </c>
      <c r="D118" s="2">
        <v>1</v>
      </c>
      <c r="AC118" s="5">
        <f t="shared" si="12"/>
        <v>0</v>
      </c>
      <c r="AD118">
        <f t="shared" si="13"/>
        <v>0.61398002512618199</v>
      </c>
      <c r="AE118">
        <f t="shared" si="14"/>
        <v>0.67327074076291826</v>
      </c>
      <c r="AF118">
        <f t="shared" si="15"/>
        <v>0.40236808327619733</v>
      </c>
      <c r="AG118">
        <f t="shared" si="16"/>
        <v>-0.36693405924628869</v>
      </c>
      <c r="AH118">
        <f t="shared" si="17"/>
        <v>-0.54244134204872607</v>
      </c>
      <c r="AI118">
        <f t="shared" si="18"/>
        <v>-0.54454661492668455</v>
      </c>
      <c r="AJ118" s="6">
        <v>7.7172576976374928E-3</v>
      </c>
      <c r="AK118" t="str">
        <f t="shared" si="19"/>
        <v/>
      </c>
      <c r="AL118" s="5">
        <f t="shared" si="20"/>
        <v>0.36693405924628869</v>
      </c>
      <c r="AM118">
        <f t="shared" si="21"/>
        <v>0.67644928732833931</v>
      </c>
      <c r="AN118">
        <f t="shared" si="22"/>
        <v>-0.95888218128504277</v>
      </c>
      <c r="AO118" s="6">
        <f t="shared" si="23"/>
        <v>1.69275029977762</v>
      </c>
    </row>
    <row r="119" spans="1:41" x14ac:dyDescent="0.35">
      <c r="A119" s="2">
        <v>0</v>
      </c>
      <c r="B119" s="2">
        <v>0</v>
      </c>
      <c r="C119" s="2">
        <v>4</v>
      </c>
      <c r="D119" s="2">
        <v>1</v>
      </c>
      <c r="AC119" s="5">
        <f t="shared" si="12"/>
        <v>2</v>
      </c>
      <c r="AD119">
        <f t="shared" si="13"/>
        <v>4.9425726642102052</v>
      </c>
      <c r="AE119">
        <f t="shared" si="14"/>
        <v>1.1838142863287353</v>
      </c>
      <c r="AF119">
        <f t="shared" si="15"/>
        <v>0.54208560395438887</v>
      </c>
      <c r="AG119">
        <f t="shared" si="16"/>
        <v>-0.26327517644336318</v>
      </c>
      <c r="AH119">
        <f t="shared" si="17"/>
        <v>-9.1234433655998828E-2</v>
      </c>
      <c r="AI119">
        <f t="shared" si="18"/>
        <v>-9.1972670316098265E-2</v>
      </c>
      <c r="AJ119" s="6">
        <v>1.5988964047003826E-2</v>
      </c>
      <c r="AK119" t="str">
        <f t="shared" si="19"/>
        <v/>
      </c>
      <c r="AL119" s="5">
        <f t="shared" si="20"/>
        <v>2.2632751764433632</v>
      </c>
      <c r="AM119">
        <f t="shared" si="21"/>
        <v>2.8856996847927752</v>
      </c>
      <c r="AN119">
        <f t="shared" si="22"/>
        <v>-3.3925922759490614</v>
      </c>
      <c r="AO119" s="6">
        <f t="shared" si="23"/>
        <v>7.9191426288357878</v>
      </c>
    </row>
    <row r="120" spans="1:41" x14ac:dyDescent="0.35">
      <c r="A120" s="2">
        <v>0</v>
      </c>
      <c r="B120" s="2">
        <v>1</v>
      </c>
      <c r="C120" s="2">
        <v>3</v>
      </c>
      <c r="D120" s="2">
        <v>1</v>
      </c>
      <c r="AC120" s="5">
        <f t="shared" si="12"/>
        <v>0</v>
      </c>
      <c r="AD120">
        <f t="shared" si="13"/>
        <v>1.7420220689072115</v>
      </c>
      <c r="AE120">
        <f t="shared" si="14"/>
        <v>1.1838142863287353</v>
      </c>
      <c r="AF120">
        <f t="shared" si="15"/>
        <v>0.54208560395438887</v>
      </c>
      <c r="AG120">
        <f t="shared" si="16"/>
        <v>-0.79769698358177166</v>
      </c>
      <c r="AH120">
        <f t="shared" si="17"/>
        <v>-0.64052271407149597</v>
      </c>
      <c r="AI120">
        <f t="shared" si="18"/>
        <v>-0.64343770042519399</v>
      </c>
      <c r="AJ120" s="6">
        <v>9.0401399355732673E-3</v>
      </c>
      <c r="AK120" t="str">
        <f t="shared" si="19"/>
        <v/>
      </c>
      <c r="AL120" s="5">
        <f t="shared" si="20"/>
        <v>0.79769698358177166</v>
      </c>
      <c r="AM120">
        <f t="shared" si="21"/>
        <v>1.2453843806899434</v>
      </c>
      <c r="AN120">
        <f t="shared" si="22"/>
        <v>-1.6432115494792368</v>
      </c>
      <c r="AO120" s="6">
        <f t="shared" si="23"/>
        <v>3.2386055166427803</v>
      </c>
    </row>
    <row r="121" spans="1:41" x14ac:dyDescent="0.35">
      <c r="A121" s="2">
        <v>1</v>
      </c>
      <c r="B121" s="2">
        <v>1</v>
      </c>
      <c r="C121" s="2">
        <v>3</v>
      </c>
      <c r="D121" s="2">
        <v>2</v>
      </c>
      <c r="AC121" s="5">
        <f t="shared" si="12"/>
        <v>0</v>
      </c>
      <c r="AD121">
        <f t="shared" si="13"/>
        <v>1.7420220689072115</v>
      </c>
      <c r="AE121">
        <f t="shared" si="14"/>
        <v>0.38290929210966862</v>
      </c>
      <c r="AF121">
        <f t="shared" si="15"/>
        <v>0.276886773626005</v>
      </c>
      <c r="AG121">
        <f t="shared" si="16"/>
        <v>-1.2596791986621956</v>
      </c>
      <c r="AH121">
        <f t="shared" si="17"/>
        <v>-0.92184020294626767</v>
      </c>
      <c r="AI121">
        <f t="shared" si="18"/>
        <v>-0.92659524337502819</v>
      </c>
      <c r="AJ121" s="6">
        <v>1.0237133551155721E-2</v>
      </c>
      <c r="AK121" t="str">
        <f t="shared" si="19"/>
        <v/>
      </c>
      <c r="AL121" s="5">
        <f t="shared" si="20"/>
        <v>1.2596791986621956</v>
      </c>
      <c r="AM121">
        <f t="shared" si="21"/>
        <v>1.3664832523426187</v>
      </c>
      <c r="AN121">
        <f t="shared" si="22"/>
        <v>-1.4185787614064951</v>
      </c>
      <c r="AO121" s="6">
        <f t="shared" si="23"/>
        <v>3.937937158730886</v>
      </c>
    </row>
    <row r="122" spans="1:41" x14ac:dyDescent="0.35">
      <c r="A122" s="2">
        <v>0</v>
      </c>
      <c r="B122" s="2">
        <v>0</v>
      </c>
      <c r="C122" s="2">
        <v>2</v>
      </c>
      <c r="D122" s="2">
        <v>1</v>
      </c>
      <c r="AC122" s="5">
        <f t="shared" si="12"/>
        <v>0</v>
      </c>
      <c r="AD122">
        <f t="shared" si="13"/>
        <v>4.0111188451636686</v>
      </c>
      <c r="AE122">
        <f t="shared" si="14"/>
        <v>0.67327074076291826</v>
      </c>
      <c r="AF122">
        <f t="shared" si="15"/>
        <v>0.40236808327619733</v>
      </c>
      <c r="AG122">
        <f t="shared" si="16"/>
        <v>-2.3971726436421292</v>
      </c>
      <c r="AH122">
        <f t="shared" si="17"/>
        <v>-0.95763791842103241</v>
      </c>
      <c r="AI122">
        <f t="shared" si="18"/>
        <v>-0.96302800101557062</v>
      </c>
      <c r="AJ122" s="6">
        <v>1.1162704305809169E-2</v>
      </c>
      <c r="AK122" t="str">
        <f t="shared" si="19"/>
        <v/>
      </c>
      <c r="AL122" s="5">
        <f t="shared" si="20"/>
        <v>2.3971726436421292</v>
      </c>
      <c r="AM122">
        <f t="shared" si="21"/>
        <v>2.5032139992896512</v>
      </c>
      <c r="AN122">
        <f t="shared" si="22"/>
        <v>-2.5090366405620586</v>
      </c>
      <c r="AO122" s="6">
        <f t="shared" si="23"/>
        <v>7.303381927846317</v>
      </c>
    </row>
    <row r="123" spans="1:41" x14ac:dyDescent="0.35">
      <c r="A123" s="2">
        <v>0</v>
      </c>
      <c r="B123" s="2">
        <v>0</v>
      </c>
      <c r="C123" s="2">
        <v>1</v>
      </c>
      <c r="D123" s="2">
        <v>0</v>
      </c>
      <c r="AC123" s="5">
        <f t="shared" si="12"/>
        <v>1</v>
      </c>
      <c r="AD123">
        <f t="shared" si="13"/>
        <v>1.4137288460889579</v>
      </c>
      <c r="AE123">
        <f t="shared" si="14"/>
        <v>0.67327074076291826</v>
      </c>
      <c r="AF123">
        <f t="shared" si="15"/>
        <v>0.40236808327619733</v>
      </c>
      <c r="AG123">
        <f t="shared" si="16"/>
        <v>0.15511051998412628</v>
      </c>
      <c r="AH123">
        <f t="shared" si="17"/>
        <v>0.13472620085646908</v>
      </c>
      <c r="AI123">
        <f t="shared" si="18"/>
        <v>0.13574400512351953</v>
      </c>
      <c r="AJ123" s="6">
        <v>1.493971735973001E-2</v>
      </c>
      <c r="AK123" t="str">
        <f t="shared" si="19"/>
        <v/>
      </c>
      <c r="AL123" s="5">
        <f t="shared" si="20"/>
        <v>0.84488948001587372</v>
      </c>
      <c r="AM123">
        <f t="shared" si="21"/>
        <v>1.1513018180433492</v>
      </c>
      <c r="AN123">
        <f t="shared" si="22"/>
        <v>-1.4116206186845768</v>
      </c>
      <c r="AO123" s="6">
        <f t="shared" si="23"/>
        <v>3.1013995787163244</v>
      </c>
    </row>
    <row r="124" spans="1:41" x14ac:dyDescent="0.35">
      <c r="A124" s="2">
        <v>0</v>
      </c>
      <c r="B124" s="2">
        <v>1</v>
      </c>
      <c r="C124" s="2">
        <v>4</v>
      </c>
      <c r="D124" s="2">
        <v>3</v>
      </c>
      <c r="AC124" s="5">
        <f t="shared" si="12"/>
        <v>0</v>
      </c>
      <c r="AD124">
        <f t="shared" si="13"/>
        <v>1.7420220689072115</v>
      </c>
      <c r="AE124">
        <f t="shared" si="14"/>
        <v>1.1838142863287353</v>
      </c>
      <c r="AF124">
        <f t="shared" si="15"/>
        <v>0.54208560395438887</v>
      </c>
      <c r="AG124">
        <f t="shared" si="16"/>
        <v>-0.79769698358177166</v>
      </c>
      <c r="AH124">
        <f t="shared" si="17"/>
        <v>-0.64052271407149597</v>
      </c>
      <c r="AI124">
        <f t="shared" si="18"/>
        <v>-0.64343770042519399</v>
      </c>
      <c r="AJ124" s="6">
        <v>9.0401399355732673E-3</v>
      </c>
      <c r="AK124" t="str">
        <f t="shared" si="19"/>
        <v/>
      </c>
      <c r="AL124" s="5">
        <f t="shared" si="20"/>
        <v>0.79769698358177166</v>
      </c>
      <c r="AM124">
        <f t="shared" si="21"/>
        <v>1.2453843806899434</v>
      </c>
      <c r="AN124">
        <f t="shared" si="22"/>
        <v>-1.6432115494792368</v>
      </c>
      <c r="AO124" s="6">
        <f t="shared" si="23"/>
        <v>3.2386055166427803</v>
      </c>
    </row>
    <row r="125" spans="1:41" x14ac:dyDescent="0.35">
      <c r="A125" s="2">
        <v>0</v>
      </c>
      <c r="B125" s="2">
        <v>0</v>
      </c>
      <c r="C125" s="2">
        <v>1</v>
      </c>
      <c r="D125" s="2">
        <v>0</v>
      </c>
      <c r="AC125" s="5">
        <f t="shared" si="12"/>
        <v>0</v>
      </c>
      <c r="AD125">
        <f t="shared" si="13"/>
        <v>4.9425726642102052</v>
      </c>
      <c r="AE125">
        <f t="shared" si="14"/>
        <v>2.0815047790848524</v>
      </c>
      <c r="AF125">
        <f t="shared" si="15"/>
        <v>0.67548322274645933</v>
      </c>
      <c r="AG125">
        <f t="shared" si="16"/>
        <v>-1.6039477523309422</v>
      </c>
      <c r="AH125">
        <f t="shared" si="17"/>
        <v>-0.60802166715281891</v>
      </c>
      <c r="AI125">
        <f t="shared" si="18"/>
        <v>-0.61394337863820692</v>
      </c>
      <c r="AJ125" s="6">
        <v>1.9197708255069966E-2</v>
      </c>
      <c r="AK125" t="str">
        <f t="shared" si="19"/>
        <v/>
      </c>
      <c r="AL125" s="5">
        <f t="shared" si="20"/>
        <v>1.6039477523309422</v>
      </c>
      <c r="AM125">
        <f t="shared" si="21"/>
        <v>2.6379779520715818</v>
      </c>
      <c r="AN125">
        <f t="shared" si="22"/>
        <v>-3.5663940257400855</v>
      </c>
      <c r="AO125" s="6">
        <f t="shared" si="23"/>
        <v>6.7742895304019699</v>
      </c>
    </row>
    <row r="126" spans="1:41" x14ac:dyDescent="0.35">
      <c r="A126" s="2">
        <v>0</v>
      </c>
      <c r="B126" s="2">
        <v>1</v>
      </c>
      <c r="C126" s="2">
        <v>4</v>
      </c>
      <c r="D126" s="2">
        <v>3</v>
      </c>
      <c r="AC126" s="5">
        <f t="shared" si="12"/>
        <v>0</v>
      </c>
      <c r="AD126">
        <f t="shared" si="13"/>
        <v>0.49827225954020948</v>
      </c>
      <c r="AE126">
        <f t="shared" si="14"/>
        <v>0.38290929210966862</v>
      </c>
      <c r="AF126">
        <f t="shared" si="15"/>
        <v>0.276886773626005</v>
      </c>
      <c r="AG126">
        <f t="shared" si="16"/>
        <v>-0.36030726120878148</v>
      </c>
      <c r="AH126">
        <f t="shared" si="17"/>
        <v>-0.56269370309349209</v>
      </c>
      <c r="AI126">
        <f t="shared" si="18"/>
        <v>-0.56610282731328843</v>
      </c>
      <c r="AJ126" s="6">
        <v>1.200792161146722E-2</v>
      </c>
      <c r="AK126" t="str">
        <f t="shared" si="19"/>
        <v/>
      </c>
      <c r="AL126" s="5">
        <f t="shared" si="20"/>
        <v>0.36030726120878148</v>
      </c>
      <c r="AM126">
        <f t="shared" si="21"/>
        <v>0.64032573890189082</v>
      </c>
      <c r="AN126">
        <f t="shared" si="22"/>
        <v>-0.89470812541292255</v>
      </c>
      <c r="AO126" s="6">
        <f t="shared" si="23"/>
        <v>1.6153226478304854</v>
      </c>
    </row>
    <row r="127" spans="1:41" x14ac:dyDescent="0.35">
      <c r="A127" s="2">
        <v>3</v>
      </c>
      <c r="B127" s="2">
        <v>0</v>
      </c>
      <c r="C127" s="2">
        <v>4</v>
      </c>
      <c r="D127" s="2">
        <v>1</v>
      </c>
      <c r="AC127" s="5">
        <f t="shared" si="12"/>
        <v>0</v>
      </c>
      <c r="AD127">
        <f t="shared" si="13"/>
        <v>4.9425726642102052</v>
      </c>
      <c r="AE127">
        <f t="shared" si="14"/>
        <v>2.0815047790848524</v>
      </c>
      <c r="AF127">
        <f t="shared" si="15"/>
        <v>0.67548322274645933</v>
      </c>
      <c r="AG127">
        <f t="shared" si="16"/>
        <v>-1.6039477523309422</v>
      </c>
      <c r="AH127">
        <f t="shared" si="17"/>
        <v>-0.60802166715281891</v>
      </c>
      <c r="AI127">
        <f t="shared" si="18"/>
        <v>-0.61394337863820692</v>
      </c>
      <c r="AJ127" s="6">
        <v>1.9197708255069966E-2</v>
      </c>
      <c r="AK127" t="str">
        <f t="shared" si="19"/>
        <v/>
      </c>
      <c r="AL127" s="5">
        <f t="shared" si="20"/>
        <v>1.6039477523309422</v>
      </c>
      <c r="AM127">
        <f t="shared" si="21"/>
        <v>2.6379779520715818</v>
      </c>
      <c r="AN127">
        <f t="shared" si="22"/>
        <v>-3.5663940257400855</v>
      </c>
      <c r="AO127" s="6">
        <f t="shared" si="23"/>
        <v>6.7742895304019699</v>
      </c>
    </row>
    <row r="128" spans="1:41" x14ac:dyDescent="0.35">
      <c r="A128" s="2">
        <v>4</v>
      </c>
      <c r="B128" s="2">
        <v>1</v>
      </c>
      <c r="C128" s="2">
        <v>1</v>
      </c>
      <c r="D128" s="2">
        <v>0</v>
      </c>
      <c r="AC128" s="5">
        <f t="shared" si="12"/>
        <v>0</v>
      </c>
      <c r="AD128">
        <f t="shared" si="13"/>
        <v>0.49827225954020948</v>
      </c>
      <c r="AE128">
        <f t="shared" si="14"/>
        <v>0.38290929210966862</v>
      </c>
      <c r="AF128">
        <f t="shared" si="15"/>
        <v>0.276886773626005</v>
      </c>
      <c r="AG128">
        <f t="shared" si="16"/>
        <v>-0.36030726120878148</v>
      </c>
      <c r="AH128">
        <f t="shared" si="17"/>
        <v>-0.56269370309349209</v>
      </c>
      <c r="AI128">
        <f t="shared" si="18"/>
        <v>-0.56610282731328843</v>
      </c>
      <c r="AJ128" s="6">
        <v>1.200792161146722E-2</v>
      </c>
      <c r="AK128" t="str">
        <f t="shared" si="19"/>
        <v/>
      </c>
      <c r="AL128" s="5">
        <f t="shared" si="20"/>
        <v>0.36030726120878148</v>
      </c>
      <c r="AM128">
        <f t="shared" si="21"/>
        <v>0.64032573890189082</v>
      </c>
      <c r="AN128">
        <f t="shared" si="22"/>
        <v>-0.89470812541292255</v>
      </c>
      <c r="AO128" s="6">
        <f t="shared" si="23"/>
        <v>1.6153226478304854</v>
      </c>
    </row>
    <row r="129" spans="1:41" x14ac:dyDescent="0.35">
      <c r="A129" s="2">
        <v>3</v>
      </c>
      <c r="B129" s="2">
        <v>1</v>
      </c>
      <c r="C129" s="2">
        <v>3</v>
      </c>
      <c r="D129" s="2">
        <v>0</v>
      </c>
      <c r="AC129" s="5">
        <f t="shared" si="12"/>
        <v>3</v>
      </c>
      <c r="AD129">
        <f t="shared" si="13"/>
        <v>1.7420220689072115</v>
      </c>
      <c r="AE129">
        <f t="shared" si="14"/>
        <v>0.38290929210966862</v>
      </c>
      <c r="AF129">
        <f t="shared" si="15"/>
        <v>0.276886773626005</v>
      </c>
      <c r="AG129">
        <f t="shared" si="16"/>
        <v>1.7403208013378044</v>
      </c>
      <c r="AH129">
        <f t="shared" si="17"/>
        <v>1.2735763854802469</v>
      </c>
      <c r="AI129">
        <f t="shared" si="18"/>
        <v>1.280145753124138</v>
      </c>
      <c r="AJ129" s="6">
        <v>1.0237133551155721E-2</v>
      </c>
      <c r="AK129" t="str">
        <f t="shared" si="19"/>
        <v/>
      </c>
      <c r="AL129" s="5">
        <f t="shared" si="20"/>
        <v>1.2596791986621956</v>
      </c>
      <c r="AM129">
        <f t="shared" si="21"/>
        <v>1.3664832523426187</v>
      </c>
      <c r="AN129">
        <f t="shared" si="22"/>
        <v>-1.4185787614064951</v>
      </c>
      <c r="AO129" s="6">
        <f t="shared" si="23"/>
        <v>3.937937158730886</v>
      </c>
    </row>
    <row r="130" spans="1:41" x14ac:dyDescent="0.35">
      <c r="A130" s="2">
        <v>3</v>
      </c>
      <c r="B130" s="2">
        <v>0</v>
      </c>
      <c r="C130" s="2">
        <v>2</v>
      </c>
      <c r="D130" s="2">
        <v>0</v>
      </c>
      <c r="AC130" s="5">
        <f t="shared" si="12"/>
        <v>4</v>
      </c>
      <c r="AD130">
        <f t="shared" si="13"/>
        <v>11.380594259314369</v>
      </c>
      <c r="AE130">
        <f t="shared" si="14"/>
        <v>2.0815047790848524</v>
      </c>
      <c r="AF130">
        <f t="shared" si="15"/>
        <v>0.67548322274645933</v>
      </c>
      <c r="AG130">
        <f t="shared" si="16"/>
        <v>0.30680622773715527</v>
      </c>
      <c r="AH130">
        <f t="shared" si="17"/>
        <v>5.4164931997614164E-2</v>
      </c>
      <c r="AI130">
        <f t="shared" si="18"/>
        <v>5.4705513813677498E-2</v>
      </c>
      <c r="AJ130" s="6">
        <v>1.9665691923862066E-2</v>
      </c>
      <c r="AK130" t="str">
        <f t="shared" si="19"/>
        <v/>
      </c>
      <c r="AL130" s="5">
        <f t="shared" si="20"/>
        <v>3.6931937722628447</v>
      </c>
      <c r="AM130">
        <f t="shared" si="21"/>
        <v>5.6642963707712095</v>
      </c>
      <c r="AN130">
        <f t="shared" si="22"/>
        <v>-7.4086231122096606</v>
      </c>
      <c r="AO130" s="6">
        <f t="shared" si="23"/>
        <v>14.79501065673535</v>
      </c>
    </row>
    <row r="131" spans="1:41" x14ac:dyDescent="0.35">
      <c r="A131" s="2">
        <v>8</v>
      </c>
      <c r="B131" s="2">
        <v>1</v>
      </c>
      <c r="C131" s="2">
        <v>4</v>
      </c>
      <c r="D131" s="2">
        <v>0</v>
      </c>
      <c r="AC131" s="5">
        <f t="shared" si="12"/>
        <v>3</v>
      </c>
      <c r="AD131">
        <f t="shared" si="13"/>
        <v>11.380594259314369</v>
      </c>
      <c r="AE131">
        <f t="shared" si="14"/>
        <v>0.67327074076291826</v>
      </c>
      <c r="AF131">
        <f t="shared" si="15"/>
        <v>0.40236808327619733</v>
      </c>
      <c r="AG131">
        <f t="shared" si="16"/>
        <v>-3.8014063606499517</v>
      </c>
      <c r="AH131">
        <f t="shared" si="17"/>
        <v>-0.61710553454342465</v>
      </c>
      <c r="AI131">
        <f t="shared" si="18"/>
        <v>-0.62289593319499859</v>
      </c>
      <c r="AJ131" s="6">
        <v>1.8505450963632292E-2</v>
      </c>
      <c r="AK131" t="str">
        <f t="shared" si="19"/>
        <v/>
      </c>
      <c r="AL131" s="5">
        <f t="shared" si="20"/>
        <v>6.8014063606499517</v>
      </c>
      <c r="AM131">
        <f t="shared" si="21"/>
        <v>6.1600587709239765</v>
      </c>
      <c r="AN131">
        <f t="shared" si="22"/>
        <v>-5.2720869730111106</v>
      </c>
      <c r="AO131" s="6">
        <f t="shared" si="23"/>
        <v>18.874899694311015</v>
      </c>
    </row>
    <row r="132" spans="1:41" x14ac:dyDescent="0.35">
      <c r="A132" s="2">
        <v>2</v>
      </c>
      <c r="B132" s="2">
        <v>1</v>
      </c>
      <c r="C132" s="2">
        <v>3</v>
      </c>
      <c r="D132" s="2">
        <v>0</v>
      </c>
      <c r="AC132" s="5">
        <f t="shared" si="12"/>
        <v>3</v>
      </c>
      <c r="AD132">
        <f t="shared" si="13"/>
        <v>4.9425726642102052</v>
      </c>
      <c r="AE132">
        <f t="shared" si="14"/>
        <v>1.1838142863287353</v>
      </c>
      <c r="AF132">
        <f t="shared" si="15"/>
        <v>0.54208560395438887</v>
      </c>
      <c r="AG132">
        <f t="shared" si="16"/>
        <v>0.73672482355663682</v>
      </c>
      <c r="AH132">
        <f t="shared" si="17"/>
        <v>0.25530197318836445</v>
      </c>
      <c r="AI132">
        <f t="shared" si="18"/>
        <v>0.25736778615448663</v>
      </c>
      <c r="AJ132" s="6">
        <v>1.5988964047003826E-2</v>
      </c>
      <c r="AK132" t="str">
        <f t="shared" si="19"/>
        <v/>
      </c>
      <c r="AL132" s="5">
        <f t="shared" si="20"/>
        <v>2.2632751764433632</v>
      </c>
      <c r="AM132">
        <f t="shared" si="21"/>
        <v>2.8856996847927752</v>
      </c>
      <c r="AN132">
        <f t="shared" si="22"/>
        <v>-3.3925922759490614</v>
      </c>
      <c r="AO132" s="6">
        <f t="shared" si="23"/>
        <v>7.9191426288357878</v>
      </c>
    </row>
    <row r="133" spans="1:41" x14ac:dyDescent="0.35">
      <c r="A133" s="2">
        <v>1</v>
      </c>
      <c r="B133" s="2">
        <v>1</v>
      </c>
      <c r="C133" s="2">
        <v>1</v>
      </c>
      <c r="D133" s="2">
        <v>0</v>
      </c>
      <c r="AC133" s="5">
        <f t="shared" ref="AC133:AC196" si="24">A131</f>
        <v>8</v>
      </c>
      <c r="AD133">
        <f t="shared" ref="AD133:AD196" si="25">EXP(K$4+MMULT(B131:D131,K$5:K$7))</f>
        <v>11.380594259314369</v>
      </c>
      <c r="AE133">
        <f t="shared" ref="AE133:AE196" si="26">EXP(L$4+MMULT(B131:D131,L$5:L$7))</f>
        <v>0.38290929210966862</v>
      </c>
      <c r="AF133">
        <f t="shared" ref="AF133:AF196" si="27">AE133/(1+AE133)</f>
        <v>0.276886773626005</v>
      </c>
      <c r="AG133">
        <f t="shared" ref="AG133:AG196" si="28">AC133-AD133*(1-AF133)</f>
        <v>-0.22945823290617895</v>
      </c>
      <c r="AH133">
        <f t="shared" ref="AH133:AH196" si="29">AG133/SQRT(AD133*(1-AF133)*(1+AD133*AF133))</f>
        <v>-3.9258575722227303E-2</v>
      </c>
      <c r="AI133">
        <f t="shared" ref="AI133:AI196" si="30">AH133/SQRT(1-AJ133)</f>
        <v>-4.0059674338044332E-2</v>
      </c>
      <c r="AJ133" s="6">
        <v>3.9595358242978558E-2</v>
      </c>
      <c r="AK133" t="str">
        <f t="shared" ref="AK133:AK196" si="31">IF(AJ133&lt;=$AJ$254,"","*")</f>
        <v/>
      </c>
      <c r="AL133" s="5">
        <f t="shared" ref="AL133:AL196" si="32">AD133*(1-AF133)</f>
        <v>8.2294582329061789</v>
      </c>
      <c r="AM133">
        <f t="shared" ref="AM133:AM196" si="33">SQRT(AL133*(1+AD133*AF133))</f>
        <v>5.8447926009772431</v>
      </c>
      <c r="AN133">
        <f t="shared" ref="AN133:AN196" si="34">AL133-AM133*S$21</f>
        <v>-3.2261247621154023</v>
      </c>
      <c r="AO133" s="6">
        <f t="shared" ref="AO133:AO196" si="35">AL133+AM133*S$21</f>
        <v>19.685041227927762</v>
      </c>
    </row>
    <row r="134" spans="1:41" x14ac:dyDescent="0.35">
      <c r="A134" s="2">
        <v>6</v>
      </c>
      <c r="B134" s="2">
        <v>0</v>
      </c>
      <c r="C134" s="2">
        <v>4</v>
      </c>
      <c r="D134" s="2">
        <v>0</v>
      </c>
      <c r="AC134" s="5">
        <f t="shared" si="24"/>
        <v>2</v>
      </c>
      <c r="AD134">
        <f t="shared" si="25"/>
        <v>11.380594259314369</v>
      </c>
      <c r="AE134">
        <f t="shared" si="26"/>
        <v>0.67327074076291826</v>
      </c>
      <c r="AF134">
        <f t="shared" si="27"/>
        <v>0.40236808327619733</v>
      </c>
      <c r="AG134">
        <f t="shared" si="28"/>
        <v>-4.8014063606499517</v>
      </c>
      <c r="AH134">
        <f t="shared" si="29"/>
        <v>-0.77944164807534233</v>
      </c>
      <c r="AI134">
        <f t="shared" si="30"/>
        <v>-0.7867552721077945</v>
      </c>
      <c r="AJ134" s="6">
        <v>1.8505450963632292E-2</v>
      </c>
      <c r="AK134" t="str">
        <f t="shared" si="31"/>
        <v/>
      </c>
      <c r="AL134" s="5">
        <f t="shared" si="32"/>
        <v>6.8014063606499517</v>
      </c>
      <c r="AM134">
        <f t="shared" si="33"/>
        <v>6.1600587709239765</v>
      </c>
      <c r="AN134">
        <f t="shared" si="34"/>
        <v>-5.2720869730111106</v>
      </c>
      <c r="AO134" s="6">
        <f t="shared" si="35"/>
        <v>18.874899694311015</v>
      </c>
    </row>
    <row r="135" spans="1:41" x14ac:dyDescent="0.35">
      <c r="A135" s="2">
        <v>0</v>
      </c>
      <c r="B135" s="2">
        <v>1</v>
      </c>
      <c r="C135" s="2">
        <v>4</v>
      </c>
      <c r="D135" s="2">
        <v>2</v>
      </c>
      <c r="AC135" s="5">
        <f t="shared" si="24"/>
        <v>1</v>
      </c>
      <c r="AD135">
        <f t="shared" si="25"/>
        <v>11.380594259314369</v>
      </c>
      <c r="AE135">
        <f t="shared" si="26"/>
        <v>2.0815047790848524</v>
      </c>
      <c r="AF135">
        <f t="shared" si="27"/>
        <v>0.67548322274645933</v>
      </c>
      <c r="AG135">
        <f t="shared" si="28"/>
        <v>-2.6931937722628447</v>
      </c>
      <c r="AH135">
        <f t="shared" si="29"/>
        <v>-0.47546837170459694</v>
      </c>
      <c r="AI135">
        <f t="shared" si="30"/>
        <v>-0.4802136847028311</v>
      </c>
      <c r="AJ135" s="6">
        <v>1.9665691923862066E-2</v>
      </c>
      <c r="AK135" t="str">
        <f t="shared" si="31"/>
        <v/>
      </c>
      <c r="AL135" s="5">
        <f t="shared" si="32"/>
        <v>3.6931937722628447</v>
      </c>
      <c r="AM135">
        <f t="shared" si="33"/>
        <v>5.6642963707712095</v>
      </c>
      <c r="AN135">
        <f t="shared" si="34"/>
        <v>-7.4086231122096606</v>
      </c>
      <c r="AO135" s="6">
        <f t="shared" si="35"/>
        <v>14.79501065673535</v>
      </c>
    </row>
    <row r="136" spans="1:41" x14ac:dyDescent="0.35">
      <c r="A136" s="2">
        <v>0</v>
      </c>
      <c r="B136" s="2">
        <v>1</v>
      </c>
      <c r="C136" s="2">
        <v>2</v>
      </c>
      <c r="D136" s="2">
        <v>1</v>
      </c>
      <c r="AC136" s="5">
        <f t="shared" si="24"/>
        <v>6</v>
      </c>
      <c r="AD136">
        <f t="shared" si="25"/>
        <v>4.9425726642102052</v>
      </c>
      <c r="AE136">
        <f t="shared" si="26"/>
        <v>0.38290929210966862</v>
      </c>
      <c r="AF136">
        <f t="shared" si="27"/>
        <v>0.276886773626005</v>
      </c>
      <c r="AG136">
        <f t="shared" si="28"/>
        <v>2.4259603341950462</v>
      </c>
      <c r="AH136">
        <f t="shared" si="29"/>
        <v>0.83380460954085267</v>
      </c>
      <c r="AI136">
        <f t="shared" si="30"/>
        <v>0.84590033111116225</v>
      </c>
      <c r="AJ136" s="6">
        <v>2.8393987776742863E-2</v>
      </c>
      <c r="AK136" t="str">
        <f t="shared" si="31"/>
        <v/>
      </c>
      <c r="AL136" s="5">
        <f t="shared" si="32"/>
        <v>3.5740396658049538</v>
      </c>
      <c r="AM136">
        <f t="shared" si="33"/>
        <v>2.9095069833338276</v>
      </c>
      <c r="AN136">
        <f t="shared" si="34"/>
        <v>-2.1284892342971262</v>
      </c>
      <c r="AO136" s="6">
        <f t="shared" si="35"/>
        <v>9.2765685659070343</v>
      </c>
    </row>
    <row r="137" spans="1:41" x14ac:dyDescent="0.35">
      <c r="A137" s="2">
        <v>5</v>
      </c>
      <c r="B137" s="2">
        <v>0</v>
      </c>
      <c r="C137" s="2">
        <v>4</v>
      </c>
      <c r="D137" s="2">
        <v>0</v>
      </c>
      <c r="AC137" s="5">
        <f t="shared" si="24"/>
        <v>0</v>
      </c>
      <c r="AD137">
        <f t="shared" si="25"/>
        <v>1.4137288460889579</v>
      </c>
      <c r="AE137">
        <f t="shared" si="26"/>
        <v>0.38290929210966862</v>
      </c>
      <c r="AF137">
        <f t="shared" si="27"/>
        <v>0.276886773626005</v>
      </c>
      <c r="AG137">
        <f t="shared" si="28"/>
        <v>-1.0222860271133714</v>
      </c>
      <c r="AH137">
        <f t="shared" si="29"/>
        <v>-0.85714348894171699</v>
      </c>
      <c r="AI137">
        <f t="shared" si="30"/>
        <v>-0.863637743341366</v>
      </c>
      <c r="AJ137" s="6">
        <v>1.4982756801249102E-2</v>
      </c>
      <c r="AK137" t="str">
        <f t="shared" si="31"/>
        <v/>
      </c>
      <c r="AL137" s="5">
        <f t="shared" si="32"/>
        <v>1.0222860271133714</v>
      </c>
      <c r="AM137">
        <f t="shared" si="33"/>
        <v>1.192666152519632</v>
      </c>
      <c r="AN137">
        <f t="shared" si="34"/>
        <v>-1.3152966774050618</v>
      </c>
      <c r="AO137" s="6">
        <f t="shared" si="35"/>
        <v>3.3598687316318046</v>
      </c>
    </row>
    <row r="138" spans="1:41" x14ac:dyDescent="0.35">
      <c r="A138" s="2">
        <v>3</v>
      </c>
      <c r="B138" s="2">
        <v>1</v>
      </c>
      <c r="C138" s="2">
        <v>4</v>
      </c>
      <c r="D138" s="2">
        <v>1</v>
      </c>
      <c r="AC138" s="5">
        <f t="shared" si="24"/>
        <v>0</v>
      </c>
      <c r="AD138">
        <f t="shared" si="25"/>
        <v>4.0111188451636686</v>
      </c>
      <c r="AE138">
        <f t="shared" si="26"/>
        <v>1.1838142863287353</v>
      </c>
      <c r="AF138">
        <f t="shared" si="27"/>
        <v>0.54208560395438887</v>
      </c>
      <c r="AG138">
        <f t="shared" si="28"/>
        <v>-1.8367490634502905</v>
      </c>
      <c r="AH138">
        <f t="shared" si="29"/>
        <v>-0.76066976691677513</v>
      </c>
      <c r="AI138">
        <f t="shared" si="30"/>
        <v>-0.76546000980527551</v>
      </c>
      <c r="AJ138" s="6">
        <v>1.2476822239297936E-2</v>
      </c>
      <c r="AK138" t="str">
        <f t="shared" si="31"/>
        <v/>
      </c>
      <c r="AL138" s="5">
        <f t="shared" si="32"/>
        <v>1.8367490634502905</v>
      </c>
      <c r="AM138">
        <f t="shared" si="33"/>
        <v>2.4146471219635699</v>
      </c>
      <c r="AN138">
        <f t="shared" si="34"/>
        <v>-2.895872330971601</v>
      </c>
      <c r="AO138" s="6">
        <f t="shared" si="35"/>
        <v>6.5693704578721821</v>
      </c>
    </row>
    <row r="139" spans="1:41" x14ac:dyDescent="0.35">
      <c r="A139" s="2">
        <v>31</v>
      </c>
      <c r="B139" s="2">
        <v>0</v>
      </c>
      <c r="C139" s="2">
        <v>3</v>
      </c>
      <c r="D139" s="2">
        <v>1</v>
      </c>
      <c r="AC139" s="5">
        <f t="shared" si="24"/>
        <v>5</v>
      </c>
      <c r="AD139">
        <f t="shared" si="25"/>
        <v>4.9425726642102052</v>
      </c>
      <c r="AE139">
        <f t="shared" si="26"/>
        <v>0.38290929210966862</v>
      </c>
      <c r="AF139">
        <f t="shared" si="27"/>
        <v>0.276886773626005</v>
      </c>
      <c r="AG139">
        <f t="shared" si="28"/>
        <v>1.4259603341950462</v>
      </c>
      <c r="AH139">
        <f t="shared" si="29"/>
        <v>0.49010376753285007</v>
      </c>
      <c r="AI139">
        <f t="shared" si="30"/>
        <v>0.49721353718967837</v>
      </c>
      <c r="AJ139" s="6">
        <v>2.8393987776742863E-2</v>
      </c>
      <c r="AK139" t="str">
        <f t="shared" si="31"/>
        <v/>
      </c>
      <c r="AL139" s="5">
        <f t="shared" si="32"/>
        <v>3.5740396658049538</v>
      </c>
      <c r="AM139">
        <f t="shared" si="33"/>
        <v>2.9095069833338276</v>
      </c>
      <c r="AN139">
        <f t="shared" si="34"/>
        <v>-2.1284892342971262</v>
      </c>
      <c r="AO139" s="6">
        <f t="shared" si="35"/>
        <v>9.2765685659070343</v>
      </c>
    </row>
    <row r="140" spans="1:41" x14ac:dyDescent="0.35">
      <c r="A140" s="2">
        <v>0</v>
      </c>
      <c r="B140" s="2">
        <v>1</v>
      </c>
      <c r="C140" s="2">
        <v>2</v>
      </c>
      <c r="D140" s="2">
        <v>1</v>
      </c>
      <c r="AC140" s="5">
        <f t="shared" si="24"/>
        <v>3</v>
      </c>
      <c r="AD140">
        <f t="shared" si="25"/>
        <v>4.0111188451636686</v>
      </c>
      <c r="AE140">
        <f t="shared" si="26"/>
        <v>0.38290929210966862</v>
      </c>
      <c r="AF140">
        <f t="shared" si="27"/>
        <v>0.276886773626005</v>
      </c>
      <c r="AG140">
        <f t="shared" si="28"/>
        <v>9.9506910504166601E-2</v>
      </c>
      <c r="AH140">
        <f t="shared" si="29"/>
        <v>4.0217188636515147E-2</v>
      </c>
      <c r="AI140">
        <f t="shared" si="30"/>
        <v>4.052102706824677E-2</v>
      </c>
      <c r="AJ140" s="6">
        <v>1.4940356610947114E-2</v>
      </c>
      <c r="AK140" t="str">
        <f t="shared" si="31"/>
        <v/>
      </c>
      <c r="AL140" s="5">
        <f t="shared" si="32"/>
        <v>2.9004930894958334</v>
      </c>
      <c r="AM140">
        <f t="shared" si="33"/>
        <v>2.474238351256095</v>
      </c>
      <c r="AN140">
        <f t="shared" si="34"/>
        <v>-1.9489249681338756</v>
      </c>
      <c r="AO140" s="6">
        <f t="shared" si="35"/>
        <v>7.7499111471255429</v>
      </c>
    </row>
    <row r="141" spans="1:41" x14ac:dyDescent="0.35">
      <c r="A141" s="2">
        <v>2</v>
      </c>
      <c r="B141" s="2">
        <v>0</v>
      </c>
      <c r="C141" s="2">
        <v>2</v>
      </c>
      <c r="D141" s="2">
        <v>0</v>
      </c>
      <c r="AC141" s="5">
        <f t="shared" si="24"/>
        <v>31</v>
      </c>
      <c r="AD141">
        <f t="shared" si="25"/>
        <v>1.7420220689072115</v>
      </c>
      <c r="AE141">
        <f t="shared" si="26"/>
        <v>0.67327074076291826</v>
      </c>
      <c r="AF141">
        <f t="shared" si="27"/>
        <v>0.40236808327619733</v>
      </c>
      <c r="AG141">
        <f t="shared" si="28"/>
        <v>29.95891201198382</v>
      </c>
      <c r="AH141">
        <f t="shared" si="29"/>
        <v>22.513269911828807</v>
      </c>
      <c r="AI141">
        <f t="shared" si="30"/>
        <v>22.609941476437122</v>
      </c>
      <c r="AJ141" s="6">
        <v>8.5329631809633842E-3</v>
      </c>
      <c r="AK141" t="str">
        <f t="shared" si="31"/>
        <v/>
      </c>
      <c r="AL141" s="5">
        <f t="shared" si="32"/>
        <v>1.041087988016181</v>
      </c>
      <c r="AM141">
        <f t="shared" si="33"/>
        <v>1.330722375262021</v>
      </c>
      <c r="AN141">
        <f t="shared" si="34"/>
        <v>-1.567079940918974</v>
      </c>
      <c r="AO141" s="6">
        <f t="shared" si="35"/>
        <v>3.6492559169513359</v>
      </c>
    </row>
    <row r="142" spans="1:41" x14ac:dyDescent="0.35">
      <c r="A142" s="2">
        <v>0</v>
      </c>
      <c r="B142" s="2">
        <v>1</v>
      </c>
      <c r="C142" s="2">
        <v>4</v>
      </c>
      <c r="D142" s="2">
        <v>3</v>
      </c>
      <c r="AC142" s="5">
        <f t="shared" si="24"/>
        <v>0</v>
      </c>
      <c r="AD142">
        <f t="shared" si="25"/>
        <v>4.0111188451636686</v>
      </c>
      <c r="AE142">
        <f t="shared" si="26"/>
        <v>1.1838142863287353</v>
      </c>
      <c r="AF142">
        <f t="shared" si="27"/>
        <v>0.54208560395438887</v>
      </c>
      <c r="AG142">
        <f t="shared" si="28"/>
        <v>-1.8367490634502905</v>
      </c>
      <c r="AH142">
        <f t="shared" si="29"/>
        <v>-0.76066976691677513</v>
      </c>
      <c r="AI142">
        <f t="shared" si="30"/>
        <v>-0.76546000980527551</v>
      </c>
      <c r="AJ142" s="6">
        <v>1.2476822239297936E-2</v>
      </c>
      <c r="AK142" t="str">
        <f t="shared" si="31"/>
        <v/>
      </c>
      <c r="AL142" s="5">
        <f t="shared" si="32"/>
        <v>1.8367490634502905</v>
      </c>
      <c r="AM142">
        <f t="shared" si="33"/>
        <v>2.4146471219635699</v>
      </c>
      <c r="AN142">
        <f t="shared" si="34"/>
        <v>-2.895872330971601</v>
      </c>
      <c r="AO142" s="6">
        <f t="shared" si="35"/>
        <v>6.5693704578721821</v>
      </c>
    </row>
    <row r="143" spans="1:41" x14ac:dyDescent="0.35">
      <c r="A143" s="2">
        <v>0</v>
      </c>
      <c r="B143" s="2">
        <v>1</v>
      </c>
      <c r="C143" s="2">
        <v>2</v>
      </c>
      <c r="D143" s="2">
        <v>1</v>
      </c>
      <c r="AC143" s="5">
        <f t="shared" si="24"/>
        <v>2</v>
      </c>
      <c r="AD143">
        <f t="shared" si="25"/>
        <v>4.9425726642102052</v>
      </c>
      <c r="AE143">
        <f t="shared" si="26"/>
        <v>1.1838142863287353</v>
      </c>
      <c r="AF143">
        <f t="shared" si="27"/>
        <v>0.54208560395438887</v>
      </c>
      <c r="AG143">
        <f t="shared" si="28"/>
        <v>-0.26327517644336318</v>
      </c>
      <c r="AH143">
        <f t="shared" si="29"/>
        <v>-9.1234433655998828E-2</v>
      </c>
      <c r="AI143">
        <f t="shared" si="30"/>
        <v>-9.1972670316098265E-2</v>
      </c>
      <c r="AJ143" s="6">
        <v>1.5988964047003826E-2</v>
      </c>
      <c r="AK143" t="str">
        <f t="shared" si="31"/>
        <v/>
      </c>
      <c r="AL143" s="5">
        <f t="shared" si="32"/>
        <v>2.2632751764433632</v>
      </c>
      <c r="AM143">
        <f t="shared" si="33"/>
        <v>2.8856996847927752</v>
      </c>
      <c r="AN143">
        <f t="shared" si="34"/>
        <v>-3.3925922759490614</v>
      </c>
      <c r="AO143" s="6">
        <f t="shared" si="35"/>
        <v>7.9191426288357878</v>
      </c>
    </row>
    <row r="144" spans="1:41" x14ac:dyDescent="0.35">
      <c r="A144" s="2">
        <v>0</v>
      </c>
      <c r="B144" s="2">
        <v>0</v>
      </c>
      <c r="C144" s="2">
        <v>3</v>
      </c>
      <c r="D144" s="2">
        <v>0</v>
      </c>
      <c r="AC144" s="5">
        <f t="shared" si="24"/>
        <v>0</v>
      </c>
      <c r="AD144">
        <f t="shared" si="25"/>
        <v>0.49827225954020948</v>
      </c>
      <c r="AE144">
        <f t="shared" si="26"/>
        <v>0.38290929210966862</v>
      </c>
      <c r="AF144">
        <f t="shared" si="27"/>
        <v>0.276886773626005</v>
      </c>
      <c r="AG144">
        <f t="shared" si="28"/>
        <v>-0.36030726120878148</v>
      </c>
      <c r="AH144">
        <f t="shared" si="29"/>
        <v>-0.56269370309349209</v>
      </c>
      <c r="AI144">
        <f t="shared" si="30"/>
        <v>-0.56610282731328843</v>
      </c>
      <c r="AJ144" s="6">
        <v>1.200792161146722E-2</v>
      </c>
      <c r="AK144" t="str">
        <f t="shared" si="31"/>
        <v/>
      </c>
      <c r="AL144" s="5">
        <f t="shared" si="32"/>
        <v>0.36030726120878148</v>
      </c>
      <c r="AM144">
        <f t="shared" si="33"/>
        <v>0.64032573890189082</v>
      </c>
      <c r="AN144">
        <f t="shared" si="34"/>
        <v>-0.89470812541292255</v>
      </c>
      <c r="AO144" s="6">
        <f t="shared" si="35"/>
        <v>1.6153226478304854</v>
      </c>
    </row>
    <row r="145" spans="1:41" x14ac:dyDescent="0.35">
      <c r="A145" s="2">
        <v>0</v>
      </c>
      <c r="B145" s="2">
        <v>1</v>
      </c>
      <c r="C145" s="2">
        <v>3</v>
      </c>
      <c r="D145" s="2">
        <v>1</v>
      </c>
      <c r="AC145" s="5">
        <f t="shared" si="24"/>
        <v>0</v>
      </c>
      <c r="AD145">
        <f t="shared" si="25"/>
        <v>4.0111188451636686</v>
      </c>
      <c r="AE145">
        <f t="shared" si="26"/>
        <v>1.1838142863287353</v>
      </c>
      <c r="AF145">
        <f t="shared" si="27"/>
        <v>0.54208560395438887</v>
      </c>
      <c r="AG145">
        <f t="shared" si="28"/>
        <v>-1.8367490634502905</v>
      </c>
      <c r="AH145">
        <f t="shared" si="29"/>
        <v>-0.76066976691677513</v>
      </c>
      <c r="AI145">
        <f t="shared" si="30"/>
        <v>-0.76546000980527551</v>
      </c>
      <c r="AJ145" s="6">
        <v>1.2476822239297936E-2</v>
      </c>
      <c r="AK145" t="str">
        <f t="shared" si="31"/>
        <v/>
      </c>
      <c r="AL145" s="5">
        <f t="shared" si="32"/>
        <v>1.8367490634502905</v>
      </c>
      <c r="AM145">
        <f t="shared" si="33"/>
        <v>2.4146471219635699</v>
      </c>
      <c r="AN145">
        <f t="shared" si="34"/>
        <v>-2.895872330971601</v>
      </c>
      <c r="AO145" s="6">
        <f t="shared" si="35"/>
        <v>6.5693704578721821</v>
      </c>
    </row>
    <row r="146" spans="1:41" x14ac:dyDescent="0.35">
      <c r="A146" s="2">
        <v>0</v>
      </c>
      <c r="B146" s="2">
        <v>0</v>
      </c>
      <c r="C146" s="2">
        <v>1</v>
      </c>
      <c r="D146" s="2">
        <v>0</v>
      </c>
      <c r="AC146" s="5">
        <f t="shared" si="24"/>
        <v>0</v>
      </c>
      <c r="AD146">
        <f t="shared" si="25"/>
        <v>4.9425726642102052</v>
      </c>
      <c r="AE146">
        <f t="shared" si="26"/>
        <v>0.67327074076291826</v>
      </c>
      <c r="AF146">
        <f t="shared" si="27"/>
        <v>0.40236808327619733</v>
      </c>
      <c r="AG146">
        <f t="shared" si="28"/>
        <v>-2.9538391748586168</v>
      </c>
      <c r="AH146">
        <f t="shared" si="29"/>
        <v>-0.99414521839739445</v>
      </c>
      <c r="AI146">
        <f t="shared" si="30"/>
        <v>-1.0037541737657059</v>
      </c>
      <c r="AJ146" s="6">
        <v>1.9054390554228123E-2</v>
      </c>
      <c r="AK146" t="str">
        <f t="shared" si="31"/>
        <v/>
      </c>
      <c r="AL146" s="5">
        <f t="shared" si="32"/>
        <v>2.9538391748586168</v>
      </c>
      <c r="AM146">
        <f t="shared" si="33"/>
        <v>2.9712351075030412</v>
      </c>
      <c r="AN146">
        <f t="shared" si="34"/>
        <v>-2.8696746254483383</v>
      </c>
      <c r="AO146" s="6">
        <f t="shared" si="35"/>
        <v>8.7773529751655719</v>
      </c>
    </row>
    <row r="147" spans="1:41" x14ac:dyDescent="0.35">
      <c r="A147" s="2">
        <v>0</v>
      </c>
      <c r="B147" s="2">
        <v>0</v>
      </c>
      <c r="C147" s="2">
        <v>2</v>
      </c>
      <c r="D147" s="2">
        <v>0</v>
      </c>
      <c r="AC147" s="5">
        <f t="shared" si="24"/>
        <v>0</v>
      </c>
      <c r="AD147">
        <f t="shared" si="25"/>
        <v>4.0111188451636686</v>
      </c>
      <c r="AE147">
        <f t="shared" si="26"/>
        <v>0.67327074076291826</v>
      </c>
      <c r="AF147">
        <f t="shared" si="27"/>
        <v>0.40236808327619733</v>
      </c>
      <c r="AG147">
        <f t="shared" si="28"/>
        <v>-2.3971726436421292</v>
      </c>
      <c r="AH147">
        <f t="shared" si="29"/>
        <v>-0.95763791842103241</v>
      </c>
      <c r="AI147">
        <f t="shared" si="30"/>
        <v>-0.96302800101557062</v>
      </c>
      <c r="AJ147" s="6">
        <v>1.1162704305809169E-2</v>
      </c>
      <c r="AK147" t="str">
        <f t="shared" si="31"/>
        <v/>
      </c>
      <c r="AL147" s="5">
        <f t="shared" si="32"/>
        <v>2.3971726436421292</v>
      </c>
      <c r="AM147">
        <f t="shared" si="33"/>
        <v>2.5032139992896512</v>
      </c>
      <c r="AN147">
        <f t="shared" si="34"/>
        <v>-2.5090366405620586</v>
      </c>
      <c r="AO147" s="6">
        <f t="shared" si="35"/>
        <v>7.303381927846317</v>
      </c>
    </row>
    <row r="148" spans="1:41" x14ac:dyDescent="0.35">
      <c r="A148" s="2">
        <v>6</v>
      </c>
      <c r="B148" s="2">
        <v>1</v>
      </c>
      <c r="C148" s="2">
        <v>4</v>
      </c>
      <c r="D148" s="2">
        <v>0</v>
      </c>
      <c r="AC148" s="5">
        <f t="shared" si="24"/>
        <v>0</v>
      </c>
      <c r="AD148">
        <f t="shared" si="25"/>
        <v>4.9425726642102052</v>
      </c>
      <c r="AE148">
        <f t="shared" si="26"/>
        <v>2.0815047790848524</v>
      </c>
      <c r="AF148">
        <f t="shared" si="27"/>
        <v>0.67548322274645933</v>
      </c>
      <c r="AG148">
        <f t="shared" si="28"/>
        <v>-1.6039477523309422</v>
      </c>
      <c r="AH148">
        <f t="shared" si="29"/>
        <v>-0.60802166715281891</v>
      </c>
      <c r="AI148">
        <f t="shared" si="30"/>
        <v>-0.61394337863820692</v>
      </c>
      <c r="AJ148" s="6">
        <v>1.9197708255069966E-2</v>
      </c>
      <c r="AK148" t="str">
        <f t="shared" si="31"/>
        <v/>
      </c>
      <c r="AL148" s="5">
        <f t="shared" si="32"/>
        <v>1.6039477523309422</v>
      </c>
      <c r="AM148">
        <f t="shared" si="33"/>
        <v>2.6379779520715818</v>
      </c>
      <c r="AN148">
        <f t="shared" si="34"/>
        <v>-3.5663940257400855</v>
      </c>
      <c r="AO148" s="6">
        <f t="shared" si="35"/>
        <v>6.7742895304019699</v>
      </c>
    </row>
    <row r="149" spans="1:41" x14ac:dyDescent="0.35">
      <c r="A149" s="2">
        <v>9</v>
      </c>
      <c r="B149" s="2">
        <v>0</v>
      </c>
      <c r="C149" s="2">
        <v>3</v>
      </c>
      <c r="D149" s="2">
        <v>0</v>
      </c>
      <c r="AC149" s="5">
        <f t="shared" si="24"/>
        <v>0</v>
      </c>
      <c r="AD149">
        <f t="shared" si="25"/>
        <v>4.9425726642102052</v>
      </c>
      <c r="AE149">
        <f t="shared" si="26"/>
        <v>1.1838142863287353</v>
      </c>
      <c r="AF149">
        <f t="shared" si="27"/>
        <v>0.54208560395438887</v>
      </c>
      <c r="AG149">
        <f t="shared" si="28"/>
        <v>-2.2632751764433632</v>
      </c>
      <c r="AH149">
        <f t="shared" si="29"/>
        <v>-0.78430724734472534</v>
      </c>
      <c r="AI149">
        <f t="shared" si="30"/>
        <v>-0.79065358325726798</v>
      </c>
      <c r="AJ149" s="6">
        <v>1.5988964047003826E-2</v>
      </c>
      <c r="AK149" t="str">
        <f t="shared" si="31"/>
        <v/>
      </c>
      <c r="AL149" s="5">
        <f t="shared" si="32"/>
        <v>2.2632751764433632</v>
      </c>
      <c r="AM149">
        <f t="shared" si="33"/>
        <v>2.8856996847927752</v>
      </c>
      <c r="AN149">
        <f t="shared" si="34"/>
        <v>-3.3925922759490614</v>
      </c>
      <c r="AO149" s="6">
        <f t="shared" si="35"/>
        <v>7.9191426288357878</v>
      </c>
    </row>
    <row r="150" spans="1:41" x14ac:dyDescent="0.35">
      <c r="A150" s="2">
        <v>0</v>
      </c>
      <c r="B150" s="2">
        <v>1</v>
      </c>
      <c r="C150" s="2">
        <v>3</v>
      </c>
      <c r="D150" s="2">
        <v>2</v>
      </c>
      <c r="AC150" s="5">
        <f t="shared" si="24"/>
        <v>6</v>
      </c>
      <c r="AD150">
        <f t="shared" si="25"/>
        <v>11.380594259314369</v>
      </c>
      <c r="AE150">
        <f t="shared" si="26"/>
        <v>0.38290929210966862</v>
      </c>
      <c r="AF150">
        <f t="shared" si="27"/>
        <v>0.276886773626005</v>
      </c>
      <c r="AG150">
        <f t="shared" si="28"/>
        <v>-2.2294582329061789</v>
      </c>
      <c r="AH150">
        <f t="shared" si="29"/>
        <v>-0.38144351478500982</v>
      </c>
      <c r="AI150">
        <f t="shared" si="30"/>
        <v>-0.38922713571585388</v>
      </c>
      <c r="AJ150" s="6">
        <v>3.9595358242978558E-2</v>
      </c>
      <c r="AK150" t="str">
        <f t="shared" si="31"/>
        <v/>
      </c>
      <c r="AL150" s="5">
        <f t="shared" si="32"/>
        <v>8.2294582329061789</v>
      </c>
      <c r="AM150">
        <f t="shared" si="33"/>
        <v>5.8447926009772431</v>
      </c>
      <c r="AN150">
        <f t="shared" si="34"/>
        <v>-3.2261247621154023</v>
      </c>
      <c r="AO150" s="6">
        <f t="shared" si="35"/>
        <v>19.685041227927762</v>
      </c>
    </row>
    <row r="151" spans="1:41" x14ac:dyDescent="0.35">
      <c r="A151" s="2">
        <v>0</v>
      </c>
      <c r="B151" s="2">
        <v>1</v>
      </c>
      <c r="C151" s="2">
        <v>2</v>
      </c>
      <c r="D151" s="2">
        <v>1</v>
      </c>
      <c r="AC151" s="5">
        <f t="shared" si="24"/>
        <v>9</v>
      </c>
      <c r="AD151">
        <f t="shared" si="25"/>
        <v>4.9425726642102052</v>
      </c>
      <c r="AE151">
        <f t="shared" si="26"/>
        <v>0.67327074076291826</v>
      </c>
      <c r="AF151">
        <f t="shared" si="27"/>
        <v>0.40236808327619733</v>
      </c>
      <c r="AG151">
        <f t="shared" si="28"/>
        <v>6.0461608251413832</v>
      </c>
      <c r="AH151">
        <f t="shared" si="29"/>
        <v>2.0348981505615154</v>
      </c>
      <c r="AI151">
        <f t="shared" si="30"/>
        <v>2.0545665502539929</v>
      </c>
      <c r="AJ151" s="6">
        <v>1.9054390554228123E-2</v>
      </c>
      <c r="AK151" t="str">
        <f t="shared" si="31"/>
        <v/>
      </c>
      <c r="AL151" s="5">
        <f t="shared" si="32"/>
        <v>2.9538391748586168</v>
      </c>
      <c r="AM151">
        <f t="shared" si="33"/>
        <v>2.9712351075030412</v>
      </c>
      <c r="AN151">
        <f t="shared" si="34"/>
        <v>-2.8696746254483383</v>
      </c>
      <c r="AO151" s="6">
        <f t="shared" si="35"/>
        <v>8.7773529751655719</v>
      </c>
    </row>
    <row r="152" spans="1:41" x14ac:dyDescent="0.35">
      <c r="A152" s="2">
        <v>0</v>
      </c>
      <c r="B152" s="2">
        <v>1</v>
      </c>
      <c r="C152" s="2">
        <v>1</v>
      </c>
      <c r="D152" s="2">
        <v>0</v>
      </c>
      <c r="AC152" s="5">
        <f t="shared" si="24"/>
        <v>0</v>
      </c>
      <c r="AD152">
        <f t="shared" si="25"/>
        <v>1.4137288460889579</v>
      </c>
      <c r="AE152">
        <f t="shared" si="26"/>
        <v>0.67327074076291826</v>
      </c>
      <c r="AF152">
        <f t="shared" si="27"/>
        <v>0.40236808327619733</v>
      </c>
      <c r="AG152">
        <f t="shared" si="28"/>
        <v>-0.84488948001587372</v>
      </c>
      <c r="AH152">
        <f t="shared" si="29"/>
        <v>-0.733855768118019</v>
      </c>
      <c r="AI152">
        <f t="shared" si="30"/>
        <v>-0.73939976421856846</v>
      </c>
      <c r="AJ152" s="6">
        <v>1.493971735973001E-2</v>
      </c>
      <c r="AK152" t="str">
        <f t="shared" si="31"/>
        <v/>
      </c>
      <c r="AL152" s="5">
        <f t="shared" si="32"/>
        <v>0.84488948001587372</v>
      </c>
      <c r="AM152">
        <f t="shared" si="33"/>
        <v>1.1513018180433492</v>
      </c>
      <c r="AN152">
        <f t="shared" si="34"/>
        <v>-1.4116206186845768</v>
      </c>
      <c r="AO152" s="6">
        <f t="shared" si="35"/>
        <v>3.1013995787163244</v>
      </c>
    </row>
    <row r="153" spans="1:41" x14ac:dyDescent="0.35">
      <c r="A153" s="2">
        <v>0</v>
      </c>
      <c r="B153" s="2">
        <v>1</v>
      </c>
      <c r="C153" s="2">
        <v>2</v>
      </c>
      <c r="D153" s="2">
        <v>1</v>
      </c>
      <c r="AC153" s="5">
        <f t="shared" si="24"/>
        <v>0</v>
      </c>
      <c r="AD153">
        <f t="shared" si="25"/>
        <v>4.0111188451636686</v>
      </c>
      <c r="AE153">
        <f t="shared" si="26"/>
        <v>1.1838142863287353</v>
      </c>
      <c r="AF153">
        <f t="shared" si="27"/>
        <v>0.54208560395438887</v>
      </c>
      <c r="AG153">
        <f t="shared" si="28"/>
        <v>-1.8367490634502905</v>
      </c>
      <c r="AH153">
        <f t="shared" si="29"/>
        <v>-0.76066976691677513</v>
      </c>
      <c r="AI153">
        <f t="shared" si="30"/>
        <v>-0.76546000980527551</v>
      </c>
      <c r="AJ153" s="6">
        <v>1.2476822239297936E-2</v>
      </c>
      <c r="AK153" t="str">
        <f t="shared" si="31"/>
        <v/>
      </c>
      <c r="AL153" s="5">
        <f t="shared" si="32"/>
        <v>1.8367490634502905</v>
      </c>
      <c r="AM153">
        <f t="shared" si="33"/>
        <v>2.4146471219635699</v>
      </c>
      <c r="AN153">
        <f t="shared" si="34"/>
        <v>-2.895872330971601</v>
      </c>
      <c r="AO153" s="6">
        <f t="shared" si="35"/>
        <v>6.5693704578721821</v>
      </c>
    </row>
    <row r="154" spans="1:41" x14ac:dyDescent="0.35">
      <c r="A154" s="2">
        <v>0</v>
      </c>
      <c r="B154" s="2">
        <v>0</v>
      </c>
      <c r="C154" s="2">
        <v>1</v>
      </c>
      <c r="D154" s="2">
        <v>0</v>
      </c>
      <c r="AC154" s="5">
        <f t="shared" si="24"/>
        <v>0</v>
      </c>
      <c r="AD154">
        <f t="shared" si="25"/>
        <v>11.380594259314369</v>
      </c>
      <c r="AE154">
        <f t="shared" si="26"/>
        <v>2.0815047790848524</v>
      </c>
      <c r="AF154">
        <f t="shared" si="27"/>
        <v>0.67548322274645933</v>
      </c>
      <c r="AG154">
        <f t="shared" si="28"/>
        <v>-3.6931937722628447</v>
      </c>
      <c r="AH154">
        <f t="shared" si="29"/>
        <v>-0.65201280627200064</v>
      </c>
      <c r="AI154">
        <f t="shared" si="30"/>
        <v>-0.65852008420833397</v>
      </c>
      <c r="AJ154" s="6">
        <v>1.9665691923862066E-2</v>
      </c>
      <c r="AK154" t="str">
        <f t="shared" si="31"/>
        <v/>
      </c>
      <c r="AL154" s="5">
        <f t="shared" si="32"/>
        <v>3.6931937722628447</v>
      </c>
      <c r="AM154">
        <f t="shared" si="33"/>
        <v>5.6642963707712095</v>
      </c>
      <c r="AN154">
        <f t="shared" si="34"/>
        <v>-7.4086231122096606</v>
      </c>
      <c r="AO154" s="6">
        <f t="shared" si="35"/>
        <v>14.79501065673535</v>
      </c>
    </row>
    <row r="155" spans="1:41" x14ac:dyDescent="0.35">
      <c r="A155" s="2">
        <v>2</v>
      </c>
      <c r="B155" s="2">
        <v>0</v>
      </c>
      <c r="C155" s="2">
        <v>2</v>
      </c>
      <c r="D155" s="2">
        <v>0</v>
      </c>
      <c r="AC155" s="5">
        <f t="shared" si="24"/>
        <v>0</v>
      </c>
      <c r="AD155">
        <f t="shared" si="25"/>
        <v>4.0111188451636686</v>
      </c>
      <c r="AE155">
        <f t="shared" si="26"/>
        <v>1.1838142863287353</v>
      </c>
      <c r="AF155">
        <f t="shared" si="27"/>
        <v>0.54208560395438887</v>
      </c>
      <c r="AG155">
        <f t="shared" si="28"/>
        <v>-1.8367490634502905</v>
      </c>
      <c r="AH155">
        <f t="shared" si="29"/>
        <v>-0.76066976691677513</v>
      </c>
      <c r="AI155">
        <f t="shared" si="30"/>
        <v>-0.76546000980527551</v>
      </c>
      <c r="AJ155" s="6">
        <v>1.2476822239297936E-2</v>
      </c>
      <c r="AK155" t="str">
        <f t="shared" si="31"/>
        <v/>
      </c>
      <c r="AL155" s="5">
        <f t="shared" si="32"/>
        <v>1.8367490634502905</v>
      </c>
      <c r="AM155">
        <f t="shared" si="33"/>
        <v>2.4146471219635699</v>
      </c>
      <c r="AN155">
        <f t="shared" si="34"/>
        <v>-2.895872330971601</v>
      </c>
      <c r="AO155" s="6">
        <f t="shared" si="35"/>
        <v>6.5693704578721821</v>
      </c>
    </row>
    <row r="156" spans="1:41" x14ac:dyDescent="0.35">
      <c r="A156" s="2">
        <v>15</v>
      </c>
      <c r="B156" s="2">
        <v>0</v>
      </c>
      <c r="C156" s="2">
        <v>3</v>
      </c>
      <c r="D156" s="2">
        <v>0</v>
      </c>
      <c r="AC156" s="5">
        <f t="shared" si="24"/>
        <v>0</v>
      </c>
      <c r="AD156">
        <f t="shared" si="25"/>
        <v>4.9425726642102052</v>
      </c>
      <c r="AE156">
        <f t="shared" si="26"/>
        <v>2.0815047790848524</v>
      </c>
      <c r="AF156">
        <f t="shared" si="27"/>
        <v>0.67548322274645933</v>
      </c>
      <c r="AG156">
        <f t="shared" si="28"/>
        <v>-1.6039477523309422</v>
      </c>
      <c r="AH156">
        <f t="shared" si="29"/>
        <v>-0.60802166715281891</v>
      </c>
      <c r="AI156">
        <f t="shared" si="30"/>
        <v>-0.61394337863820692</v>
      </c>
      <c r="AJ156" s="6">
        <v>1.9197708255069966E-2</v>
      </c>
      <c r="AK156" t="str">
        <f t="shared" si="31"/>
        <v/>
      </c>
      <c r="AL156" s="5">
        <f t="shared" si="32"/>
        <v>1.6039477523309422</v>
      </c>
      <c r="AM156">
        <f t="shared" si="33"/>
        <v>2.6379779520715818</v>
      </c>
      <c r="AN156">
        <f t="shared" si="34"/>
        <v>-3.5663940257400855</v>
      </c>
      <c r="AO156" s="6">
        <f t="shared" si="35"/>
        <v>6.7742895304019699</v>
      </c>
    </row>
    <row r="157" spans="1:41" x14ac:dyDescent="0.35">
      <c r="A157" s="2">
        <v>1</v>
      </c>
      <c r="B157" s="2">
        <v>1</v>
      </c>
      <c r="C157" s="2">
        <v>1</v>
      </c>
      <c r="D157" s="2">
        <v>0</v>
      </c>
      <c r="AC157" s="5">
        <f t="shared" si="24"/>
        <v>2</v>
      </c>
      <c r="AD157">
        <f t="shared" si="25"/>
        <v>4.9425726642102052</v>
      </c>
      <c r="AE157">
        <f t="shared" si="26"/>
        <v>1.1838142863287353</v>
      </c>
      <c r="AF157">
        <f t="shared" si="27"/>
        <v>0.54208560395438887</v>
      </c>
      <c r="AG157">
        <f t="shared" si="28"/>
        <v>-0.26327517644336318</v>
      </c>
      <c r="AH157">
        <f t="shared" si="29"/>
        <v>-9.1234433655998828E-2</v>
      </c>
      <c r="AI157">
        <f t="shared" si="30"/>
        <v>-9.1972670316098265E-2</v>
      </c>
      <c r="AJ157" s="6">
        <v>1.5988964047003826E-2</v>
      </c>
      <c r="AK157" t="str">
        <f t="shared" si="31"/>
        <v/>
      </c>
      <c r="AL157" s="5">
        <f t="shared" si="32"/>
        <v>2.2632751764433632</v>
      </c>
      <c r="AM157">
        <f t="shared" si="33"/>
        <v>2.8856996847927752</v>
      </c>
      <c r="AN157">
        <f t="shared" si="34"/>
        <v>-3.3925922759490614</v>
      </c>
      <c r="AO157" s="6">
        <f t="shared" si="35"/>
        <v>7.9191426288357878</v>
      </c>
    </row>
    <row r="158" spans="1:41" x14ac:dyDescent="0.35">
      <c r="A158" s="2">
        <v>2</v>
      </c>
      <c r="B158" s="2">
        <v>1</v>
      </c>
      <c r="C158" s="2">
        <v>2</v>
      </c>
      <c r="D158" s="2">
        <v>0</v>
      </c>
      <c r="AC158" s="5">
        <f t="shared" si="24"/>
        <v>15</v>
      </c>
      <c r="AD158">
        <f t="shared" si="25"/>
        <v>4.9425726642102052</v>
      </c>
      <c r="AE158">
        <f t="shared" si="26"/>
        <v>0.67327074076291826</v>
      </c>
      <c r="AF158">
        <f t="shared" si="27"/>
        <v>0.40236808327619733</v>
      </c>
      <c r="AG158">
        <f t="shared" si="28"/>
        <v>12.046160825141383</v>
      </c>
      <c r="AH158">
        <f t="shared" si="29"/>
        <v>4.0542603965341213</v>
      </c>
      <c r="AI158">
        <f t="shared" si="30"/>
        <v>4.0934470329337911</v>
      </c>
      <c r="AJ158" s="6">
        <v>1.9054390554228123E-2</v>
      </c>
      <c r="AK158" t="str">
        <f t="shared" si="31"/>
        <v/>
      </c>
      <c r="AL158" s="5">
        <f t="shared" si="32"/>
        <v>2.9538391748586168</v>
      </c>
      <c r="AM158">
        <f t="shared" si="33"/>
        <v>2.9712351075030412</v>
      </c>
      <c r="AN158">
        <f t="shared" si="34"/>
        <v>-2.8696746254483383</v>
      </c>
      <c r="AO158" s="6">
        <f t="shared" si="35"/>
        <v>8.7773529751655719</v>
      </c>
    </row>
    <row r="159" spans="1:41" x14ac:dyDescent="0.35">
      <c r="A159" s="2">
        <v>3</v>
      </c>
      <c r="B159" s="2">
        <v>1</v>
      </c>
      <c r="C159" s="2">
        <v>3</v>
      </c>
      <c r="D159" s="2">
        <v>1</v>
      </c>
      <c r="AC159" s="5">
        <f t="shared" si="24"/>
        <v>1</v>
      </c>
      <c r="AD159">
        <f t="shared" si="25"/>
        <v>11.380594259314369</v>
      </c>
      <c r="AE159">
        <f t="shared" si="26"/>
        <v>2.0815047790848524</v>
      </c>
      <c r="AF159">
        <f t="shared" si="27"/>
        <v>0.67548322274645933</v>
      </c>
      <c r="AG159">
        <f t="shared" si="28"/>
        <v>-2.6931937722628447</v>
      </c>
      <c r="AH159">
        <f t="shared" si="29"/>
        <v>-0.47546837170459694</v>
      </c>
      <c r="AI159">
        <f t="shared" si="30"/>
        <v>-0.4802136847028311</v>
      </c>
      <c r="AJ159" s="6">
        <v>1.9665691923862066E-2</v>
      </c>
      <c r="AK159" t="str">
        <f t="shared" si="31"/>
        <v/>
      </c>
      <c r="AL159" s="5">
        <f t="shared" si="32"/>
        <v>3.6931937722628447</v>
      </c>
      <c r="AM159">
        <f t="shared" si="33"/>
        <v>5.6642963707712095</v>
      </c>
      <c r="AN159">
        <f t="shared" si="34"/>
        <v>-7.4086231122096606</v>
      </c>
      <c r="AO159" s="6">
        <f t="shared" si="35"/>
        <v>14.79501065673535</v>
      </c>
    </row>
    <row r="160" spans="1:41" x14ac:dyDescent="0.35">
      <c r="A160" s="2">
        <v>0</v>
      </c>
      <c r="B160" s="2">
        <v>1</v>
      </c>
      <c r="C160" s="2">
        <v>1</v>
      </c>
      <c r="D160" s="2">
        <v>0</v>
      </c>
      <c r="AC160" s="5">
        <f t="shared" si="24"/>
        <v>2</v>
      </c>
      <c r="AD160">
        <f t="shared" si="25"/>
        <v>11.380594259314369</v>
      </c>
      <c r="AE160">
        <f t="shared" si="26"/>
        <v>1.1838142863287353</v>
      </c>
      <c r="AF160">
        <f t="shared" si="27"/>
        <v>0.54208560395438887</v>
      </c>
      <c r="AG160">
        <f t="shared" si="28"/>
        <v>-3.2113379468940888</v>
      </c>
      <c r="AH160">
        <f t="shared" si="29"/>
        <v>-0.52538097096084291</v>
      </c>
      <c r="AI160">
        <f t="shared" si="30"/>
        <v>-0.52852506541022504</v>
      </c>
      <c r="AJ160" s="6">
        <v>1.1862228857260119E-2</v>
      </c>
      <c r="AK160" t="str">
        <f t="shared" si="31"/>
        <v/>
      </c>
      <c r="AL160" s="5">
        <f t="shared" si="32"/>
        <v>5.2113379468940888</v>
      </c>
      <c r="AM160">
        <f t="shared" si="33"/>
        <v>6.1123986676202486</v>
      </c>
      <c r="AN160">
        <f t="shared" si="34"/>
        <v>-6.7687433007922078</v>
      </c>
      <c r="AO160" s="6">
        <f t="shared" si="35"/>
        <v>17.191419194580384</v>
      </c>
    </row>
    <row r="161" spans="1:41" x14ac:dyDescent="0.35">
      <c r="A161" s="2">
        <v>65</v>
      </c>
      <c r="B161" s="2">
        <v>1</v>
      </c>
      <c r="C161" s="2">
        <v>4</v>
      </c>
      <c r="D161" s="2">
        <v>0</v>
      </c>
      <c r="AC161" s="5">
        <f t="shared" si="24"/>
        <v>3</v>
      </c>
      <c r="AD161">
        <f t="shared" si="25"/>
        <v>4.0111188451636686</v>
      </c>
      <c r="AE161">
        <f t="shared" si="26"/>
        <v>0.67327074076291826</v>
      </c>
      <c r="AF161">
        <f t="shared" si="27"/>
        <v>0.40236808327619733</v>
      </c>
      <c r="AG161">
        <f t="shared" si="28"/>
        <v>0.60282735635787077</v>
      </c>
      <c r="AH161">
        <f t="shared" si="29"/>
        <v>0.24082134269340852</v>
      </c>
      <c r="AI161">
        <f t="shared" si="30"/>
        <v>0.24217681003933952</v>
      </c>
      <c r="AJ161" s="6">
        <v>1.1162704305809169E-2</v>
      </c>
      <c r="AK161" t="str">
        <f t="shared" si="31"/>
        <v/>
      </c>
      <c r="AL161" s="5">
        <f t="shared" si="32"/>
        <v>2.3971726436421292</v>
      </c>
      <c r="AM161">
        <f t="shared" si="33"/>
        <v>2.5032139992896512</v>
      </c>
      <c r="AN161">
        <f t="shared" si="34"/>
        <v>-2.5090366405620586</v>
      </c>
      <c r="AO161" s="6">
        <f t="shared" si="35"/>
        <v>7.303381927846317</v>
      </c>
    </row>
    <row r="162" spans="1:41" x14ac:dyDescent="0.35">
      <c r="A162" s="2">
        <v>5</v>
      </c>
      <c r="B162" s="2">
        <v>1</v>
      </c>
      <c r="C162" s="2">
        <v>3</v>
      </c>
      <c r="D162" s="2">
        <v>0</v>
      </c>
      <c r="AC162" s="5">
        <f t="shared" si="24"/>
        <v>0</v>
      </c>
      <c r="AD162">
        <f t="shared" si="25"/>
        <v>11.380594259314369</v>
      </c>
      <c r="AE162">
        <f t="shared" si="26"/>
        <v>2.0815047790848524</v>
      </c>
      <c r="AF162">
        <f t="shared" si="27"/>
        <v>0.67548322274645933</v>
      </c>
      <c r="AG162">
        <f t="shared" si="28"/>
        <v>-3.6931937722628447</v>
      </c>
      <c r="AH162">
        <f t="shared" si="29"/>
        <v>-0.65201280627200064</v>
      </c>
      <c r="AI162">
        <f t="shared" si="30"/>
        <v>-0.65852008420833397</v>
      </c>
      <c r="AJ162" s="6">
        <v>1.9665691923862066E-2</v>
      </c>
      <c r="AK162" t="str">
        <f t="shared" si="31"/>
        <v/>
      </c>
      <c r="AL162" s="5">
        <f t="shared" si="32"/>
        <v>3.6931937722628447</v>
      </c>
      <c r="AM162">
        <f t="shared" si="33"/>
        <v>5.6642963707712095</v>
      </c>
      <c r="AN162">
        <f t="shared" si="34"/>
        <v>-7.4086231122096606</v>
      </c>
      <c r="AO162" s="6">
        <f t="shared" si="35"/>
        <v>14.79501065673535</v>
      </c>
    </row>
    <row r="163" spans="1:41" x14ac:dyDescent="0.35">
      <c r="A163" s="2">
        <v>0</v>
      </c>
      <c r="B163" s="2">
        <v>0</v>
      </c>
      <c r="C163" s="2">
        <v>1</v>
      </c>
      <c r="D163" s="2">
        <v>0</v>
      </c>
      <c r="AC163" s="5">
        <f t="shared" si="24"/>
        <v>65</v>
      </c>
      <c r="AD163">
        <f t="shared" si="25"/>
        <v>11.380594259314369</v>
      </c>
      <c r="AE163">
        <f t="shared" si="26"/>
        <v>0.38290929210966862</v>
      </c>
      <c r="AF163">
        <f t="shared" si="27"/>
        <v>0.276886773626005</v>
      </c>
      <c r="AG163">
        <f t="shared" si="28"/>
        <v>56.770541767093817</v>
      </c>
      <c r="AH163">
        <f t="shared" si="29"/>
        <v>9.7130121875670739</v>
      </c>
      <c r="AI163">
        <f t="shared" si="30"/>
        <v>9.9112129749295264</v>
      </c>
      <c r="AJ163" s="6">
        <v>3.9595358242978558E-2</v>
      </c>
      <c r="AK163" t="str">
        <f t="shared" si="31"/>
        <v/>
      </c>
      <c r="AL163" s="5">
        <f t="shared" si="32"/>
        <v>8.2294582329061789</v>
      </c>
      <c r="AM163">
        <f t="shared" si="33"/>
        <v>5.8447926009772431</v>
      </c>
      <c r="AN163">
        <f t="shared" si="34"/>
        <v>-3.2261247621154023</v>
      </c>
      <c r="AO163" s="6">
        <f t="shared" si="35"/>
        <v>19.685041227927762</v>
      </c>
    </row>
    <row r="164" spans="1:41" x14ac:dyDescent="0.35">
      <c r="A164" s="2">
        <v>0</v>
      </c>
      <c r="B164" s="2">
        <v>1</v>
      </c>
      <c r="C164" s="2">
        <v>3</v>
      </c>
      <c r="D164" s="2">
        <v>2</v>
      </c>
      <c r="AC164" s="5">
        <f t="shared" si="24"/>
        <v>5</v>
      </c>
      <c r="AD164">
        <f t="shared" si="25"/>
        <v>11.380594259314369</v>
      </c>
      <c r="AE164">
        <f t="shared" si="26"/>
        <v>0.67327074076291826</v>
      </c>
      <c r="AF164">
        <f t="shared" si="27"/>
        <v>0.40236808327619733</v>
      </c>
      <c r="AG164">
        <f t="shared" si="28"/>
        <v>-1.8014063606499517</v>
      </c>
      <c r="AH164">
        <f t="shared" si="29"/>
        <v>-0.29243330747958923</v>
      </c>
      <c r="AI164">
        <f t="shared" si="30"/>
        <v>-0.29517725536940675</v>
      </c>
      <c r="AJ164" s="6">
        <v>1.8505450963632292E-2</v>
      </c>
      <c r="AK164" t="str">
        <f t="shared" si="31"/>
        <v/>
      </c>
      <c r="AL164" s="5">
        <f t="shared" si="32"/>
        <v>6.8014063606499517</v>
      </c>
      <c r="AM164">
        <f t="shared" si="33"/>
        <v>6.1600587709239765</v>
      </c>
      <c r="AN164">
        <f t="shared" si="34"/>
        <v>-5.2720869730111106</v>
      </c>
      <c r="AO164" s="6">
        <f t="shared" si="35"/>
        <v>18.874899694311015</v>
      </c>
    </row>
    <row r="165" spans="1:41" x14ac:dyDescent="0.35">
      <c r="A165" s="2">
        <v>0</v>
      </c>
      <c r="B165" s="2">
        <v>0</v>
      </c>
      <c r="C165" s="2">
        <v>4</v>
      </c>
      <c r="D165" s="2">
        <v>1</v>
      </c>
      <c r="AC165" s="5">
        <f t="shared" si="24"/>
        <v>0</v>
      </c>
      <c r="AD165">
        <f t="shared" si="25"/>
        <v>4.9425726642102052</v>
      </c>
      <c r="AE165">
        <f t="shared" si="26"/>
        <v>2.0815047790848524</v>
      </c>
      <c r="AF165">
        <f t="shared" si="27"/>
        <v>0.67548322274645933</v>
      </c>
      <c r="AG165">
        <f t="shared" si="28"/>
        <v>-1.6039477523309422</v>
      </c>
      <c r="AH165">
        <f t="shared" si="29"/>
        <v>-0.60802166715281891</v>
      </c>
      <c r="AI165">
        <f t="shared" si="30"/>
        <v>-0.61394337863820692</v>
      </c>
      <c r="AJ165" s="6">
        <v>1.9197708255069966E-2</v>
      </c>
      <c r="AK165" t="str">
        <f t="shared" si="31"/>
        <v/>
      </c>
      <c r="AL165" s="5">
        <f t="shared" si="32"/>
        <v>1.6039477523309422</v>
      </c>
      <c r="AM165">
        <f t="shared" si="33"/>
        <v>2.6379779520715818</v>
      </c>
      <c r="AN165">
        <f t="shared" si="34"/>
        <v>-3.5663940257400855</v>
      </c>
      <c r="AO165" s="6">
        <f t="shared" si="35"/>
        <v>6.7742895304019699</v>
      </c>
    </row>
    <row r="166" spans="1:41" x14ac:dyDescent="0.35">
      <c r="A166" s="2">
        <v>0</v>
      </c>
      <c r="B166" s="2">
        <v>0</v>
      </c>
      <c r="C166" s="2">
        <v>4</v>
      </c>
      <c r="D166" s="2">
        <v>2</v>
      </c>
      <c r="AC166" s="5">
        <f t="shared" si="24"/>
        <v>0</v>
      </c>
      <c r="AD166">
        <f t="shared" si="25"/>
        <v>1.4137288460889579</v>
      </c>
      <c r="AE166">
        <f t="shared" si="26"/>
        <v>0.67327074076291826</v>
      </c>
      <c r="AF166">
        <f t="shared" si="27"/>
        <v>0.40236808327619733</v>
      </c>
      <c r="AG166">
        <f t="shared" si="28"/>
        <v>-0.84488948001587372</v>
      </c>
      <c r="AH166">
        <f t="shared" si="29"/>
        <v>-0.733855768118019</v>
      </c>
      <c r="AI166">
        <f t="shared" si="30"/>
        <v>-0.73939976421856846</v>
      </c>
      <c r="AJ166" s="6">
        <v>1.493971735973001E-2</v>
      </c>
      <c r="AK166" t="str">
        <f t="shared" si="31"/>
        <v/>
      </c>
      <c r="AL166" s="5">
        <f t="shared" si="32"/>
        <v>0.84488948001587372</v>
      </c>
      <c r="AM166">
        <f t="shared" si="33"/>
        <v>1.1513018180433492</v>
      </c>
      <c r="AN166">
        <f t="shared" si="34"/>
        <v>-1.4116206186845768</v>
      </c>
      <c r="AO166" s="6">
        <f t="shared" si="35"/>
        <v>3.1013995787163244</v>
      </c>
    </row>
    <row r="167" spans="1:41" x14ac:dyDescent="0.35">
      <c r="A167" s="2">
        <v>1</v>
      </c>
      <c r="B167" s="2">
        <v>0</v>
      </c>
      <c r="C167" s="2">
        <v>1</v>
      </c>
      <c r="D167" s="2">
        <v>0</v>
      </c>
      <c r="AC167" s="5">
        <f t="shared" si="24"/>
        <v>0</v>
      </c>
      <c r="AD167">
        <f t="shared" si="25"/>
        <v>1.7420220689072115</v>
      </c>
      <c r="AE167">
        <f t="shared" si="26"/>
        <v>0.38290929210966862</v>
      </c>
      <c r="AF167">
        <f t="shared" si="27"/>
        <v>0.276886773626005</v>
      </c>
      <c r="AG167">
        <f t="shared" si="28"/>
        <v>-1.2596791986621956</v>
      </c>
      <c r="AH167">
        <f t="shared" si="29"/>
        <v>-0.92184020294626767</v>
      </c>
      <c r="AI167">
        <f t="shared" si="30"/>
        <v>-0.92659524337502819</v>
      </c>
      <c r="AJ167" s="6">
        <v>1.0237133551155721E-2</v>
      </c>
      <c r="AK167" t="str">
        <f t="shared" si="31"/>
        <v/>
      </c>
      <c r="AL167" s="5">
        <f t="shared" si="32"/>
        <v>1.2596791986621956</v>
      </c>
      <c r="AM167">
        <f t="shared" si="33"/>
        <v>1.3664832523426187</v>
      </c>
      <c r="AN167">
        <f t="shared" si="34"/>
        <v>-1.4185787614064951</v>
      </c>
      <c r="AO167" s="6">
        <f t="shared" si="35"/>
        <v>3.937937158730886</v>
      </c>
    </row>
    <row r="168" spans="1:41" x14ac:dyDescent="0.35">
      <c r="A168" s="2">
        <v>8</v>
      </c>
      <c r="B168" s="2">
        <v>1</v>
      </c>
      <c r="C168" s="2">
        <v>4</v>
      </c>
      <c r="D168" s="2">
        <v>1</v>
      </c>
      <c r="AC168" s="5">
        <f t="shared" si="24"/>
        <v>0</v>
      </c>
      <c r="AD168">
        <f t="shared" si="25"/>
        <v>0.61398002512618199</v>
      </c>
      <c r="AE168">
        <f t="shared" si="26"/>
        <v>0.38290929210966862</v>
      </c>
      <c r="AF168">
        <f t="shared" si="27"/>
        <v>0.276886773626005</v>
      </c>
      <c r="AG168">
        <f t="shared" si="28"/>
        <v>-0.44397707689818</v>
      </c>
      <c r="AH168">
        <f t="shared" si="29"/>
        <v>-0.61600862891061503</v>
      </c>
      <c r="AI168">
        <f t="shared" si="30"/>
        <v>-0.61841222778810456</v>
      </c>
      <c r="AJ168" s="6">
        <v>7.758345338539193E-3</v>
      </c>
      <c r="AK168" t="str">
        <f t="shared" si="31"/>
        <v/>
      </c>
      <c r="AL168" s="5">
        <f t="shared" si="32"/>
        <v>0.44397707689818</v>
      </c>
      <c r="AM168">
        <f t="shared" si="33"/>
        <v>0.72073191195930897</v>
      </c>
      <c r="AN168">
        <f t="shared" si="34"/>
        <v>-0.96863151305075823</v>
      </c>
      <c r="AO168" s="6">
        <f t="shared" si="35"/>
        <v>1.8565856668471183</v>
      </c>
    </row>
    <row r="169" spans="1:41" x14ac:dyDescent="0.35">
      <c r="A169" s="2">
        <v>0</v>
      </c>
      <c r="B169" s="2">
        <v>1</v>
      </c>
      <c r="C169" s="2">
        <v>3</v>
      </c>
      <c r="D169" s="2">
        <v>0</v>
      </c>
      <c r="AC169" s="5">
        <f t="shared" si="24"/>
        <v>1</v>
      </c>
      <c r="AD169">
        <f t="shared" si="25"/>
        <v>4.9425726642102052</v>
      </c>
      <c r="AE169">
        <f t="shared" si="26"/>
        <v>2.0815047790848524</v>
      </c>
      <c r="AF169">
        <f t="shared" si="27"/>
        <v>0.67548322274645933</v>
      </c>
      <c r="AG169">
        <f t="shared" si="28"/>
        <v>-0.60394775233094222</v>
      </c>
      <c r="AH169">
        <f t="shared" si="29"/>
        <v>-0.22894344202409544</v>
      </c>
      <c r="AI169">
        <f t="shared" si="30"/>
        <v>-0.23117319317175905</v>
      </c>
      <c r="AJ169" s="6">
        <v>1.9197708255069966E-2</v>
      </c>
      <c r="AK169" t="str">
        <f t="shared" si="31"/>
        <v/>
      </c>
      <c r="AL169" s="5">
        <f t="shared" si="32"/>
        <v>1.6039477523309422</v>
      </c>
      <c r="AM169">
        <f t="shared" si="33"/>
        <v>2.6379779520715818</v>
      </c>
      <c r="AN169">
        <f t="shared" si="34"/>
        <v>-3.5663940257400855</v>
      </c>
      <c r="AO169" s="6">
        <f t="shared" si="35"/>
        <v>6.7742895304019699</v>
      </c>
    </row>
    <row r="170" spans="1:41" x14ac:dyDescent="0.35">
      <c r="A170" s="2">
        <v>0</v>
      </c>
      <c r="B170" s="2">
        <v>1</v>
      </c>
      <c r="C170" s="2">
        <v>3</v>
      </c>
      <c r="D170" s="2">
        <v>2</v>
      </c>
      <c r="AC170" s="5">
        <f t="shared" si="24"/>
        <v>8</v>
      </c>
      <c r="AD170">
        <f t="shared" si="25"/>
        <v>4.0111188451636686</v>
      </c>
      <c r="AE170">
        <f t="shared" si="26"/>
        <v>0.38290929210966862</v>
      </c>
      <c r="AF170">
        <f t="shared" si="27"/>
        <v>0.276886773626005</v>
      </c>
      <c r="AG170">
        <f t="shared" si="28"/>
        <v>5.0995069105041662</v>
      </c>
      <c r="AH170">
        <f t="shared" si="29"/>
        <v>2.0610410908533945</v>
      </c>
      <c r="AI170">
        <f t="shared" si="30"/>
        <v>2.0766121318438322</v>
      </c>
      <c r="AJ170" s="6">
        <v>1.4940356610947114E-2</v>
      </c>
      <c r="AK170" t="str">
        <f t="shared" si="31"/>
        <v/>
      </c>
      <c r="AL170" s="5">
        <f t="shared" si="32"/>
        <v>2.9004930894958334</v>
      </c>
      <c r="AM170">
        <f t="shared" si="33"/>
        <v>2.474238351256095</v>
      </c>
      <c r="AN170">
        <f t="shared" si="34"/>
        <v>-1.9489249681338756</v>
      </c>
      <c r="AO170" s="6">
        <f t="shared" si="35"/>
        <v>7.7499111471255429</v>
      </c>
    </row>
    <row r="171" spans="1:41" x14ac:dyDescent="0.35">
      <c r="A171" s="2">
        <v>0</v>
      </c>
      <c r="B171" s="2">
        <v>1</v>
      </c>
      <c r="C171" s="2">
        <v>4</v>
      </c>
      <c r="D171" s="2">
        <v>3</v>
      </c>
      <c r="AC171" s="5">
        <f t="shared" si="24"/>
        <v>0</v>
      </c>
      <c r="AD171">
        <f t="shared" si="25"/>
        <v>11.380594259314369</v>
      </c>
      <c r="AE171">
        <f t="shared" si="26"/>
        <v>0.67327074076291826</v>
      </c>
      <c r="AF171">
        <f t="shared" si="27"/>
        <v>0.40236808327619733</v>
      </c>
      <c r="AG171">
        <f t="shared" si="28"/>
        <v>-6.8014063606499517</v>
      </c>
      <c r="AH171">
        <f t="shared" si="29"/>
        <v>-1.1041138751391777</v>
      </c>
      <c r="AI171">
        <f t="shared" si="30"/>
        <v>-1.1144739499333864</v>
      </c>
      <c r="AJ171" s="6">
        <v>1.8505450963632292E-2</v>
      </c>
      <c r="AK171" t="str">
        <f t="shared" si="31"/>
        <v/>
      </c>
      <c r="AL171" s="5">
        <f t="shared" si="32"/>
        <v>6.8014063606499517</v>
      </c>
      <c r="AM171">
        <f t="shared" si="33"/>
        <v>6.1600587709239765</v>
      </c>
      <c r="AN171">
        <f t="shared" si="34"/>
        <v>-5.2720869730111106</v>
      </c>
      <c r="AO171" s="6">
        <f t="shared" si="35"/>
        <v>18.874899694311015</v>
      </c>
    </row>
    <row r="172" spans="1:41" x14ac:dyDescent="0.35">
      <c r="A172" s="2">
        <v>2</v>
      </c>
      <c r="B172" s="2">
        <v>1</v>
      </c>
      <c r="C172" s="2">
        <v>3</v>
      </c>
      <c r="D172" s="2">
        <v>0</v>
      </c>
      <c r="AC172" s="5">
        <f t="shared" si="24"/>
        <v>0</v>
      </c>
      <c r="AD172">
        <f t="shared" si="25"/>
        <v>1.4137288460889579</v>
      </c>
      <c r="AE172">
        <f t="shared" si="26"/>
        <v>0.67327074076291826</v>
      </c>
      <c r="AF172">
        <f t="shared" si="27"/>
        <v>0.40236808327619733</v>
      </c>
      <c r="AG172">
        <f t="shared" si="28"/>
        <v>-0.84488948001587372</v>
      </c>
      <c r="AH172">
        <f t="shared" si="29"/>
        <v>-0.733855768118019</v>
      </c>
      <c r="AI172">
        <f t="shared" si="30"/>
        <v>-0.73939976421856846</v>
      </c>
      <c r="AJ172" s="6">
        <v>1.493971735973001E-2</v>
      </c>
      <c r="AK172" t="str">
        <f t="shared" si="31"/>
        <v/>
      </c>
      <c r="AL172" s="5">
        <f t="shared" si="32"/>
        <v>0.84488948001587372</v>
      </c>
      <c r="AM172">
        <f t="shared" si="33"/>
        <v>1.1513018180433492</v>
      </c>
      <c r="AN172">
        <f t="shared" si="34"/>
        <v>-1.4116206186845768</v>
      </c>
      <c r="AO172" s="6">
        <f t="shared" si="35"/>
        <v>3.1013995787163244</v>
      </c>
    </row>
    <row r="173" spans="1:41" x14ac:dyDescent="0.35">
      <c r="A173" s="2">
        <v>4</v>
      </c>
      <c r="B173" s="2">
        <v>1</v>
      </c>
      <c r="C173" s="2">
        <v>2</v>
      </c>
      <c r="D173" s="2">
        <v>1</v>
      </c>
      <c r="AC173" s="5">
        <f t="shared" si="24"/>
        <v>0</v>
      </c>
      <c r="AD173">
        <f t="shared" si="25"/>
        <v>0.49827225954020948</v>
      </c>
      <c r="AE173">
        <f t="shared" si="26"/>
        <v>0.38290929210966862</v>
      </c>
      <c r="AF173">
        <f t="shared" si="27"/>
        <v>0.276886773626005</v>
      </c>
      <c r="AG173">
        <f t="shared" si="28"/>
        <v>-0.36030726120878148</v>
      </c>
      <c r="AH173">
        <f t="shared" si="29"/>
        <v>-0.56269370309349209</v>
      </c>
      <c r="AI173">
        <f t="shared" si="30"/>
        <v>-0.56610282731328843</v>
      </c>
      <c r="AJ173" s="6">
        <v>1.200792161146722E-2</v>
      </c>
      <c r="AK173" t="str">
        <f t="shared" si="31"/>
        <v/>
      </c>
      <c r="AL173" s="5">
        <f t="shared" si="32"/>
        <v>0.36030726120878148</v>
      </c>
      <c r="AM173">
        <f t="shared" si="33"/>
        <v>0.64032573890189082</v>
      </c>
      <c r="AN173">
        <f t="shared" si="34"/>
        <v>-0.89470812541292255</v>
      </c>
      <c r="AO173" s="6">
        <f t="shared" si="35"/>
        <v>1.6153226478304854</v>
      </c>
    </row>
    <row r="174" spans="1:41" x14ac:dyDescent="0.35">
      <c r="A174" s="2">
        <v>5</v>
      </c>
      <c r="B174" s="2">
        <v>0</v>
      </c>
      <c r="C174" s="2">
        <v>4</v>
      </c>
      <c r="D174" s="2">
        <v>0</v>
      </c>
      <c r="AC174" s="5">
        <f t="shared" si="24"/>
        <v>2</v>
      </c>
      <c r="AD174">
        <f t="shared" si="25"/>
        <v>11.380594259314369</v>
      </c>
      <c r="AE174">
        <f t="shared" si="26"/>
        <v>0.67327074076291826</v>
      </c>
      <c r="AF174">
        <f t="shared" si="27"/>
        <v>0.40236808327619733</v>
      </c>
      <c r="AG174">
        <f t="shared" si="28"/>
        <v>-4.8014063606499517</v>
      </c>
      <c r="AH174">
        <f t="shared" si="29"/>
        <v>-0.77944164807534233</v>
      </c>
      <c r="AI174">
        <f t="shared" si="30"/>
        <v>-0.7867552721077945</v>
      </c>
      <c r="AJ174" s="6">
        <v>1.8505450963632292E-2</v>
      </c>
      <c r="AK174" t="str">
        <f t="shared" si="31"/>
        <v/>
      </c>
      <c r="AL174" s="5">
        <f t="shared" si="32"/>
        <v>6.8014063606499517</v>
      </c>
      <c r="AM174">
        <f t="shared" si="33"/>
        <v>6.1600587709239765</v>
      </c>
      <c r="AN174">
        <f t="shared" si="34"/>
        <v>-5.2720869730111106</v>
      </c>
      <c r="AO174" s="6">
        <f t="shared" si="35"/>
        <v>18.874899694311015</v>
      </c>
    </row>
    <row r="175" spans="1:41" x14ac:dyDescent="0.35">
      <c r="A175" s="2">
        <v>9</v>
      </c>
      <c r="B175" s="2">
        <v>0</v>
      </c>
      <c r="C175" s="2">
        <v>2</v>
      </c>
      <c r="D175" s="2">
        <v>0</v>
      </c>
      <c r="AC175" s="5">
        <f t="shared" si="24"/>
        <v>4</v>
      </c>
      <c r="AD175">
        <f t="shared" si="25"/>
        <v>4.0111188451636686</v>
      </c>
      <c r="AE175">
        <f t="shared" si="26"/>
        <v>1.1838142863287353</v>
      </c>
      <c r="AF175">
        <f t="shared" si="27"/>
        <v>0.54208560395438887</v>
      </c>
      <c r="AG175">
        <f t="shared" si="28"/>
        <v>2.1632509365497095</v>
      </c>
      <c r="AH175">
        <f t="shared" si="29"/>
        <v>0.89588698773946429</v>
      </c>
      <c r="AI175">
        <f t="shared" si="30"/>
        <v>0.90152874774961145</v>
      </c>
      <c r="AJ175" s="6">
        <v>1.2476822239297936E-2</v>
      </c>
      <c r="AK175" t="str">
        <f t="shared" si="31"/>
        <v/>
      </c>
      <c r="AL175" s="5">
        <f t="shared" si="32"/>
        <v>1.8367490634502905</v>
      </c>
      <c r="AM175">
        <f t="shared" si="33"/>
        <v>2.4146471219635699</v>
      </c>
      <c r="AN175">
        <f t="shared" si="34"/>
        <v>-2.895872330971601</v>
      </c>
      <c r="AO175" s="6">
        <f t="shared" si="35"/>
        <v>6.5693704578721821</v>
      </c>
    </row>
    <row r="176" spans="1:41" x14ac:dyDescent="0.35">
      <c r="A176" s="2">
        <v>0</v>
      </c>
      <c r="B176" s="2">
        <v>0</v>
      </c>
      <c r="C176" s="2">
        <v>4</v>
      </c>
      <c r="D176" s="2">
        <v>2</v>
      </c>
      <c r="AC176" s="5">
        <f t="shared" si="24"/>
        <v>5</v>
      </c>
      <c r="AD176">
        <f t="shared" si="25"/>
        <v>4.9425726642102052</v>
      </c>
      <c r="AE176">
        <f t="shared" si="26"/>
        <v>0.38290929210966862</v>
      </c>
      <c r="AF176">
        <f t="shared" si="27"/>
        <v>0.276886773626005</v>
      </c>
      <c r="AG176">
        <f t="shared" si="28"/>
        <v>1.4259603341950462</v>
      </c>
      <c r="AH176">
        <f t="shared" si="29"/>
        <v>0.49010376753285007</v>
      </c>
      <c r="AI176">
        <f t="shared" si="30"/>
        <v>0.49721353718967837</v>
      </c>
      <c r="AJ176" s="6">
        <v>2.8393987776742863E-2</v>
      </c>
      <c r="AK176" t="str">
        <f t="shared" si="31"/>
        <v/>
      </c>
      <c r="AL176" s="5">
        <f t="shared" si="32"/>
        <v>3.5740396658049538</v>
      </c>
      <c r="AM176">
        <f t="shared" si="33"/>
        <v>2.9095069833338276</v>
      </c>
      <c r="AN176">
        <f t="shared" si="34"/>
        <v>-2.1284892342971262</v>
      </c>
      <c r="AO176" s="6">
        <f t="shared" si="35"/>
        <v>9.2765685659070343</v>
      </c>
    </row>
    <row r="177" spans="1:41" x14ac:dyDescent="0.35">
      <c r="A177" s="2">
        <v>0</v>
      </c>
      <c r="B177" s="2">
        <v>0</v>
      </c>
      <c r="C177" s="2">
        <v>2</v>
      </c>
      <c r="D177" s="2">
        <v>0</v>
      </c>
      <c r="AC177" s="5">
        <f t="shared" si="24"/>
        <v>9</v>
      </c>
      <c r="AD177">
        <f t="shared" si="25"/>
        <v>4.9425726642102052</v>
      </c>
      <c r="AE177">
        <f t="shared" si="26"/>
        <v>1.1838142863287353</v>
      </c>
      <c r="AF177">
        <f t="shared" si="27"/>
        <v>0.54208560395438887</v>
      </c>
      <c r="AG177">
        <f t="shared" si="28"/>
        <v>6.7367248235566368</v>
      </c>
      <c r="AH177">
        <f t="shared" si="29"/>
        <v>2.3345204142545439</v>
      </c>
      <c r="AI177">
        <f t="shared" si="30"/>
        <v>2.3534105249779955</v>
      </c>
      <c r="AJ177" s="6">
        <v>1.5988964047003826E-2</v>
      </c>
      <c r="AK177" t="str">
        <f t="shared" si="31"/>
        <v/>
      </c>
      <c r="AL177" s="5">
        <f t="shared" si="32"/>
        <v>2.2632751764433632</v>
      </c>
      <c r="AM177">
        <f t="shared" si="33"/>
        <v>2.8856996847927752</v>
      </c>
      <c r="AN177">
        <f t="shared" si="34"/>
        <v>-3.3925922759490614</v>
      </c>
      <c r="AO177" s="6">
        <f t="shared" si="35"/>
        <v>7.9191426288357878</v>
      </c>
    </row>
    <row r="178" spans="1:41" x14ac:dyDescent="0.35">
      <c r="A178" s="2">
        <v>0</v>
      </c>
      <c r="B178" s="2">
        <v>1</v>
      </c>
      <c r="C178" s="2">
        <v>2</v>
      </c>
      <c r="D178" s="2">
        <v>0</v>
      </c>
      <c r="AC178" s="5">
        <f t="shared" si="24"/>
        <v>0</v>
      </c>
      <c r="AD178">
        <f t="shared" si="25"/>
        <v>0.61398002512618199</v>
      </c>
      <c r="AE178">
        <f t="shared" si="26"/>
        <v>0.38290929210966862</v>
      </c>
      <c r="AF178">
        <f t="shared" si="27"/>
        <v>0.276886773626005</v>
      </c>
      <c r="AG178">
        <f t="shared" si="28"/>
        <v>-0.44397707689818</v>
      </c>
      <c r="AH178">
        <f t="shared" si="29"/>
        <v>-0.61600862891061503</v>
      </c>
      <c r="AI178">
        <f t="shared" si="30"/>
        <v>-0.61841222778810456</v>
      </c>
      <c r="AJ178" s="6">
        <v>7.758345338539193E-3</v>
      </c>
      <c r="AK178" t="str">
        <f t="shared" si="31"/>
        <v/>
      </c>
      <c r="AL178" s="5">
        <f t="shared" si="32"/>
        <v>0.44397707689818</v>
      </c>
      <c r="AM178">
        <f t="shared" si="33"/>
        <v>0.72073191195930897</v>
      </c>
      <c r="AN178">
        <f t="shared" si="34"/>
        <v>-0.96863151305075823</v>
      </c>
      <c r="AO178" s="6">
        <f t="shared" si="35"/>
        <v>1.8565856668471183</v>
      </c>
    </row>
    <row r="179" spans="1:41" x14ac:dyDescent="0.35">
      <c r="A179" s="2">
        <v>0</v>
      </c>
      <c r="B179" s="2">
        <v>0</v>
      </c>
      <c r="C179" s="2">
        <v>1</v>
      </c>
      <c r="D179" s="2">
        <v>0</v>
      </c>
      <c r="AC179" s="5">
        <f t="shared" si="24"/>
        <v>0</v>
      </c>
      <c r="AD179">
        <f t="shared" si="25"/>
        <v>4.9425726642102052</v>
      </c>
      <c r="AE179">
        <f t="shared" si="26"/>
        <v>1.1838142863287353</v>
      </c>
      <c r="AF179">
        <f t="shared" si="27"/>
        <v>0.54208560395438887</v>
      </c>
      <c r="AG179">
        <f t="shared" si="28"/>
        <v>-2.2632751764433632</v>
      </c>
      <c r="AH179">
        <f t="shared" si="29"/>
        <v>-0.78430724734472534</v>
      </c>
      <c r="AI179">
        <f t="shared" si="30"/>
        <v>-0.79065358325726798</v>
      </c>
      <c r="AJ179" s="6">
        <v>1.5988964047003826E-2</v>
      </c>
      <c r="AK179" t="str">
        <f t="shared" si="31"/>
        <v/>
      </c>
      <c r="AL179" s="5">
        <f t="shared" si="32"/>
        <v>2.2632751764433632</v>
      </c>
      <c r="AM179">
        <f t="shared" si="33"/>
        <v>2.8856996847927752</v>
      </c>
      <c r="AN179">
        <f t="shared" si="34"/>
        <v>-3.3925922759490614</v>
      </c>
      <c r="AO179" s="6">
        <f t="shared" si="35"/>
        <v>7.9191426288357878</v>
      </c>
    </row>
    <row r="180" spans="1:41" x14ac:dyDescent="0.35">
      <c r="A180" s="2">
        <v>21</v>
      </c>
      <c r="B180" s="2">
        <v>1</v>
      </c>
      <c r="C180" s="2">
        <v>2</v>
      </c>
      <c r="D180" s="2">
        <v>0</v>
      </c>
      <c r="AC180" s="5">
        <f t="shared" si="24"/>
        <v>0</v>
      </c>
      <c r="AD180">
        <f t="shared" si="25"/>
        <v>11.380594259314369</v>
      </c>
      <c r="AE180">
        <f t="shared" si="26"/>
        <v>1.1838142863287353</v>
      </c>
      <c r="AF180">
        <f t="shared" si="27"/>
        <v>0.54208560395438887</v>
      </c>
      <c r="AG180">
        <f t="shared" si="28"/>
        <v>-5.2113379468940888</v>
      </c>
      <c r="AH180">
        <f t="shared" si="29"/>
        <v>-0.852584759318886</v>
      </c>
      <c r="AI180">
        <f t="shared" si="30"/>
        <v>-0.85768697496346835</v>
      </c>
      <c r="AJ180" s="6">
        <v>1.1862228857260119E-2</v>
      </c>
      <c r="AK180" t="str">
        <f t="shared" si="31"/>
        <v/>
      </c>
      <c r="AL180" s="5">
        <f t="shared" si="32"/>
        <v>5.2113379468940888</v>
      </c>
      <c r="AM180">
        <f t="shared" si="33"/>
        <v>6.1123986676202486</v>
      </c>
      <c r="AN180">
        <f t="shared" si="34"/>
        <v>-6.7687433007922078</v>
      </c>
      <c r="AO180" s="6">
        <f t="shared" si="35"/>
        <v>17.191419194580384</v>
      </c>
    </row>
    <row r="181" spans="1:41" x14ac:dyDescent="0.35">
      <c r="A181" s="2">
        <v>0</v>
      </c>
      <c r="B181" s="2">
        <v>0</v>
      </c>
      <c r="C181" s="2">
        <v>1</v>
      </c>
      <c r="D181" s="2">
        <v>0</v>
      </c>
      <c r="AC181" s="5">
        <f t="shared" si="24"/>
        <v>0</v>
      </c>
      <c r="AD181">
        <f t="shared" si="25"/>
        <v>4.9425726642102052</v>
      </c>
      <c r="AE181">
        <f t="shared" si="26"/>
        <v>2.0815047790848524</v>
      </c>
      <c r="AF181">
        <f t="shared" si="27"/>
        <v>0.67548322274645933</v>
      </c>
      <c r="AG181">
        <f t="shared" si="28"/>
        <v>-1.6039477523309422</v>
      </c>
      <c r="AH181">
        <f t="shared" si="29"/>
        <v>-0.60802166715281891</v>
      </c>
      <c r="AI181">
        <f t="shared" si="30"/>
        <v>-0.61394337863820692</v>
      </c>
      <c r="AJ181" s="6">
        <v>1.9197708255069966E-2</v>
      </c>
      <c r="AK181" t="str">
        <f t="shared" si="31"/>
        <v/>
      </c>
      <c r="AL181" s="5">
        <f t="shared" si="32"/>
        <v>1.6039477523309422</v>
      </c>
      <c r="AM181">
        <f t="shared" si="33"/>
        <v>2.6379779520715818</v>
      </c>
      <c r="AN181">
        <f t="shared" si="34"/>
        <v>-3.5663940257400855</v>
      </c>
      <c r="AO181" s="6">
        <f t="shared" si="35"/>
        <v>6.7742895304019699</v>
      </c>
    </row>
    <row r="182" spans="1:41" x14ac:dyDescent="0.35">
      <c r="A182" s="2">
        <v>6</v>
      </c>
      <c r="B182" s="2">
        <v>1</v>
      </c>
      <c r="C182" s="2">
        <v>3</v>
      </c>
      <c r="D182" s="2">
        <v>0</v>
      </c>
      <c r="AC182" s="5">
        <f t="shared" si="24"/>
        <v>21</v>
      </c>
      <c r="AD182">
        <f t="shared" si="25"/>
        <v>11.380594259314369</v>
      </c>
      <c r="AE182">
        <f t="shared" si="26"/>
        <v>1.1838142863287353</v>
      </c>
      <c r="AF182">
        <f t="shared" si="27"/>
        <v>0.54208560395438887</v>
      </c>
      <c r="AG182">
        <f t="shared" si="28"/>
        <v>15.788662053105911</v>
      </c>
      <c r="AH182">
        <f t="shared" si="29"/>
        <v>2.5830550184405658</v>
      </c>
      <c r="AI182">
        <f t="shared" si="30"/>
        <v>2.5985130753455863</v>
      </c>
      <c r="AJ182" s="6">
        <v>1.1862228857260119E-2</v>
      </c>
      <c r="AK182" t="str">
        <f t="shared" si="31"/>
        <v/>
      </c>
      <c r="AL182" s="5">
        <f t="shared" si="32"/>
        <v>5.2113379468940888</v>
      </c>
      <c r="AM182">
        <f t="shared" si="33"/>
        <v>6.1123986676202486</v>
      </c>
      <c r="AN182">
        <f t="shared" si="34"/>
        <v>-6.7687433007922078</v>
      </c>
      <c r="AO182" s="6">
        <f t="shared" si="35"/>
        <v>17.191419194580384</v>
      </c>
    </row>
    <row r="183" spans="1:41" x14ac:dyDescent="0.35">
      <c r="A183" s="2">
        <v>0</v>
      </c>
      <c r="B183" s="2">
        <v>0</v>
      </c>
      <c r="C183" s="2">
        <v>2</v>
      </c>
      <c r="D183" s="2">
        <v>1</v>
      </c>
      <c r="AC183" s="5">
        <f t="shared" si="24"/>
        <v>0</v>
      </c>
      <c r="AD183">
        <f t="shared" si="25"/>
        <v>4.9425726642102052</v>
      </c>
      <c r="AE183">
        <f t="shared" si="26"/>
        <v>2.0815047790848524</v>
      </c>
      <c r="AF183">
        <f t="shared" si="27"/>
        <v>0.67548322274645933</v>
      </c>
      <c r="AG183">
        <f t="shared" si="28"/>
        <v>-1.6039477523309422</v>
      </c>
      <c r="AH183">
        <f t="shared" si="29"/>
        <v>-0.60802166715281891</v>
      </c>
      <c r="AI183">
        <f t="shared" si="30"/>
        <v>-0.61394337863820692</v>
      </c>
      <c r="AJ183" s="6">
        <v>1.9197708255069966E-2</v>
      </c>
      <c r="AK183" t="str">
        <f t="shared" si="31"/>
        <v/>
      </c>
      <c r="AL183" s="5">
        <f t="shared" si="32"/>
        <v>1.6039477523309422</v>
      </c>
      <c r="AM183">
        <f t="shared" si="33"/>
        <v>2.6379779520715818</v>
      </c>
      <c r="AN183">
        <f t="shared" si="34"/>
        <v>-3.5663940257400855</v>
      </c>
      <c r="AO183" s="6">
        <f t="shared" si="35"/>
        <v>6.7742895304019699</v>
      </c>
    </row>
    <row r="184" spans="1:41" x14ac:dyDescent="0.35">
      <c r="A184" s="2">
        <v>0</v>
      </c>
      <c r="B184" s="2">
        <v>1</v>
      </c>
      <c r="C184" s="2">
        <v>2</v>
      </c>
      <c r="D184" s="2">
        <v>0</v>
      </c>
      <c r="AC184" s="5">
        <f t="shared" si="24"/>
        <v>6</v>
      </c>
      <c r="AD184">
        <f t="shared" si="25"/>
        <v>11.380594259314369</v>
      </c>
      <c r="AE184">
        <f t="shared" si="26"/>
        <v>0.67327074076291826</v>
      </c>
      <c r="AF184">
        <f t="shared" si="27"/>
        <v>0.40236808327619733</v>
      </c>
      <c r="AG184">
        <f t="shared" si="28"/>
        <v>-0.80140636064995174</v>
      </c>
      <c r="AH184">
        <f t="shared" si="29"/>
        <v>-0.13009719394767155</v>
      </c>
      <c r="AI184">
        <f t="shared" si="30"/>
        <v>-0.13131791645661081</v>
      </c>
      <c r="AJ184" s="6">
        <v>1.8505450963632292E-2</v>
      </c>
      <c r="AK184" t="str">
        <f t="shared" si="31"/>
        <v/>
      </c>
      <c r="AL184" s="5">
        <f t="shared" si="32"/>
        <v>6.8014063606499517</v>
      </c>
      <c r="AM184">
        <f t="shared" si="33"/>
        <v>6.1600587709239765</v>
      </c>
      <c r="AN184">
        <f t="shared" si="34"/>
        <v>-5.2720869730111106</v>
      </c>
      <c r="AO184" s="6">
        <f t="shared" si="35"/>
        <v>18.874899694311015</v>
      </c>
    </row>
    <row r="185" spans="1:41" x14ac:dyDescent="0.35">
      <c r="A185" s="2">
        <v>0</v>
      </c>
      <c r="B185" s="2">
        <v>1</v>
      </c>
      <c r="C185" s="2">
        <v>2</v>
      </c>
      <c r="D185" s="2">
        <v>1</v>
      </c>
      <c r="AC185" s="5">
        <f t="shared" si="24"/>
        <v>0</v>
      </c>
      <c r="AD185">
        <f t="shared" si="25"/>
        <v>1.7420220689072115</v>
      </c>
      <c r="AE185">
        <f t="shared" si="26"/>
        <v>1.1838142863287353</v>
      </c>
      <c r="AF185">
        <f t="shared" si="27"/>
        <v>0.54208560395438887</v>
      </c>
      <c r="AG185">
        <f t="shared" si="28"/>
        <v>-0.79769698358177166</v>
      </c>
      <c r="AH185">
        <f t="shared" si="29"/>
        <v>-0.64052271407149597</v>
      </c>
      <c r="AI185">
        <f t="shared" si="30"/>
        <v>-0.64343770042519399</v>
      </c>
      <c r="AJ185" s="6">
        <v>9.0401399355732673E-3</v>
      </c>
      <c r="AK185" t="str">
        <f t="shared" si="31"/>
        <v/>
      </c>
      <c r="AL185" s="5">
        <f t="shared" si="32"/>
        <v>0.79769698358177166</v>
      </c>
      <c r="AM185">
        <f t="shared" si="33"/>
        <v>1.2453843806899434</v>
      </c>
      <c r="AN185">
        <f t="shared" si="34"/>
        <v>-1.6432115494792368</v>
      </c>
      <c r="AO185" s="6">
        <f t="shared" si="35"/>
        <v>3.2386055166427803</v>
      </c>
    </row>
    <row r="186" spans="1:41" x14ac:dyDescent="0.35">
      <c r="A186" s="2">
        <v>0</v>
      </c>
      <c r="B186" s="2">
        <v>0</v>
      </c>
      <c r="C186" s="2">
        <v>3</v>
      </c>
      <c r="D186" s="2">
        <v>1</v>
      </c>
      <c r="AC186" s="5">
        <f t="shared" si="24"/>
        <v>0</v>
      </c>
      <c r="AD186">
        <f t="shared" si="25"/>
        <v>11.380594259314369</v>
      </c>
      <c r="AE186">
        <f t="shared" si="26"/>
        <v>1.1838142863287353</v>
      </c>
      <c r="AF186">
        <f t="shared" si="27"/>
        <v>0.54208560395438887</v>
      </c>
      <c r="AG186">
        <f t="shared" si="28"/>
        <v>-5.2113379468940888</v>
      </c>
      <c r="AH186">
        <f t="shared" si="29"/>
        <v>-0.852584759318886</v>
      </c>
      <c r="AI186">
        <f t="shared" si="30"/>
        <v>-0.85768697496346835</v>
      </c>
      <c r="AJ186" s="6">
        <v>1.1862228857260119E-2</v>
      </c>
      <c r="AK186" t="str">
        <f t="shared" si="31"/>
        <v/>
      </c>
      <c r="AL186" s="5">
        <f t="shared" si="32"/>
        <v>5.2113379468940888</v>
      </c>
      <c r="AM186">
        <f t="shared" si="33"/>
        <v>6.1123986676202486</v>
      </c>
      <c r="AN186">
        <f t="shared" si="34"/>
        <v>-6.7687433007922078</v>
      </c>
      <c r="AO186" s="6">
        <f t="shared" si="35"/>
        <v>17.191419194580384</v>
      </c>
    </row>
    <row r="187" spans="1:41" x14ac:dyDescent="0.35">
      <c r="A187" s="2">
        <v>16</v>
      </c>
      <c r="B187" s="2">
        <v>1</v>
      </c>
      <c r="C187" s="2">
        <v>4</v>
      </c>
      <c r="D187" s="2">
        <v>1</v>
      </c>
      <c r="AC187" s="5">
        <f t="shared" si="24"/>
        <v>0</v>
      </c>
      <c r="AD187">
        <f t="shared" si="25"/>
        <v>4.0111188451636686</v>
      </c>
      <c r="AE187">
        <f t="shared" si="26"/>
        <v>1.1838142863287353</v>
      </c>
      <c r="AF187">
        <f t="shared" si="27"/>
        <v>0.54208560395438887</v>
      </c>
      <c r="AG187">
        <f t="shared" si="28"/>
        <v>-1.8367490634502905</v>
      </c>
      <c r="AH187">
        <f t="shared" si="29"/>
        <v>-0.76066976691677513</v>
      </c>
      <c r="AI187">
        <f t="shared" si="30"/>
        <v>-0.76546000980527551</v>
      </c>
      <c r="AJ187" s="6">
        <v>1.2476822239297936E-2</v>
      </c>
      <c r="AK187" t="str">
        <f t="shared" si="31"/>
        <v/>
      </c>
      <c r="AL187" s="5">
        <f t="shared" si="32"/>
        <v>1.8367490634502905</v>
      </c>
      <c r="AM187">
        <f t="shared" si="33"/>
        <v>2.4146471219635699</v>
      </c>
      <c r="AN187">
        <f t="shared" si="34"/>
        <v>-2.895872330971601</v>
      </c>
      <c r="AO187" s="6">
        <f t="shared" si="35"/>
        <v>6.5693704578721821</v>
      </c>
    </row>
    <row r="188" spans="1:41" x14ac:dyDescent="0.35">
      <c r="A188" s="2">
        <v>0</v>
      </c>
      <c r="B188" s="2">
        <v>0</v>
      </c>
      <c r="C188" s="2">
        <v>3</v>
      </c>
      <c r="D188" s="2">
        <v>2</v>
      </c>
      <c r="AC188" s="5">
        <f t="shared" si="24"/>
        <v>0</v>
      </c>
      <c r="AD188">
        <f t="shared" si="25"/>
        <v>1.7420220689072115</v>
      </c>
      <c r="AE188">
        <f t="shared" si="26"/>
        <v>0.67327074076291826</v>
      </c>
      <c r="AF188">
        <f t="shared" si="27"/>
        <v>0.40236808327619733</v>
      </c>
      <c r="AG188">
        <f t="shared" si="28"/>
        <v>-1.041087988016181</v>
      </c>
      <c r="AH188">
        <f t="shared" si="29"/>
        <v>-0.78234799937980259</v>
      </c>
      <c r="AI188">
        <f t="shared" si="30"/>
        <v>-0.78570738721926048</v>
      </c>
      <c r="AJ188" s="6">
        <v>8.5329631809633842E-3</v>
      </c>
      <c r="AK188" t="str">
        <f t="shared" si="31"/>
        <v/>
      </c>
      <c r="AL188" s="5">
        <f t="shared" si="32"/>
        <v>1.041087988016181</v>
      </c>
      <c r="AM188">
        <f t="shared" si="33"/>
        <v>1.330722375262021</v>
      </c>
      <c r="AN188">
        <f t="shared" si="34"/>
        <v>-1.567079940918974</v>
      </c>
      <c r="AO188" s="6">
        <f t="shared" si="35"/>
        <v>3.6492559169513359</v>
      </c>
    </row>
    <row r="189" spans="1:41" x14ac:dyDescent="0.35">
      <c r="A189" s="2">
        <v>0</v>
      </c>
      <c r="B189" s="2">
        <v>1</v>
      </c>
      <c r="C189" s="2">
        <v>3</v>
      </c>
      <c r="D189" s="2">
        <v>2</v>
      </c>
      <c r="AC189" s="5">
        <f t="shared" si="24"/>
        <v>16</v>
      </c>
      <c r="AD189">
        <f t="shared" si="25"/>
        <v>4.0111188451636686</v>
      </c>
      <c r="AE189">
        <f t="shared" si="26"/>
        <v>0.38290929210966862</v>
      </c>
      <c r="AF189">
        <f t="shared" si="27"/>
        <v>0.276886773626005</v>
      </c>
      <c r="AG189">
        <f t="shared" si="28"/>
        <v>13.099506910504166</v>
      </c>
      <c r="AH189">
        <f t="shared" si="29"/>
        <v>5.2943593344004016</v>
      </c>
      <c r="AI189">
        <f t="shared" si="30"/>
        <v>5.3343578994847682</v>
      </c>
      <c r="AJ189" s="6">
        <v>1.4940356610947114E-2</v>
      </c>
      <c r="AK189" t="str">
        <f t="shared" si="31"/>
        <v/>
      </c>
      <c r="AL189" s="5">
        <f t="shared" si="32"/>
        <v>2.9004930894958334</v>
      </c>
      <c r="AM189">
        <f t="shared" si="33"/>
        <v>2.474238351256095</v>
      </c>
      <c r="AN189">
        <f t="shared" si="34"/>
        <v>-1.9489249681338756</v>
      </c>
      <c r="AO189" s="6">
        <f t="shared" si="35"/>
        <v>7.7499111471255429</v>
      </c>
    </row>
    <row r="190" spans="1:41" x14ac:dyDescent="0.35">
      <c r="A190" s="2">
        <v>4</v>
      </c>
      <c r="B190" s="2">
        <v>1</v>
      </c>
      <c r="C190" s="2">
        <v>4</v>
      </c>
      <c r="D190" s="2">
        <v>0</v>
      </c>
      <c r="AC190" s="5">
        <f t="shared" si="24"/>
        <v>0</v>
      </c>
      <c r="AD190">
        <f t="shared" si="25"/>
        <v>0.61398002512618199</v>
      </c>
      <c r="AE190">
        <f t="shared" si="26"/>
        <v>0.67327074076291826</v>
      </c>
      <c r="AF190">
        <f t="shared" si="27"/>
        <v>0.40236808327619733</v>
      </c>
      <c r="AG190">
        <f t="shared" si="28"/>
        <v>-0.36693405924628869</v>
      </c>
      <c r="AH190">
        <f t="shared" si="29"/>
        <v>-0.54244134204872607</v>
      </c>
      <c r="AI190">
        <f t="shared" si="30"/>
        <v>-0.54454661492668455</v>
      </c>
      <c r="AJ190" s="6">
        <v>7.7172576976374928E-3</v>
      </c>
      <c r="AK190" t="str">
        <f t="shared" si="31"/>
        <v/>
      </c>
      <c r="AL190" s="5">
        <f t="shared" si="32"/>
        <v>0.36693405924628869</v>
      </c>
      <c r="AM190">
        <f t="shared" si="33"/>
        <v>0.67644928732833931</v>
      </c>
      <c r="AN190">
        <f t="shared" si="34"/>
        <v>-0.95888218128504277</v>
      </c>
      <c r="AO190" s="6">
        <f t="shared" si="35"/>
        <v>1.69275029977762</v>
      </c>
    </row>
    <row r="191" spans="1:41" x14ac:dyDescent="0.35">
      <c r="A191" s="2">
        <v>2</v>
      </c>
      <c r="B191" s="2">
        <v>1</v>
      </c>
      <c r="C191" s="2">
        <v>2</v>
      </c>
      <c r="D191" s="2">
        <v>1</v>
      </c>
      <c r="AC191" s="5">
        <f t="shared" si="24"/>
        <v>0</v>
      </c>
      <c r="AD191">
        <f t="shared" si="25"/>
        <v>1.4137288460889579</v>
      </c>
      <c r="AE191">
        <f t="shared" si="26"/>
        <v>0.67327074076291826</v>
      </c>
      <c r="AF191">
        <f t="shared" si="27"/>
        <v>0.40236808327619733</v>
      </c>
      <c r="AG191">
        <f t="shared" si="28"/>
        <v>-0.84488948001587372</v>
      </c>
      <c r="AH191">
        <f t="shared" si="29"/>
        <v>-0.733855768118019</v>
      </c>
      <c r="AI191">
        <f t="shared" si="30"/>
        <v>-0.73939976421856846</v>
      </c>
      <c r="AJ191" s="6">
        <v>1.493971735973001E-2</v>
      </c>
      <c r="AK191" t="str">
        <f t="shared" si="31"/>
        <v/>
      </c>
      <c r="AL191" s="5">
        <f t="shared" si="32"/>
        <v>0.84488948001587372</v>
      </c>
      <c r="AM191">
        <f t="shared" si="33"/>
        <v>1.1513018180433492</v>
      </c>
      <c r="AN191">
        <f t="shared" si="34"/>
        <v>-1.4116206186845768</v>
      </c>
      <c r="AO191" s="6">
        <f t="shared" si="35"/>
        <v>3.1013995787163244</v>
      </c>
    </row>
    <row r="192" spans="1:41" x14ac:dyDescent="0.35">
      <c r="A192" s="2">
        <v>10</v>
      </c>
      <c r="B192" s="2">
        <v>1</v>
      </c>
      <c r="C192" s="2">
        <v>3</v>
      </c>
      <c r="D192" s="2">
        <v>0</v>
      </c>
      <c r="AC192" s="5">
        <f t="shared" si="24"/>
        <v>4</v>
      </c>
      <c r="AD192">
        <f t="shared" si="25"/>
        <v>11.380594259314369</v>
      </c>
      <c r="AE192">
        <f t="shared" si="26"/>
        <v>0.38290929210966862</v>
      </c>
      <c r="AF192">
        <f t="shared" si="27"/>
        <v>0.276886773626005</v>
      </c>
      <c r="AG192">
        <f t="shared" si="28"/>
        <v>-4.2294582329061789</v>
      </c>
      <c r="AH192">
        <f t="shared" si="29"/>
        <v>-0.72362845384779229</v>
      </c>
      <c r="AI192">
        <f t="shared" si="30"/>
        <v>-0.73839459709366329</v>
      </c>
      <c r="AJ192" s="6">
        <v>3.9595358242978558E-2</v>
      </c>
      <c r="AK192" t="str">
        <f t="shared" si="31"/>
        <v/>
      </c>
      <c r="AL192" s="5">
        <f t="shared" si="32"/>
        <v>8.2294582329061789</v>
      </c>
      <c r="AM192">
        <f t="shared" si="33"/>
        <v>5.8447926009772431</v>
      </c>
      <c r="AN192">
        <f t="shared" si="34"/>
        <v>-3.2261247621154023</v>
      </c>
      <c r="AO192" s="6">
        <f t="shared" si="35"/>
        <v>19.685041227927762</v>
      </c>
    </row>
    <row r="193" spans="1:41" x14ac:dyDescent="0.35">
      <c r="A193" s="2">
        <v>0</v>
      </c>
      <c r="B193" s="2">
        <v>1</v>
      </c>
      <c r="C193" s="2">
        <v>1</v>
      </c>
      <c r="D193" s="2">
        <v>0</v>
      </c>
      <c r="AC193" s="5">
        <f t="shared" si="24"/>
        <v>2</v>
      </c>
      <c r="AD193">
        <f t="shared" si="25"/>
        <v>4.0111188451636686</v>
      </c>
      <c r="AE193">
        <f t="shared" si="26"/>
        <v>1.1838142863287353</v>
      </c>
      <c r="AF193">
        <f t="shared" si="27"/>
        <v>0.54208560395438887</v>
      </c>
      <c r="AG193">
        <f t="shared" si="28"/>
        <v>0.16325093654970946</v>
      </c>
      <c r="AH193">
        <f t="shared" si="29"/>
        <v>6.7608610411344583E-2</v>
      </c>
      <c r="AI193">
        <f t="shared" si="30"/>
        <v>6.8034368972167955E-2</v>
      </c>
      <c r="AJ193" s="6">
        <v>1.2476822239297936E-2</v>
      </c>
      <c r="AK193" t="str">
        <f t="shared" si="31"/>
        <v/>
      </c>
      <c r="AL193" s="5">
        <f t="shared" si="32"/>
        <v>1.8367490634502905</v>
      </c>
      <c r="AM193">
        <f t="shared" si="33"/>
        <v>2.4146471219635699</v>
      </c>
      <c r="AN193">
        <f t="shared" si="34"/>
        <v>-2.895872330971601</v>
      </c>
      <c r="AO193" s="6">
        <f t="shared" si="35"/>
        <v>6.5693704578721821</v>
      </c>
    </row>
    <row r="194" spans="1:41" x14ac:dyDescent="0.35">
      <c r="A194" s="2">
        <v>0</v>
      </c>
      <c r="B194" s="2">
        <v>1</v>
      </c>
      <c r="C194" s="2">
        <v>1</v>
      </c>
      <c r="D194" s="2">
        <v>0</v>
      </c>
      <c r="AC194" s="5">
        <f t="shared" si="24"/>
        <v>10</v>
      </c>
      <c r="AD194">
        <f t="shared" si="25"/>
        <v>11.380594259314369</v>
      </c>
      <c r="AE194">
        <f t="shared" si="26"/>
        <v>0.67327074076291826</v>
      </c>
      <c r="AF194">
        <f t="shared" si="27"/>
        <v>0.40236808327619733</v>
      </c>
      <c r="AG194">
        <f t="shared" si="28"/>
        <v>3.1985936393500483</v>
      </c>
      <c r="AH194">
        <f t="shared" si="29"/>
        <v>0.51924726017999923</v>
      </c>
      <c r="AI194">
        <f t="shared" si="30"/>
        <v>0.52411943919457293</v>
      </c>
      <c r="AJ194" s="6">
        <v>1.8505450963632292E-2</v>
      </c>
      <c r="AK194" t="str">
        <f t="shared" si="31"/>
        <v/>
      </c>
      <c r="AL194" s="5">
        <f t="shared" si="32"/>
        <v>6.8014063606499517</v>
      </c>
      <c r="AM194">
        <f t="shared" si="33"/>
        <v>6.1600587709239765</v>
      </c>
      <c r="AN194">
        <f t="shared" si="34"/>
        <v>-5.2720869730111106</v>
      </c>
      <c r="AO194" s="6">
        <f t="shared" si="35"/>
        <v>18.874899694311015</v>
      </c>
    </row>
    <row r="195" spans="1:41" x14ac:dyDescent="0.35">
      <c r="A195" s="2">
        <v>0</v>
      </c>
      <c r="B195" s="2">
        <v>0</v>
      </c>
      <c r="C195" s="2">
        <v>1</v>
      </c>
      <c r="D195" s="2">
        <v>0</v>
      </c>
      <c r="AC195" s="5">
        <f t="shared" si="24"/>
        <v>0</v>
      </c>
      <c r="AD195">
        <f t="shared" si="25"/>
        <v>11.380594259314369</v>
      </c>
      <c r="AE195">
        <f t="shared" si="26"/>
        <v>2.0815047790848524</v>
      </c>
      <c r="AF195">
        <f t="shared" si="27"/>
        <v>0.67548322274645933</v>
      </c>
      <c r="AG195">
        <f t="shared" si="28"/>
        <v>-3.6931937722628447</v>
      </c>
      <c r="AH195">
        <f t="shared" si="29"/>
        <v>-0.65201280627200064</v>
      </c>
      <c r="AI195">
        <f t="shared" si="30"/>
        <v>-0.65852008420833397</v>
      </c>
      <c r="AJ195" s="6">
        <v>1.9665691923862066E-2</v>
      </c>
      <c r="AK195" t="str">
        <f t="shared" si="31"/>
        <v/>
      </c>
      <c r="AL195" s="5">
        <f t="shared" si="32"/>
        <v>3.6931937722628447</v>
      </c>
      <c r="AM195">
        <f t="shared" si="33"/>
        <v>5.6642963707712095</v>
      </c>
      <c r="AN195">
        <f t="shared" si="34"/>
        <v>-7.4086231122096606</v>
      </c>
      <c r="AO195" s="6">
        <f t="shared" si="35"/>
        <v>14.79501065673535</v>
      </c>
    </row>
    <row r="196" spans="1:41" x14ac:dyDescent="0.35">
      <c r="A196" s="2">
        <v>2</v>
      </c>
      <c r="B196" s="2">
        <v>1</v>
      </c>
      <c r="C196" s="2">
        <v>2</v>
      </c>
      <c r="D196" s="2">
        <v>0</v>
      </c>
      <c r="AC196" s="5">
        <f t="shared" si="24"/>
        <v>0</v>
      </c>
      <c r="AD196">
        <f t="shared" si="25"/>
        <v>11.380594259314369</v>
      </c>
      <c r="AE196">
        <f t="shared" si="26"/>
        <v>2.0815047790848524</v>
      </c>
      <c r="AF196">
        <f t="shared" si="27"/>
        <v>0.67548322274645933</v>
      </c>
      <c r="AG196">
        <f t="shared" si="28"/>
        <v>-3.6931937722628447</v>
      </c>
      <c r="AH196">
        <f t="shared" si="29"/>
        <v>-0.65201280627200064</v>
      </c>
      <c r="AI196">
        <f t="shared" si="30"/>
        <v>-0.65852008420833397</v>
      </c>
      <c r="AJ196" s="6">
        <v>1.9665691923862066E-2</v>
      </c>
      <c r="AK196" t="str">
        <f t="shared" si="31"/>
        <v/>
      </c>
      <c r="AL196" s="5">
        <f t="shared" si="32"/>
        <v>3.6931937722628447</v>
      </c>
      <c r="AM196">
        <f t="shared" si="33"/>
        <v>5.6642963707712095</v>
      </c>
      <c r="AN196">
        <f t="shared" si="34"/>
        <v>-7.4086231122096606</v>
      </c>
      <c r="AO196" s="6">
        <f t="shared" si="35"/>
        <v>14.79501065673535</v>
      </c>
    </row>
    <row r="197" spans="1:41" x14ac:dyDescent="0.35">
      <c r="A197" s="2">
        <v>1</v>
      </c>
      <c r="B197" s="2">
        <v>1</v>
      </c>
      <c r="C197" s="2">
        <v>2</v>
      </c>
      <c r="D197" s="2">
        <v>0</v>
      </c>
      <c r="AC197" s="5">
        <f t="shared" ref="AC197:AC253" si="36">A195</f>
        <v>0</v>
      </c>
      <c r="AD197">
        <f t="shared" ref="AD197:AD253" si="37">EXP(K$4+MMULT(B195:D195,K$5:K$7))</f>
        <v>4.9425726642102052</v>
      </c>
      <c r="AE197">
        <f t="shared" ref="AE197:AE253" si="38">EXP(L$4+MMULT(B195:D195,L$5:L$7))</f>
        <v>2.0815047790848524</v>
      </c>
      <c r="AF197">
        <f t="shared" ref="AF197:AF253" si="39">AE197/(1+AE197)</f>
        <v>0.67548322274645933</v>
      </c>
      <c r="AG197">
        <f t="shared" ref="AG197:AG253" si="40">AC197-AD197*(1-AF197)</f>
        <v>-1.6039477523309422</v>
      </c>
      <c r="AH197">
        <f t="shared" ref="AH197:AH253" si="41">AG197/SQRT(AD197*(1-AF197)*(1+AD197*AF197))</f>
        <v>-0.60802166715281891</v>
      </c>
      <c r="AI197">
        <f t="shared" ref="AI197:AI253" si="42">AH197/SQRT(1-AJ197)</f>
        <v>-0.61394337863820692</v>
      </c>
      <c r="AJ197" s="6">
        <v>1.9197708255069966E-2</v>
      </c>
      <c r="AK197" t="str">
        <f t="shared" ref="AK197:AK253" si="43">IF(AJ197&lt;=$AJ$254,"","*")</f>
        <v/>
      </c>
      <c r="AL197" s="5">
        <f t="shared" ref="AL197:AL253" si="44">AD197*(1-AF197)</f>
        <v>1.6039477523309422</v>
      </c>
      <c r="AM197">
        <f t="shared" ref="AM197:AM253" si="45">SQRT(AL197*(1+AD197*AF197))</f>
        <v>2.6379779520715818</v>
      </c>
      <c r="AN197">
        <f t="shared" ref="AN197:AN253" si="46">AL197-AM197*S$21</f>
        <v>-3.5663940257400855</v>
      </c>
      <c r="AO197" s="6">
        <f t="shared" ref="AO197:AO253" si="47">AL197+AM197*S$21</f>
        <v>6.7742895304019699</v>
      </c>
    </row>
    <row r="198" spans="1:41" x14ac:dyDescent="0.35">
      <c r="A198" s="2">
        <v>3</v>
      </c>
      <c r="B198" s="2">
        <v>0</v>
      </c>
      <c r="C198" s="2">
        <v>1</v>
      </c>
      <c r="D198" s="2">
        <v>0</v>
      </c>
      <c r="AC198" s="5">
        <f t="shared" si="36"/>
        <v>2</v>
      </c>
      <c r="AD198">
        <f t="shared" si="37"/>
        <v>11.380594259314369</v>
      </c>
      <c r="AE198">
        <f t="shared" si="38"/>
        <v>1.1838142863287353</v>
      </c>
      <c r="AF198">
        <f t="shared" si="39"/>
        <v>0.54208560395438887</v>
      </c>
      <c r="AG198">
        <f t="shared" si="40"/>
        <v>-3.2113379468940888</v>
      </c>
      <c r="AH198">
        <f t="shared" si="41"/>
        <v>-0.52538097096084291</v>
      </c>
      <c r="AI198">
        <f t="shared" si="42"/>
        <v>-0.52852506541022504</v>
      </c>
      <c r="AJ198" s="6">
        <v>1.1862228857260119E-2</v>
      </c>
      <c r="AK198" t="str">
        <f t="shared" si="43"/>
        <v/>
      </c>
      <c r="AL198" s="5">
        <f t="shared" si="44"/>
        <v>5.2113379468940888</v>
      </c>
      <c r="AM198">
        <f t="shared" si="45"/>
        <v>6.1123986676202486</v>
      </c>
      <c r="AN198">
        <f t="shared" si="46"/>
        <v>-6.7687433007922078</v>
      </c>
      <c r="AO198" s="6">
        <f t="shared" si="47"/>
        <v>17.191419194580384</v>
      </c>
    </row>
    <row r="199" spans="1:41" x14ac:dyDescent="0.35">
      <c r="A199" s="2">
        <v>0</v>
      </c>
      <c r="B199" s="2">
        <v>1</v>
      </c>
      <c r="C199" s="2">
        <v>3</v>
      </c>
      <c r="D199" s="2">
        <v>1</v>
      </c>
      <c r="AC199" s="5">
        <f t="shared" si="36"/>
        <v>1</v>
      </c>
      <c r="AD199">
        <f t="shared" si="37"/>
        <v>11.380594259314369</v>
      </c>
      <c r="AE199">
        <f t="shared" si="38"/>
        <v>1.1838142863287353</v>
      </c>
      <c r="AF199">
        <f t="shared" si="39"/>
        <v>0.54208560395438887</v>
      </c>
      <c r="AG199">
        <f t="shared" si="40"/>
        <v>-4.2113379468940888</v>
      </c>
      <c r="AH199">
        <f t="shared" si="41"/>
        <v>-0.6889828651398644</v>
      </c>
      <c r="AI199">
        <f t="shared" si="42"/>
        <v>-0.69310602018684664</v>
      </c>
      <c r="AJ199" s="6">
        <v>1.1862228857260119E-2</v>
      </c>
      <c r="AK199" t="str">
        <f t="shared" si="43"/>
        <v/>
      </c>
      <c r="AL199" s="5">
        <f t="shared" si="44"/>
        <v>5.2113379468940888</v>
      </c>
      <c r="AM199">
        <f t="shared" si="45"/>
        <v>6.1123986676202486</v>
      </c>
      <c r="AN199">
        <f t="shared" si="46"/>
        <v>-6.7687433007922078</v>
      </c>
      <c r="AO199" s="6">
        <f t="shared" si="47"/>
        <v>17.191419194580384</v>
      </c>
    </row>
    <row r="200" spans="1:41" x14ac:dyDescent="0.35">
      <c r="A200" s="2">
        <v>0</v>
      </c>
      <c r="B200" s="2">
        <v>1</v>
      </c>
      <c r="C200" s="2">
        <v>4</v>
      </c>
      <c r="D200" s="2">
        <v>2</v>
      </c>
      <c r="AC200" s="5">
        <f t="shared" si="36"/>
        <v>3</v>
      </c>
      <c r="AD200">
        <f t="shared" si="37"/>
        <v>4.9425726642102052</v>
      </c>
      <c r="AE200">
        <f t="shared" si="38"/>
        <v>2.0815047790848524</v>
      </c>
      <c r="AF200">
        <f t="shared" si="39"/>
        <v>0.67548322274645933</v>
      </c>
      <c r="AG200">
        <f t="shared" si="40"/>
        <v>1.3960522476690578</v>
      </c>
      <c r="AH200">
        <f t="shared" si="41"/>
        <v>0.52921300823335149</v>
      </c>
      <c r="AI200">
        <f t="shared" si="42"/>
        <v>0.53436717776113662</v>
      </c>
      <c r="AJ200" s="6">
        <v>1.9197708255069966E-2</v>
      </c>
      <c r="AK200" t="str">
        <f t="shared" si="43"/>
        <v/>
      </c>
      <c r="AL200" s="5">
        <f t="shared" si="44"/>
        <v>1.6039477523309422</v>
      </c>
      <c r="AM200">
        <f t="shared" si="45"/>
        <v>2.6379779520715818</v>
      </c>
      <c r="AN200">
        <f t="shared" si="46"/>
        <v>-3.5663940257400855</v>
      </c>
      <c r="AO200" s="6">
        <f t="shared" si="47"/>
        <v>6.7742895304019699</v>
      </c>
    </row>
    <row r="201" spans="1:41" x14ac:dyDescent="0.35">
      <c r="A201" s="2">
        <v>21</v>
      </c>
      <c r="B201" s="2">
        <v>1</v>
      </c>
      <c r="C201" s="2">
        <v>2</v>
      </c>
      <c r="D201" s="2">
        <v>0</v>
      </c>
      <c r="AC201" s="5">
        <f t="shared" si="36"/>
        <v>0</v>
      </c>
      <c r="AD201">
        <f t="shared" si="37"/>
        <v>4.0111188451636686</v>
      </c>
      <c r="AE201">
        <f t="shared" si="38"/>
        <v>0.67327074076291826</v>
      </c>
      <c r="AF201">
        <f t="shared" si="39"/>
        <v>0.40236808327619733</v>
      </c>
      <c r="AG201">
        <f t="shared" si="40"/>
        <v>-2.3971726436421292</v>
      </c>
      <c r="AH201">
        <f t="shared" si="41"/>
        <v>-0.95763791842103241</v>
      </c>
      <c r="AI201">
        <f t="shared" si="42"/>
        <v>-0.96302800101557062</v>
      </c>
      <c r="AJ201" s="6">
        <v>1.1162704305809169E-2</v>
      </c>
      <c r="AK201" t="str">
        <f t="shared" si="43"/>
        <v/>
      </c>
      <c r="AL201" s="5">
        <f t="shared" si="44"/>
        <v>2.3971726436421292</v>
      </c>
      <c r="AM201">
        <f t="shared" si="45"/>
        <v>2.5032139992896512</v>
      </c>
      <c r="AN201">
        <f t="shared" si="46"/>
        <v>-2.5090366405620586</v>
      </c>
      <c r="AO201" s="6">
        <f t="shared" si="47"/>
        <v>7.303381927846317</v>
      </c>
    </row>
    <row r="202" spans="1:41" x14ac:dyDescent="0.35">
      <c r="A202" s="2">
        <v>0</v>
      </c>
      <c r="B202" s="2">
        <v>0</v>
      </c>
      <c r="C202" s="2">
        <v>2</v>
      </c>
      <c r="D202" s="2">
        <v>1</v>
      </c>
      <c r="AC202" s="5">
        <f t="shared" si="36"/>
        <v>0</v>
      </c>
      <c r="AD202">
        <f t="shared" si="37"/>
        <v>1.4137288460889579</v>
      </c>
      <c r="AE202">
        <f t="shared" si="38"/>
        <v>0.38290929210966862</v>
      </c>
      <c r="AF202">
        <f t="shared" si="39"/>
        <v>0.276886773626005</v>
      </c>
      <c r="AG202">
        <f t="shared" si="40"/>
        <v>-1.0222860271133714</v>
      </c>
      <c r="AH202">
        <f t="shared" si="41"/>
        <v>-0.85714348894171699</v>
      </c>
      <c r="AI202">
        <f t="shared" si="42"/>
        <v>-0.863637743341366</v>
      </c>
      <c r="AJ202" s="6">
        <v>1.4982756801249102E-2</v>
      </c>
      <c r="AK202" t="str">
        <f t="shared" si="43"/>
        <v/>
      </c>
      <c r="AL202" s="5">
        <f t="shared" si="44"/>
        <v>1.0222860271133714</v>
      </c>
      <c r="AM202">
        <f t="shared" si="45"/>
        <v>1.192666152519632</v>
      </c>
      <c r="AN202">
        <f t="shared" si="46"/>
        <v>-1.3152966774050618</v>
      </c>
      <c r="AO202" s="6">
        <f t="shared" si="47"/>
        <v>3.3598687316318046</v>
      </c>
    </row>
    <row r="203" spans="1:41" x14ac:dyDescent="0.35">
      <c r="A203" s="2">
        <v>0</v>
      </c>
      <c r="B203" s="2">
        <v>0</v>
      </c>
      <c r="C203" s="2">
        <v>2</v>
      </c>
      <c r="D203" s="2">
        <v>0</v>
      </c>
      <c r="AC203" s="5">
        <f t="shared" si="36"/>
        <v>21</v>
      </c>
      <c r="AD203">
        <f t="shared" si="37"/>
        <v>11.380594259314369</v>
      </c>
      <c r="AE203">
        <f t="shared" si="38"/>
        <v>1.1838142863287353</v>
      </c>
      <c r="AF203">
        <f t="shared" si="39"/>
        <v>0.54208560395438887</v>
      </c>
      <c r="AG203">
        <f t="shared" si="40"/>
        <v>15.788662053105911</v>
      </c>
      <c r="AH203">
        <f t="shared" si="41"/>
        <v>2.5830550184405658</v>
      </c>
      <c r="AI203">
        <f t="shared" si="42"/>
        <v>2.5985130753455863</v>
      </c>
      <c r="AJ203" s="6">
        <v>1.1862228857260119E-2</v>
      </c>
      <c r="AK203" t="str">
        <f t="shared" si="43"/>
        <v/>
      </c>
      <c r="AL203" s="5">
        <f t="shared" si="44"/>
        <v>5.2113379468940888</v>
      </c>
      <c r="AM203">
        <f t="shared" si="45"/>
        <v>6.1123986676202486</v>
      </c>
      <c r="AN203">
        <f t="shared" si="46"/>
        <v>-6.7687433007922078</v>
      </c>
      <c r="AO203" s="6">
        <f t="shared" si="47"/>
        <v>17.191419194580384</v>
      </c>
    </row>
    <row r="204" spans="1:41" x14ac:dyDescent="0.35">
      <c r="A204" s="2">
        <v>2</v>
      </c>
      <c r="B204" s="2">
        <v>1</v>
      </c>
      <c r="C204" s="2">
        <v>1</v>
      </c>
      <c r="D204" s="2">
        <v>0</v>
      </c>
      <c r="AC204" s="5">
        <f t="shared" si="36"/>
        <v>0</v>
      </c>
      <c r="AD204">
        <f t="shared" si="37"/>
        <v>1.7420220689072115</v>
      </c>
      <c r="AE204">
        <f t="shared" si="38"/>
        <v>1.1838142863287353</v>
      </c>
      <c r="AF204">
        <f t="shared" si="39"/>
        <v>0.54208560395438887</v>
      </c>
      <c r="AG204">
        <f t="shared" si="40"/>
        <v>-0.79769698358177166</v>
      </c>
      <c r="AH204">
        <f t="shared" si="41"/>
        <v>-0.64052271407149597</v>
      </c>
      <c r="AI204">
        <f t="shared" si="42"/>
        <v>-0.64343770042519399</v>
      </c>
      <c r="AJ204" s="6">
        <v>9.0401399355732673E-3</v>
      </c>
      <c r="AK204" t="str">
        <f t="shared" si="43"/>
        <v/>
      </c>
      <c r="AL204" s="5">
        <f t="shared" si="44"/>
        <v>0.79769698358177166</v>
      </c>
      <c r="AM204">
        <f t="shared" si="45"/>
        <v>1.2453843806899434</v>
      </c>
      <c r="AN204">
        <f t="shared" si="46"/>
        <v>-1.6432115494792368</v>
      </c>
      <c r="AO204" s="6">
        <f t="shared" si="47"/>
        <v>3.2386055166427803</v>
      </c>
    </row>
    <row r="205" spans="1:41" x14ac:dyDescent="0.35">
      <c r="A205" s="2">
        <v>0</v>
      </c>
      <c r="B205" s="2">
        <v>1</v>
      </c>
      <c r="C205" s="2">
        <v>2</v>
      </c>
      <c r="D205" s="2">
        <v>1</v>
      </c>
      <c r="AC205" s="5">
        <f t="shared" si="36"/>
        <v>0</v>
      </c>
      <c r="AD205">
        <f t="shared" si="37"/>
        <v>4.9425726642102052</v>
      </c>
      <c r="AE205">
        <f t="shared" si="38"/>
        <v>1.1838142863287353</v>
      </c>
      <c r="AF205">
        <f t="shared" si="39"/>
        <v>0.54208560395438887</v>
      </c>
      <c r="AG205">
        <f t="shared" si="40"/>
        <v>-2.2632751764433632</v>
      </c>
      <c r="AH205">
        <f t="shared" si="41"/>
        <v>-0.78430724734472534</v>
      </c>
      <c r="AI205">
        <f t="shared" si="42"/>
        <v>-0.79065358325726798</v>
      </c>
      <c r="AJ205" s="6">
        <v>1.5988964047003826E-2</v>
      </c>
      <c r="AK205" t="str">
        <f t="shared" si="43"/>
        <v/>
      </c>
      <c r="AL205" s="5">
        <f t="shared" si="44"/>
        <v>2.2632751764433632</v>
      </c>
      <c r="AM205">
        <f t="shared" si="45"/>
        <v>2.8856996847927752</v>
      </c>
      <c r="AN205">
        <f t="shared" si="46"/>
        <v>-3.3925922759490614</v>
      </c>
      <c r="AO205" s="6">
        <f t="shared" si="47"/>
        <v>7.9191426288357878</v>
      </c>
    </row>
    <row r="206" spans="1:41" x14ac:dyDescent="0.35">
      <c r="A206" s="2">
        <v>3</v>
      </c>
      <c r="B206" s="2">
        <v>1</v>
      </c>
      <c r="C206" s="2">
        <v>4</v>
      </c>
      <c r="D206" s="2">
        <v>1</v>
      </c>
      <c r="AC206" s="5">
        <f t="shared" si="36"/>
        <v>2</v>
      </c>
      <c r="AD206">
        <f t="shared" si="37"/>
        <v>11.380594259314369</v>
      </c>
      <c r="AE206">
        <f t="shared" si="38"/>
        <v>2.0815047790848524</v>
      </c>
      <c r="AF206">
        <f t="shared" si="39"/>
        <v>0.67548322274645933</v>
      </c>
      <c r="AG206">
        <f t="shared" si="40"/>
        <v>-1.6931937722628447</v>
      </c>
      <c r="AH206">
        <f t="shared" si="41"/>
        <v>-0.29892393713719323</v>
      </c>
      <c r="AI206">
        <f t="shared" si="42"/>
        <v>-0.30190728519732823</v>
      </c>
      <c r="AJ206" s="6">
        <v>1.9665691923862066E-2</v>
      </c>
      <c r="AK206" t="str">
        <f t="shared" si="43"/>
        <v/>
      </c>
      <c r="AL206" s="5">
        <f t="shared" si="44"/>
        <v>3.6931937722628447</v>
      </c>
      <c r="AM206">
        <f t="shared" si="45"/>
        <v>5.6642963707712095</v>
      </c>
      <c r="AN206">
        <f t="shared" si="46"/>
        <v>-7.4086231122096606</v>
      </c>
      <c r="AO206" s="6">
        <f t="shared" si="47"/>
        <v>14.79501065673535</v>
      </c>
    </row>
    <row r="207" spans="1:41" x14ac:dyDescent="0.35">
      <c r="A207" s="2">
        <v>0</v>
      </c>
      <c r="B207" s="2">
        <v>1</v>
      </c>
      <c r="C207" s="2">
        <v>3</v>
      </c>
      <c r="D207" s="2">
        <v>1</v>
      </c>
      <c r="AC207" s="5">
        <f t="shared" si="36"/>
        <v>0</v>
      </c>
      <c r="AD207">
        <f t="shared" si="37"/>
        <v>4.0111188451636686</v>
      </c>
      <c r="AE207">
        <f t="shared" si="38"/>
        <v>1.1838142863287353</v>
      </c>
      <c r="AF207">
        <f t="shared" si="39"/>
        <v>0.54208560395438887</v>
      </c>
      <c r="AG207">
        <f t="shared" si="40"/>
        <v>-1.8367490634502905</v>
      </c>
      <c r="AH207">
        <f t="shared" si="41"/>
        <v>-0.76066976691677513</v>
      </c>
      <c r="AI207">
        <f t="shared" si="42"/>
        <v>-0.76546000980527551</v>
      </c>
      <c r="AJ207" s="6">
        <v>1.2476822239297936E-2</v>
      </c>
      <c r="AK207" t="str">
        <f t="shared" si="43"/>
        <v/>
      </c>
      <c r="AL207" s="5">
        <f t="shared" si="44"/>
        <v>1.8367490634502905</v>
      </c>
      <c r="AM207">
        <f t="shared" si="45"/>
        <v>2.4146471219635699</v>
      </c>
      <c r="AN207">
        <f t="shared" si="46"/>
        <v>-2.895872330971601</v>
      </c>
      <c r="AO207" s="6">
        <f t="shared" si="47"/>
        <v>6.5693704578721821</v>
      </c>
    </row>
    <row r="208" spans="1:41" x14ac:dyDescent="0.35">
      <c r="A208" s="2">
        <v>38</v>
      </c>
      <c r="B208" s="2">
        <v>1</v>
      </c>
      <c r="C208" s="2">
        <v>4</v>
      </c>
      <c r="D208" s="2">
        <v>0</v>
      </c>
      <c r="AC208" s="5">
        <f t="shared" si="36"/>
        <v>3</v>
      </c>
      <c r="AD208">
        <f t="shared" si="37"/>
        <v>4.0111188451636686</v>
      </c>
      <c r="AE208">
        <f t="shared" si="38"/>
        <v>0.38290929210966862</v>
      </c>
      <c r="AF208">
        <f t="shared" si="39"/>
        <v>0.276886773626005</v>
      </c>
      <c r="AG208">
        <f t="shared" si="40"/>
        <v>9.9506910504166601E-2</v>
      </c>
      <c r="AH208">
        <f t="shared" si="41"/>
        <v>4.0217188636515147E-2</v>
      </c>
      <c r="AI208">
        <f t="shared" si="42"/>
        <v>4.052102706824677E-2</v>
      </c>
      <c r="AJ208" s="6">
        <v>1.4940356610947114E-2</v>
      </c>
      <c r="AK208" t="str">
        <f t="shared" si="43"/>
        <v/>
      </c>
      <c r="AL208" s="5">
        <f t="shared" si="44"/>
        <v>2.9004930894958334</v>
      </c>
      <c r="AM208">
        <f t="shared" si="45"/>
        <v>2.474238351256095</v>
      </c>
      <c r="AN208">
        <f t="shared" si="46"/>
        <v>-1.9489249681338756</v>
      </c>
      <c r="AO208" s="6">
        <f t="shared" si="47"/>
        <v>7.7499111471255429</v>
      </c>
    </row>
    <row r="209" spans="1:41" x14ac:dyDescent="0.35">
      <c r="A209" s="2">
        <v>0</v>
      </c>
      <c r="B209" s="2">
        <v>1</v>
      </c>
      <c r="C209" s="2">
        <v>4</v>
      </c>
      <c r="D209" s="2">
        <v>3</v>
      </c>
      <c r="AC209" s="5">
        <f t="shared" si="36"/>
        <v>0</v>
      </c>
      <c r="AD209">
        <f t="shared" si="37"/>
        <v>4.0111188451636686</v>
      </c>
      <c r="AE209">
        <f t="shared" si="38"/>
        <v>0.67327074076291826</v>
      </c>
      <c r="AF209">
        <f t="shared" si="39"/>
        <v>0.40236808327619733</v>
      </c>
      <c r="AG209">
        <f t="shared" si="40"/>
        <v>-2.3971726436421292</v>
      </c>
      <c r="AH209">
        <f t="shared" si="41"/>
        <v>-0.95763791842103241</v>
      </c>
      <c r="AI209">
        <f t="shared" si="42"/>
        <v>-0.96302800101557062</v>
      </c>
      <c r="AJ209" s="6">
        <v>1.1162704305809169E-2</v>
      </c>
      <c r="AK209" t="str">
        <f t="shared" si="43"/>
        <v/>
      </c>
      <c r="AL209" s="5">
        <f t="shared" si="44"/>
        <v>2.3971726436421292</v>
      </c>
      <c r="AM209">
        <f t="shared" si="45"/>
        <v>2.5032139992896512</v>
      </c>
      <c r="AN209">
        <f t="shared" si="46"/>
        <v>-2.5090366405620586</v>
      </c>
      <c r="AO209" s="6">
        <f t="shared" si="47"/>
        <v>7.303381927846317</v>
      </c>
    </row>
    <row r="210" spans="1:41" x14ac:dyDescent="0.35">
      <c r="A210" s="2">
        <v>0</v>
      </c>
      <c r="B210" s="2">
        <v>1</v>
      </c>
      <c r="C210" s="2">
        <v>1</v>
      </c>
      <c r="D210" s="2">
        <v>0</v>
      </c>
      <c r="AC210" s="5">
        <f t="shared" si="36"/>
        <v>38</v>
      </c>
      <c r="AD210">
        <f t="shared" si="37"/>
        <v>11.380594259314369</v>
      </c>
      <c r="AE210">
        <f t="shared" si="38"/>
        <v>0.38290929210966862</v>
      </c>
      <c r="AF210">
        <f t="shared" si="39"/>
        <v>0.276886773626005</v>
      </c>
      <c r="AG210">
        <f t="shared" si="40"/>
        <v>29.770541767093821</v>
      </c>
      <c r="AH210">
        <f t="shared" si="41"/>
        <v>5.0935155102195102</v>
      </c>
      <c r="AI210">
        <f t="shared" si="42"/>
        <v>5.1974522463290986</v>
      </c>
      <c r="AJ210" s="6">
        <v>3.9595358242978558E-2</v>
      </c>
      <c r="AK210" t="str">
        <f t="shared" si="43"/>
        <v/>
      </c>
      <c r="AL210" s="5">
        <f t="shared" si="44"/>
        <v>8.2294582329061789</v>
      </c>
      <c r="AM210">
        <f t="shared" si="45"/>
        <v>5.8447926009772431</v>
      </c>
      <c r="AN210">
        <f t="shared" si="46"/>
        <v>-3.2261247621154023</v>
      </c>
      <c r="AO210" s="6">
        <f t="shared" si="47"/>
        <v>19.685041227927762</v>
      </c>
    </row>
    <row r="211" spans="1:41" x14ac:dyDescent="0.35">
      <c r="A211" s="2">
        <v>0</v>
      </c>
      <c r="B211" s="2">
        <v>0</v>
      </c>
      <c r="C211" s="2">
        <v>1</v>
      </c>
      <c r="D211" s="2">
        <v>0</v>
      </c>
      <c r="AC211" s="5">
        <f t="shared" si="36"/>
        <v>0</v>
      </c>
      <c r="AD211">
        <f t="shared" si="37"/>
        <v>0.49827225954020948</v>
      </c>
      <c r="AE211">
        <f t="shared" si="38"/>
        <v>0.38290929210966862</v>
      </c>
      <c r="AF211">
        <f t="shared" si="39"/>
        <v>0.276886773626005</v>
      </c>
      <c r="AG211">
        <f t="shared" si="40"/>
        <v>-0.36030726120878148</v>
      </c>
      <c r="AH211">
        <f t="shared" si="41"/>
        <v>-0.56269370309349209</v>
      </c>
      <c r="AI211">
        <f t="shared" si="42"/>
        <v>-0.56610282731328843</v>
      </c>
      <c r="AJ211" s="6">
        <v>1.200792161146722E-2</v>
      </c>
      <c r="AK211" t="str">
        <f t="shared" si="43"/>
        <v/>
      </c>
      <c r="AL211" s="5">
        <f t="shared" si="44"/>
        <v>0.36030726120878148</v>
      </c>
      <c r="AM211">
        <f t="shared" si="45"/>
        <v>0.64032573890189082</v>
      </c>
      <c r="AN211">
        <f t="shared" si="46"/>
        <v>-0.89470812541292255</v>
      </c>
      <c r="AO211" s="6">
        <f t="shared" si="47"/>
        <v>1.6153226478304854</v>
      </c>
    </row>
    <row r="212" spans="1:41" x14ac:dyDescent="0.35">
      <c r="A212" s="2">
        <v>1</v>
      </c>
      <c r="B212" s="2">
        <v>1</v>
      </c>
      <c r="C212" s="2">
        <v>1</v>
      </c>
      <c r="D212" s="2">
        <v>0</v>
      </c>
      <c r="AC212" s="5">
        <f t="shared" si="36"/>
        <v>0</v>
      </c>
      <c r="AD212">
        <f t="shared" si="37"/>
        <v>11.380594259314369</v>
      </c>
      <c r="AE212">
        <f t="shared" si="38"/>
        <v>2.0815047790848524</v>
      </c>
      <c r="AF212">
        <f t="shared" si="39"/>
        <v>0.67548322274645933</v>
      </c>
      <c r="AG212">
        <f t="shared" si="40"/>
        <v>-3.6931937722628447</v>
      </c>
      <c r="AH212">
        <f t="shared" si="41"/>
        <v>-0.65201280627200064</v>
      </c>
      <c r="AI212">
        <f t="shared" si="42"/>
        <v>-0.65852008420833397</v>
      </c>
      <c r="AJ212" s="6">
        <v>1.9665691923862066E-2</v>
      </c>
      <c r="AK212" t="str">
        <f t="shared" si="43"/>
        <v/>
      </c>
      <c r="AL212" s="5">
        <f t="shared" si="44"/>
        <v>3.6931937722628447</v>
      </c>
      <c r="AM212">
        <f t="shared" si="45"/>
        <v>5.6642963707712095</v>
      </c>
      <c r="AN212">
        <f t="shared" si="46"/>
        <v>-7.4086231122096606</v>
      </c>
      <c r="AO212" s="6">
        <f t="shared" si="47"/>
        <v>14.79501065673535</v>
      </c>
    </row>
    <row r="213" spans="1:41" x14ac:dyDescent="0.35">
      <c r="A213" s="2">
        <v>3</v>
      </c>
      <c r="B213" s="2">
        <v>0</v>
      </c>
      <c r="C213" s="2">
        <v>1</v>
      </c>
      <c r="D213" s="2">
        <v>0</v>
      </c>
      <c r="AC213" s="5">
        <f t="shared" si="36"/>
        <v>0</v>
      </c>
      <c r="AD213">
        <f t="shared" si="37"/>
        <v>4.9425726642102052</v>
      </c>
      <c r="AE213">
        <f t="shared" si="38"/>
        <v>2.0815047790848524</v>
      </c>
      <c r="AF213">
        <f t="shared" si="39"/>
        <v>0.67548322274645933</v>
      </c>
      <c r="AG213">
        <f t="shared" si="40"/>
        <v>-1.6039477523309422</v>
      </c>
      <c r="AH213">
        <f t="shared" si="41"/>
        <v>-0.60802166715281891</v>
      </c>
      <c r="AI213">
        <f t="shared" si="42"/>
        <v>-0.61394337863820692</v>
      </c>
      <c r="AJ213" s="6">
        <v>1.9197708255069966E-2</v>
      </c>
      <c r="AK213" t="str">
        <f t="shared" si="43"/>
        <v/>
      </c>
      <c r="AL213" s="5">
        <f t="shared" si="44"/>
        <v>1.6039477523309422</v>
      </c>
      <c r="AM213">
        <f t="shared" si="45"/>
        <v>2.6379779520715818</v>
      </c>
      <c r="AN213">
        <f t="shared" si="46"/>
        <v>-3.5663940257400855</v>
      </c>
      <c r="AO213" s="6">
        <f t="shared" si="47"/>
        <v>6.7742895304019699</v>
      </c>
    </row>
    <row r="214" spans="1:41" x14ac:dyDescent="0.35">
      <c r="A214" s="2">
        <v>0</v>
      </c>
      <c r="B214" s="2">
        <v>1</v>
      </c>
      <c r="C214" s="2">
        <v>1</v>
      </c>
      <c r="D214" s="2">
        <v>0</v>
      </c>
      <c r="AC214" s="5">
        <f t="shared" si="36"/>
        <v>1</v>
      </c>
      <c r="AD214">
        <f t="shared" si="37"/>
        <v>11.380594259314369</v>
      </c>
      <c r="AE214">
        <f t="shared" si="38"/>
        <v>2.0815047790848524</v>
      </c>
      <c r="AF214">
        <f t="shared" si="39"/>
        <v>0.67548322274645933</v>
      </c>
      <c r="AG214">
        <f t="shared" si="40"/>
        <v>-2.6931937722628447</v>
      </c>
      <c r="AH214">
        <f t="shared" si="41"/>
        <v>-0.47546837170459694</v>
      </c>
      <c r="AI214">
        <f t="shared" si="42"/>
        <v>-0.4802136847028311</v>
      </c>
      <c r="AJ214" s="6">
        <v>1.9665691923862066E-2</v>
      </c>
      <c r="AK214" t="str">
        <f t="shared" si="43"/>
        <v/>
      </c>
      <c r="AL214" s="5">
        <f t="shared" si="44"/>
        <v>3.6931937722628447</v>
      </c>
      <c r="AM214">
        <f t="shared" si="45"/>
        <v>5.6642963707712095</v>
      </c>
      <c r="AN214">
        <f t="shared" si="46"/>
        <v>-7.4086231122096606</v>
      </c>
      <c r="AO214" s="6">
        <f t="shared" si="47"/>
        <v>14.79501065673535</v>
      </c>
    </row>
    <row r="215" spans="1:41" x14ac:dyDescent="0.35">
      <c r="A215" s="2">
        <v>1</v>
      </c>
      <c r="B215" s="2">
        <v>0</v>
      </c>
      <c r="C215" s="2">
        <v>2</v>
      </c>
      <c r="D215" s="2">
        <v>0</v>
      </c>
      <c r="AC215" s="5">
        <f t="shared" si="36"/>
        <v>3</v>
      </c>
      <c r="AD215">
        <f t="shared" si="37"/>
        <v>4.9425726642102052</v>
      </c>
      <c r="AE215">
        <f t="shared" si="38"/>
        <v>2.0815047790848524</v>
      </c>
      <c r="AF215">
        <f t="shared" si="39"/>
        <v>0.67548322274645933</v>
      </c>
      <c r="AG215">
        <f t="shared" si="40"/>
        <v>1.3960522476690578</v>
      </c>
      <c r="AH215">
        <f t="shared" si="41"/>
        <v>0.52921300823335149</v>
      </c>
      <c r="AI215">
        <f t="shared" si="42"/>
        <v>0.53436717776113662</v>
      </c>
      <c r="AJ215" s="6">
        <v>1.9197708255069966E-2</v>
      </c>
      <c r="AK215" t="str">
        <f t="shared" si="43"/>
        <v/>
      </c>
      <c r="AL215" s="5">
        <f t="shared" si="44"/>
        <v>1.6039477523309422</v>
      </c>
      <c r="AM215">
        <f t="shared" si="45"/>
        <v>2.6379779520715818</v>
      </c>
      <c r="AN215">
        <f t="shared" si="46"/>
        <v>-3.5663940257400855</v>
      </c>
      <c r="AO215" s="6">
        <f t="shared" si="47"/>
        <v>6.7742895304019699</v>
      </c>
    </row>
    <row r="216" spans="1:41" x14ac:dyDescent="0.35">
      <c r="A216" s="2">
        <v>0</v>
      </c>
      <c r="B216" s="2">
        <v>0</v>
      </c>
      <c r="C216" s="2">
        <v>4</v>
      </c>
      <c r="D216" s="2">
        <v>2</v>
      </c>
      <c r="AC216" s="5">
        <f t="shared" si="36"/>
        <v>0</v>
      </c>
      <c r="AD216">
        <f t="shared" si="37"/>
        <v>11.380594259314369</v>
      </c>
      <c r="AE216">
        <f t="shared" si="38"/>
        <v>2.0815047790848524</v>
      </c>
      <c r="AF216">
        <f t="shared" si="39"/>
        <v>0.67548322274645933</v>
      </c>
      <c r="AG216">
        <f t="shared" si="40"/>
        <v>-3.6931937722628447</v>
      </c>
      <c r="AH216">
        <f t="shared" si="41"/>
        <v>-0.65201280627200064</v>
      </c>
      <c r="AI216">
        <f t="shared" si="42"/>
        <v>-0.65852008420833397</v>
      </c>
      <c r="AJ216" s="6">
        <v>1.9665691923862066E-2</v>
      </c>
      <c r="AK216" t="str">
        <f t="shared" si="43"/>
        <v/>
      </c>
      <c r="AL216" s="5">
        <f t="shared" si="44"/>
        <v>3.6931937722628447</v>
      </c>
      <c r="AM216">
        <f t="shared" si="45"/>
        <v>5.6642963707712095</v>
      </c>
      <c r="AN216">
        <f t="shared" si="46"/>
        <v>-7.4086231122096606</v>
      </c>
      <c r="AO216" s="6">
        <f t="shared" si="47"/>
        <v>14.79501065673535</v>
      </c>
    </row>
    <row r="217" spans="1:41" x14ac:dyDescent="0.35">
      <c r="A217" s="2">
        <v>0</v>
      </c>
      <c r="B217" s="2">
        <v>0</v>
      </c>
      <c r="C217" s="2">
        <v>2</v>
      </c>
      <c r="D217" s="2">
        <v>1</v>
      </c>
      <c r="AC217" s="5">
        <f t="shared" si="36"/>
        <v>1</v>
      </c>
      <c r="AD217">
        <f t="shared" si="37"/>
        <v>4.9425726642102052</v>
      </c>
      <c r="AE217">
        <f t="shared" si="38"/>
        <v>1.1838142863287353</v>
      </c>
      <c r="AF217">
        <f t="shared" si="39"/>
        <v>0.54208560395438887</v>
      </c>
      <c r="AG217">
        <f t="shared" si="40"/>
        <v>-1.2632751764433632</v>
      </c>
      <c r="AH217">
        <f t="shared" si="41"/>
        <v>-0.43777084050036208</v>
      </c>
      <c r="AI217">
        <f t="shared" si="42"/>
        <v>-0.44131312678668311</v>
      </c>
      <c r="AJ217" s="6">
        <v>1.5988964047003826E-2</v>
      </c>
      <c r="AK217" t="str">
        <f t="shared" si="43"/>
        <v/>
      </c>
      <c r="AL217" s="5">
        <f t="shared" si="44"/>
        <v>2.2632751764433632</v>
      </c>
      <c r="AM217">
        <f t="shared" si="45"/>
        <v>2.8856996847927752</v>
      </c>
      <c r="AN217">
        <f t="shared" si="46"/>
        <v>-3.3925922759490614</v>
      </c>
      <c r="AO217" s="6">
        <f t="shared" si="47"/>
        <v>7.9191426288357878</v>
      </c>
    </row>
    <row r="218" spans="1:41" x14ac:dyDescent="0.35">
      <c r="A218" s="2">
        <v>0</v>
      </c>
      <c r="B218" s="2">
        <v>0</v>
      </c>
      <c r="C218" s="2">
        <v>4</v>
      </c>
      <c r="D218" s="2">
        <v>2</v>
      </c>
      <c r="AC218" s="5">
        <f t="shared" si="36"/>
        <v>0</v>
      </c>
      <c r="AD218">
        <f t="shared" si="37"/>
        <v>0.61398002512618199</v>
      </c>
      <c r="AE218">
        <f t="shared" si="38"/>
        <v>0.38290929210966862</v>
      </c>
      <c r="AF218">
        <f t="shared" si="39"/>
        <v>0.276886773626005</v>
      </c>
      <c r="AG218">
        <f t="shared" si="40"/>
        <v>-0.44397707689818</v>
      </c>
      <c r="AH218">
        <f t="shared" si="41"/>
        <v>-0.61600862891061503</v>
      </c>
      <c r="AI218">
        <f t="shared" si="42"/>
        <v>-0.61841222778810456</v>
      </c>
      <c r="AJ218" s="6">
        <v>7.758345338539193E-3</v>
      </c>
      <c r="AK218" t="str">
        <f t="shared" si="43"/>
        <v/>
      </c>
      <c r="AL218" s="5">
        <f t="shared" si="44"/>
        <v>0.44397707689818</v>
      </c>
      <c r="AM218">
        <f t="shared" si="45"/>
        <v>0.72073191195930897</v>
      </c>
      <c r="AN218">
        <f t="shared" si="46"/>
        <v>-0.96863151305075823</v>
      </c>
      <c r="AO218" s="6">
        <f t="shared" si="47"/>
        <v>1.8565856668471183</v>
      </c>
    </row>
    <row r="219" spans="1:41" x14ac:dyDescent="0.35">
      <c r="A219" s="2">
        <v>0</v>
      </c>
      <c r="B219" s="2">
        <v>0</v>
      </c>
      <c r="C219" s="2">
        <v>3</v>
      </c>
      <c r="D219" s="2">
        <v>1</v>
      </c>
      <c r="AC219" s="5">
        <f t="shared" si="36"/>
        <v>0</v>
      </c>
      <c r="AD219">
        <f t="shared" si="37"/>
        <v>1.7420220689072115</v>
      </c>
      <c r="AE219">
        <f t="shared" si="38"/>
        <v>1.1838142863287353</v>
      </c>
      <c r="AF219">
        <f t="shared" si="39"/>
        <v>0.54208560395438887</v>
      </c>
      <c r="AG219">
        <f t="shared" si="40"/>
        <v>-0.79769698358177166</v>
      </c>
      <c r="AH219">
        <f t="shared" si="41"/>
        <v>-0.64052271407149597</v>
      </c>
      <c r="AI219">
        <f t="shared" si="42"/>
        <v>-0.64343770042519399</v>
      </c>
      <c r="AJ219" s="6">
        <v>9.0401399355732673E-3</v>
      </c>
      <c r="AK219" t="str">
        <f t="shared" si="43"/>
        <v/>
      </c>
      <c r="AL219" s="5">
        <f t="shared" si="44"/>
        <v>0.79769698358177166</v>
      </c>
      <c r="AM219">
        <f t="shared" si="45"/>
        <v>1.2453843806899434</v>
      </c>
      <c r="AN219">
        <f t="shared" si="46"/>
        <v>-1.6432115494792368</v>
      </c>
      <c r="AO219" s="6">
        <f t="shared" si="47"/>
        <v>3.2386055166427803</v>
      </c>
    </row>
    <row r="220" spans="1:41" x14ac:dyDescent="0.35">
      <c r="A220" s="2">
        <v>5</v>
      </c>
      <c r="B220" s="2">
        <v>1</v>
      </c>
      <c r="C220" s="2">
        <v>4</v>
      </c>
      <c r="D220" s="2">
        <v>2</v>
      </c>
      <c r="AC220" s="5">
        <f t="shared" si="36"/>
        <v>0</v>
      </c>
      <c r="AD220">
        <f t="shared" si="37"/>
        <v>0.61398002512618199</v>
      </c>
      <c r="AE220">
        <f t="shared" si="38"/>
        <v>0.38290929210966862</v>
      </c>
      <c r="AF220">
        <f t="shared" si="39"/>
        <v>0.276886773626005</v>
      </c>
      <c r="AG220">
        <f t="shared" si="40"/>
        <v>-0.44397707689818</v>
      </c>
      <c r="AH220">
        <f t="shared" si="41"/>
        <v>-0.61600862891061503</v>
      </c>
      <c r="AI220">
        <f t="shared" si="42"/>
        <v>-0.61841222778810456</v>
      </c>
      <c r="AJ220" s="6">
        <v>7.758345338539193E-3</v>
      </c>
      <c r="AK220" t="str">
        <f t="shared" si="43"/>
        <v/>
      </c>
      <c r="AL220" s="5">
        <f t="shared" si="44"/>
        <v>0.44397707689818</v>
      </c>
      <c r="AM220">
        <f t="shared" si="45"/>
        <v>0.72073191195930897</v>
      </c>
      <c r="AN220">
        <f t="shared" si="46"/>
        <v>-0.96863151305075823</v>
      </c>
      <c r="AO220" s="6">
        <f t="shared" si="47"/>
        <v>1.8565856668471183</v>
      </c>
    </row>
    <row r="221" spans="1:41" x14ac:dyDescent="0.35">
      <c r="A221" s="2">
        <v>0</v>
      </c>
      <c r="B221" s="2">
        <v>0</v>
      </c>
      <c r="C221" s="2">
        <v>4</v>
      </c>
      <c r="D221" s="2">
        <v>2</v>
      </c>
      <c r="AC221" s="5">
        <f t="shared" si="36"/>
        <v>0</v>
      </c>
      <c r="AD221">
        <f t="shared" si="37"/>
        <v>1.7420220689072115</v>
      </c>
      <c r="AE221">
        <f t="shared" si="38"/>
        <v>0.67327074076291826</v>
      </c>
      <c r="AF221">
        <f t="shared" si="39"/>
        <v>0.40236808327619733</v>
      </c>
      <c r="AG221">
        <f t="shared" si="40"/>
        <v>-1.041087988016181</v>
      </c>
      <c r="AH221">
        <f t="shared" si="41"/>
        <v>-0.78234799937980259</v>
      </c>
      <c r="AI221">
        <f t="shared" si="42"/>
        <v>-0.78570738721926048</v>
      </c>
      <c r="AJ221" s="6">
        <v>8.5329631809633842E-3</v>
      </c>
      <c r="AK221" t="str">
        <f t="shared" si="43"/>
        <v/>
      </c>
      <c r="AL221" s="5">
        <f t="shared" si="44"/>
        <v>1.041087988016181</v>
      </c>
      <c r="AM221">
        <f t="shared" si="45"/>
        <v>1.330722375262021</v>
      </c>
      <c r="AN221">
        <f t="shared" si="46"/>
        <v>-1.567079940918974</v>
      </c>
      <c r="AO221" s="6">
        <f t="shared" si="47"/>
        <v>3.6492559169513359</v>
      </c>
    </row>
    <row r="222" spans="1:41" x14ac:dyDescent="0.35">
      <c r="A222" s="2">
        <v>0</v>
      </c>
      <c r="B222" s="2">
        <v>0</v>
      </c>
      <c r="C222" s="2">
        <v>4</v>
      </c>
      <c r="D222" s="2">
        <v>1</v>
      </c>
      <c r="AC222" s="5">
        <f t="shared" si="36"/>
        <v>5</v>
      </c>
      <c r="AD222">
        <f t="shared" si="37"/>
        <v>1.4137288460889579</v>
      </c>
      <c r="AE222">
        <f t="shared" si="38"/>
        <v>0.38290929210966862</v>
      </c>
      <c r="AF222">
        <f t="shared" si="39"/>
        <v>0.276886773626005</v>
      </c>
      <c r="AG222">
        <f t="shared" si="40"/>
        <v>3.9777139728866286</v>
      </c>
      <c r="AH222">
        <f t="shared" si="41"/>
        <v>3.3351445117171235</v>
      </c>
      <c r="AI222">
        <f t="shared" si="42"/>
        <v>3.3604136494964072</v>
      </c>
      <c r="AJ222" s="6">
        <v>1.4982756801249102E-2</v>
      </c>
      <c r="AK222" t="str">
        <f t="shared" si="43"/>
        <v/>
      </c>
      <c r="AL222" s="5">
        <f t="shared" si="44"/>
        <v>1.0222860271133714</v>
      </c>
      <c r="AM222">
        <f t="shared" si="45"/>
        <v>1.192666152519632</v>
      </c>
      <c r="AN222">
        <f t="shared" si="46"/>
        <v>-1.3152966774050618</v>
      </c>
      <c r="AO222" s="6">
        <f t="shared" si="47"/>
        <v>3.3598687316318046</v>
      </c>
    </row>
    <row r="223" spans="1:41" x14ac:dyDescent="0.35">
      <c r="A223" s="2">
        <v>2</v>
      </c>
      <c r="B223" s="2">
        <v>0</v>
      </c>
      <c r="C223" s="2">
        <v>3</v>
      </c>
      <c r="D223" s="2">
        <v>0</v>
      </c>
      <c r="AC223" s="5">
        <f t="shared" si="36"/>
        <v>0</v>
      </c>
      <c r="AD223">
        <f t="shared" si="37"/>
        <v>0.61398002512618199</v>
      </c>
      <c r="AE223">
        <f t="shared" si="38"/>
        <v>0.38290929210966862</v>
      </c>
      <c r="AF223">
        <f t="shared" si="39"/>
        <v>0.276886773626005</v>
      </c>
      <c r="AG223">
        <f t="shared" si="40"/>
        <v>-0.44397707689818</v>
      </c>
      <c r="AH223">
        <f t="shared" si="41"/>
        <v>-0.61600862891061503</v>
      </c>
      <c r="AI223">
        <f t="shared" si="42"/>
        <v>-0.61841222778810456</v>
      </c>
      <c r="AJ223" s="6">
        <v>7.758345338539193E-3</v>
      </c>
      <c r="AK223" t="str">
        <f t="shared" si="43"/>
        <v/>
      </c>
      <c r="AL223" s="5">
        <f t="shared" si="44"/>
        <v>0.44397707689818</v>
      </c>
      <c r="AM223">
        <f t="shared" si="45"/>
        <v>0.72073191195930897</v>
      </c>
      <c r="AN223">
        <f t="shared" si="46"/>
        <v>-0.96863151305075823</v>
      </c>
      <c r="AO223" s="6">
        <f t="shared" si="47"/>
        <v>1.8565856668471183</v>
      </c>
    </row>
    <row r="224" spans="1:41" x14ac:dyDescent="0.35">
      <c r="A224" s="2">
        <v>0</v>
      </c>
      <c r="B224" s="2">
        <v>1</v>
      </c>
      <c r="C224" s="2">
        <v>2</v>
      </c>
      <c r="D224" s="2">
        <v>1</v>
      </c>
      <c r="AC224" s="5">
        <f t="shared" si="36"/>
        <v>0</v>
      </c>
      <c r="AD224">
        <f t="shared" si="37"/>
        <v>1.7420220689072115</v>
      </c>
      <c r="AE224">
        <f t="shared" si="38"/>
        <v>0.38290929210966862</v>
      </c>
      <c r="AF224">
        <f t="shared" si="39"/>
        <v>0.276886773626005</v>
      </c>
      <c r="AG224">
        <f t="shared" si="40"/>
        <v>-1.2596791986621956</v>
      </c>
      <c r="AH224">
        <f t="shared" si="41"/>
        <v>-0.92184020294626767</v>
      </c>
      <c r="AI224">
        <f t="shared" si="42"/>
        <v>-0.92659524337502819</v>
      </c>
      <c r="AJ224" s="6">
        <v>1.0237133551155721E-2</v>
      </c>
      <c r="AK224" t="str">
        <f t="shared" si="43"/>
        <v/>
      </c>
      <c r="AL224" s="5">
        <f t="shared" si="44"/>
        <v>1.2596791986621956</v>
      </c>
      <c r="AM224">
        <f t="shared" si="45"/>
        <v>1.3664832523426187</v>
      </c>
      <c r="AN224">
        <f t="shared" si="46"/>
        <v>-1.4185787614064951</v>
      </c>
      <c r="AO224" s="6">
        <f t="shared" si="47"/>
        <v>3.937937158730886</v>
      </c>
    </row>
    <row r="225" spans="1:41" x14ac:dyDescent="0.35">
      <c r="A225" s="2">
        <v>0</v>
      </c>
      <c r="B225" s="2">
        <v>1</v>
      </c>
      <c r="C225" s="2">
        <v>1</v>
      </c>
      <c r="D225" s="2">
        <v>0</v>
      </c>
      <c r="AC225" s="5">
        <f t="shared" si="36"/>
        <v>2</v>
      </c>
      <c r="AD225">
        <f t="shared" si="37"/>
        <v>4.9425726642102052</v>
      </c>
      <c r="AE225">
        <f t="shared" si="38"/>
        <v>0.67327074076291826</v>
      </c>
      <c r="AF225">
        <f t="shared" si="39"/>
        <v>0.40236808327619733</v>
      </c>
      <c r="AG225">
        <f t="shared" si="40"/>
        <v>-0.9538391748586168</v>
      </c>
      <c r="AH225">
        <f t="shared" si="41"/>
        <v>-0.32102446973985904</v>
      </c>
      <c r="AI225">
        <f t="shared" si="42"/>
        <v>-0.32412734620577299</v>
      </c>
      <c r="AJ225" s="6">
        <v>1.9054390554228123E-2</v>
      </c>
      <c r="AK225" t="str">
        <f t="shared" si="43"/>
        <v/>
      </c>
      <c r="AL225" s="5">
        <f t="shared" si="44"/>
        <v>2.9538391748586168</v>
      </c>
      <c r="AM225">
        <f t="shared" si="45"/>
        <v>2.9712351075030412</v>
      </c>
      <c r="AN225">
        <f t="shared" si="46"/>
        <v>-2.8696746254483383</v>
      </c>
      <c r="AO225" s="6">
        <f t="shared" si="47"/>
        <v>8.7773529751655719</v>
      </c>
    </row>
    <row r="226" spans="1:41" x14ac:dyDescent="0.35">
      <c r="A226" s="2">
        <v>0</v>
      </c>
      <c r="B226" s="2">
        <v>0</v>
      </c>
      <c r="C226" s="2">
        <v>2</v>
      </c>
      <c r="D226" s="2">
        <v>1</v>
      </c>
      <c r="AC226" s="5">
        <f t="shared" si="36"/>
        <v>0</v>
      </c>
      <c r="AD226">
        <f t="shared" si="37"/>
        <v>4.0111188451636686</v>
      </c>
      <c r="AE226">
        <f t="shared" si="38"/>
        <v>1.1838142863287353</v>
      </c>
      <c r="AF226">
        <f t="shared" si="39"/>
        <v>0.54208560395438887</v>
      </c>
      <c r="AG226">
        <f t="shared" si="40"/>
        <v>-1.8367490634502905</v>
      </c>
      <c r="AH226">
        <f t="shared" si="41"/>
        <v>-0.76066976691677513</v>
      </c>
      <c r="AI226">
        <f t="shared" si="42"/>
        <v>-0.76546000980527551</v>
      </c>
      <c r="AJ226" s="6">
        <v>1.2476822239297936E-2</v>
      </c>
      <c r="AK226" t="str">
        <f t="shared" si="43"/>
        <v/>
      </c>
      <c r="AL226" s="5">
        <f t="shared" si="44"/>
        <v>1.8367490634502905</v>
      </c>
      <c r="AM226">
        <f t="shared" si="45"/>
        <v>2.4146471219635699</v>
      </c>
      <c r="AN226">
        <f t="shared" si="46"/>
        <v>-2.895872330971601</v>
      </c>
      <c r="AO226" s="6">
        <f t="shared" si="47"/>
        <v>6.5693704578721821</v>
      </c>
    </row>
    <row r="227" spans="1:41" x14ac:dyDescent="0.35">
      <c r="A227" s="2">
        <v>1</v>
      </c>
      <c r="B227" s="2">
        <v>1</v>
      </c>
      <c r="C227" s="2">
        <v>2</v>
      </c>
      <c r="D227" s="2">
        <v>0</v>
      </c>
      <c r="AC227" s="5">
        <f t="shared" si="36"/>
        <v>0</v>
      </c>
      <c r="AD227">
        <f t="shared" si="37"/>
        <v>11.380594259314369</v>
      </c>
      <c r="AE227">
        <f t="shared" si="38"/>
        <v>2.0815047790848524</v>
      </c>
      <c r="AF227">
        <f t="shared" si="39"/>
        <v>0.67548322274645933</v>
      </c>
      <c r="AG227">
        <f t="shared" si="40"/>
        <v>-3.6931937722628447</v>
      </c>
      <c r="AH227">
        <f t="shared" si="41"/>
        <v>-0.65201280627200064</v>
      </c>
      <c r="AI227">
        <f t="shared" si="42"/>
        <v>-0.65852008420833397</v>
      </c>
      <c r="AJ227" s="6">
        <v>1.9665691923862066E-2</v>
      </c>
      <c r="AK227" t="str">
        <f t="shared" si="43"/>
        <v/>
      </c>
      <c r="AL227" s="5">
        <f t="shared" si="44"/>
        <v>3.6931937722628447</v>
      </c>
      <c r="AM227">
        <f t="shared" si="45"/>
        <v>5.6642963707712095</v>
      </c>
      <c r="AN227">
        <f t="shared" si="46"/>
        <v>-7.4086231122096606</v>
      </c>
      <c r="AO227" s="6">
        <f t="shared" si="47"/>
        <v>14.79501065673535</v>
      </c>
    </row>
    <row r="228" spans="1:41" x14ac:dyDescent="0.35">
      <c r="A228" s="2">
        <v>4</v>
      </c>
      <c r="B228" s="2">
        <v>1</v>
      </c>
      <c r="C228" s="2">
        <v>3</v>
      </c>
      <c r="D228" s="2">
        <v>1</v>
      </c>
      <c r="AC228" s="5">
        <f t="shared" si="36"/>
        <v>0</v>
      </c>
      <c r="AD228">
        <f t="shared" si="37"/>
        <v>1.7420220689072115</v>
      </c>
      <c r="AE228">
        <f t="shared" si="38"/>
        <v>1.1838142863287353</v>
      </c>
      <c r="AF228">
        <f t="shared" si="39"/>
        <v>0.54208560395438887</v>
      </c>
      <c r="AG228">
        <f t="shared" si="40"/>
        <v>-0.79769698358177166</v>
      </c>
      <c r="AH228">
        <f t="shared" si="41"/>
        <v>-0.64052271407149597</v>
      </c>
      <c r="AI228">
        <f t="shared" si="42"/>
        <v>-0.64343770042519399</v>
      </c>
      <c r="AJ228" s="6">
        <v>9.0401399355732673E-3</v>
      </c>
      <c r="AK228" t="str">
        <f t="shared" si="43"/>
        <v/>
      </c>
      <c r="AL228" s="5">
        <f t="shared" si="44"/>
        <v>0.79769698358177166</v>
      </c>
      <c r="AM228">
        <f t="shared" si="45"/>
        <v>1.2453843806899434</v>
      </c>
      <c r="AN228">
        <f t="shared" si="46"/>
        <v>-1.6432115494792368</v>
      </c>
      <c r="AO228" s="6">
        <f t="shared" si="47"/>
        <v>3.2386055166427803</v>
      </c>
    </row>
    <row r="229" spans="1:41" x14ac:dyDescent="0.35">
      <c r="A229" s="2">
        <v>0</v>
      </c>
      <c r="B229" s="2">
        <v>0</v>
      </c>
      <c r="C229" s="2">
        <v>1</v>
      </c>
      <c r="D229" s="2">
        <v>0</v>
      </c>
      <c r="AC229" s="5">
        <f t="shared" si="36"/>
        <v>1</v>
      </c>
      <c r="AD229">
        <f t="shared" si="37"/>
        <v>11.380594259314369</v>
      </c>
      <c r="AE229">
        <f t="shared" si="38"/>
        <v>1.1838142863287353</v>
      </c>
      <c r="AF229">
        <f t="shared" si="39"/>
        <v>0.54208560395438887</v>
      </c>
      <c r="AG229">
        <f t="shared" si="40"/>
        <v>-4.2113379468940888</v>
      </c>
      <c r="AH229">
        <f t="shared" si="41"/>
        <v>-0.6889828651398644</v>
      </c>
      <c r="AI229">
        <f t="shared" si="42"/>
        <v>-0.69310602018684664</v>
      </c>
      <c r="AJ229" s="6">
        <v>1.1862228857260119E-2</v>
      </c>
      <c r="AK229" t="str">
        <f t="shared" si="43"/>
        <v/>
      </c>
      <c r="AL229" s="5">
        <f t="shared" si="44"/>
        <v>5.2113379468940888</v>
      </c>
      <c r="AM229">
        <f t="shared" si="45"/>
        <v>6.1123986676202486</v>
      </c>
      <c r="AN229">
        <f t="shared" si="46"/>
        <v>-6.7687433007922078</v>
      </c>
      <c r="AO229" s="6">
        <f t="shared" si="47"/>
        <v>17.191419194580384</v>
      </c>
    </row>
    <row r="230" spans="1:41" x14ac:dyDescent="0.35">
      <c r="A230" s="2">
        <v>0</v>
      </c>
      <c r="B230" s="2">
        <v>1</v>
      </c>
      <c r="C230" s="2">
        <v>3</v>
      </c>
      <c r="D230" s="2">
        <v>2</v>
      </c>
      <c r="AC230" s="5">
        <f t="shared" si="36"/>
        <v>4</v>
      </c>
      <c r="AD230">
        <f t="shared" si="37"/>
        <v>4.0111188451636686</v>
      </c>
      <c r="AE230">
        <f t="shared" si="38"/>
        <v>0.67327074076291826</v>
      </c>
      <c r="AF230">
        <f t="shared" si="39"/>
        <v>0.40236808327619733</v>
      </c>
      <c r="AG230">
        <f t="shared" si="40"/>
        <v>1.6028273563578708</v>
      </c>
      <c r="AH230">
        <f t="shared" si="41"/>
        <v>0.64030776306488879</v>
      </c>
      <c r="AI230">
        <f t="shared" si="42"/>
        <v>0.64391174705764287</v>
      </c>
      <c r="AJ230" s="6">
        <v>1.1162704305809169E-2</v>
      </c>
      <c r="AK230" t="str">
        <f t="shared" si="43"/>
        <v/>
      </c>
      <c r="AL230" s="5">
        <f t="shared" si="44"/>
        <v>2.3971726436421292</v>
      </c>
      <c r="AM230">
        <f t="shared" si="45"/>
        <v>2.5032139992896512</v>
      </c>
      <c r="AN230">
        <f t="shared" si="46"/>
        <v>-2.5090366405620586</v>
      </c>
      <c r="AO230" s="6">
        <f t="shared" si="47"/>
        <v>7.303381927846317</v>
      </c>
    </row>
    <row r="231" spans="1:41" x14ac:dyDescent="0.35">
      <c r="A231" s="2">
        <v>2</v>
      </c>
      <c r="B231" s="2">
        <v>1</v>
      </c>
      <c r="C231" s="2">
        <v>2</v>
      </c>
      <c r="D231" s="2">
        <v>1</v>
      </c>
      <c r="AC231" s="5">
        <f t="shared" si="36"/>
        <v>0</v>
      </c>
      <c r="AD231">
        <f t="shared" si="37"/>
        <v>4.9425726642102052</v>
      </c>
      <c r="AE231">
        <f t="shared" si="38"/>
        <v>2.0815047790848524</v>
      </c>
      <c r="AF231">
        <f t="shared" si="39"/>
        <v>0.67548322274645933</v>
      </c>
      <c r="AG231">
        <f t="shared" si="40"/>
        <v>-1.6039477523309422</v>
      </c>
      <c r="AH231">
        <f t="shared" si="41"/>
        <v>-0.60802166715281891</v>
      </c>
      <c r="AI231">
        <f t="shared" si="42"/>
        <v>-0.61394337863820692</v>
      </c>
      <c r="AJ231" s="6">
        <v>1.9197708255069966E-2</v>
      </c>
      <c r="AK231" t="str">
        <f t="shared" si="43"/>
        <v/>
      </c>
      <c r="AL231" s="5">
        <f t="shared" si="44"/>
        <v>1.6039477523309422</v>
      </c>
      <c r="AM231">
        <f t="shared" si="45"/>
        <v>2.6379779520715818</v>
      </c>
      <c r="AN231">
        <f t="shared" si="46"/>
        <v>-3.5663940257400855</v>
      </c>
      <c r="AO231" s="6">
        <f t="shared" si="47"/>
        <v>6.7742895304019699</v>
      </c>
    </row>
    <row r="232" spans="1:41" x14ac:dyDescent="0.35">
      <c r="A232" s="2">
        <v>3</v>
      </c>
      <c r="B232" s="2">
        <v>1</v>
      </c>
      <c r="C232" s="2">
        <v>1</v>
      </c>
      <c r="D232" s="2">
        <v>0</v>
      </c>
      <c r="AC232" s="5">
        <f t="shared" si="36"/>
        <v>0</v>
      </c>
      <c r="AD232">
        <f t="shared" si="37"/>
        <v>1.4137288460889579</v>
      </c>
      <c r="AE232">
        <f t="shared" si="38"/>
        <v>0.67327074076291826</v>
      </c>
      <c r="AF232">
        <f t="shared" si="39"/>
        <v>0.40236808327619733</v>
      </c>
      <c r="AG232">
        <f t="shared" si="40"/>
        <v>-0.84488948001587372</v>
      </c>
      <c r="AH232">
        <f t="shared" si="41"/>
        <v>-0.733855768118019</v>
      </c>
      <c r="AI232">
        <f t="shared" si="42"/>
        <v>-0.73939976421856846</v>
      </c>
      <c r="AJ232" s="6">
        <v>1.493971735973001E-2</v>
      </c>
      <c r="AK232" t="str">
        <f t="shared" si="43"/>
        <v/>
      </c>
      <c r="AL232" s="5">
        <f t="shared" si="44"/>
        <v>0.84488948001587372</v>
      </c>
      <c r="AM232">
        <f t="shared" si="45"/>
        <v>1.1513018180433492</v>
      </c>
      <c r="AN232">
        <f t="shared" si="46"/>
        <v>-1.4116206186845768</v>
      </c>
      <c r="AO232" s="6">
        <f t="shared" si="47"/>
        <v>3.1013995787163244</v>
      </c>
    </row>
    <row r="233" spans="1:41" x14ac:dyDescent="0.35">
      <c r="A233" s="2">
        <v>0</v>
      </c>
      <c r="B233" s="2">
        <v>0</v>
      </c>
      <c r="C233" s="2">
        <v>4</v>
      </c>
      <c r="D233" s="2">
        <v>2</v>
      </c>
      <c r="AC233" s="5">
        <f t="shared" si="36"/>
        <v>2</v>
      </c>
      <c r="AD233">
        <f t="shared" si="37"/>
        <v>4.0111188451636686</v>
      </c>
      <c r="AE233">
        <f t="shared" si="38"/>
        <v>1.1838142863287353</v>
      </c>
      <c r="AF233">
        <f t="shared" si="39"/>
        <v>0.54208560395438887</v>
      </c>
      <c r="AG233">
        <f t="shared" si="40"/>
        <v>0.16325093654970946</v>
      </c>
      <c r="AH233">
        <f t="shared" si="41"/>
        <v>6.7608610411344583E-2</v>
      </c>
      <c r="AI233">
        <f t="shared" si="42"/>
        <v>6.8034368972167955E-2</v>
      </c>
      <c r="AJ233" s="6">
        <v>1.2476822239297936E-2</v>
      </c>
      <c r="AK233" t="str">
        <f t="shared" si="43"/>
        <v/>
      </c>
      <c r="AL233" s="5">
        <f t="shared" si="44"/>
        <v>1.8367490634502905</v>
      </c>
      <c r="AM233">
        <f t="shared" si="45"/>
        <v>2.4146471219635699</v>
      </c>
      <c r="AN233">
        <f t="shared" si="46"/>
        <v>-2.895872330971601</v>
      </c>
      <c r="AO233" s="6">
        <f t="shared" si="47"/>
        <v>6.5693704578721821</v>
      </c>
    </row>
    <row r="234" spans="1:41" x14ac:dyDescent="0.35">
      <c r="A234" s="2">
        <v>0</v>
      </c>
      <c r="B234" s="2">
        <v>0</v>
      </c>
      <c r="C234" s="2">
        <v>3</v>
      </c>
      <c r="D234" s="2">
        <v>1</v>
      </c>
      <c r="AC234" s="5">
        <f t="shared" si="36"/>
        <v>3</v>
      </c>
      <c r="AD234">
        <f t="shared" si="37"/>
        <v>11.380594259314369</v>
      </c>
      <c r="AE234">
        <f t="shared" si="38"/>
        <v>2.0815047790848524</v>
      </c>
      <c r="AF234">
        <f t="shared" si="39"/>
        <v>0.67548322274645933</v>
      </c>
      <c r="AG234">
        <f t="shared" si="40"/>
        <v>-0.69319377226284473</v>
      </c>
      <c r="AH234">
        <f t="shared" si="41"/>
        <v>-0.12237950256978952</v>
      </c>
      <c r="AI234">
        <f t="shared" si="42"/>
        <v>-0.12360088569182535</v>
      </c>
      <c r="AJ234" s="6">
        <v>1.9665691923862066E-2</v>
      </c>
      <c r="AK234" t="str">
        <f t="shared" si="43"/>
        <v/>
      </c>
      <c r="AL234" s="5">
        <f t="shared" si="44"/>
        <v>3.6931937722628447</v>
      </c>
      <c r="AM234">
        <f t="shared" si="45"/>
        <v>5.6642963707712095</v>
      </c>
      <c r="AN234">
        <f t="shared" si="46"/>
        <v>-7.4086231122096606</v>
      </c>
      <c r="AO234" s="6">
        <f t="shared" si="47"/>
        <v>14.79501065673535</v>
      </c>
    </row>
    <row r="235" spans="1:41" x14ac:dyDescent="0.35">
      <c r="A235" s="2">
        <v>0</v>
      </c>
      <c r="B235" s="2">
        <v>0</v>
      </c>
      <c r="C235" s="2">
        <v>2</v>
      </c>
      <c r="D235" s="2">
        <v>0</v>
      </c>
      <c r="AC235" s="5">
        <f t="shared" si="36"/>
        <v>0</v>
      </c>
      <c r="AD235">
        <f t="shared" si="37"/>
        <v>0.61398002512618199</v>
      </c>
      <c r="AE235">
        <f t="shared" si="38"/>
        <v>0.38290929210966862</v>
      </c>
      <c r="AF235">
        <f t="shared" si="39"/>
        <v>0.276886773626005</v>
      </c>
      <c r="AG235">
        <f t="shared" si="40"/>
        <v>-0.44397707689818</v>
      </c>
      <c r="AH235">
        <f t="shared" si="41"/>
        <v>-0.61600862891061503</v>
      </c>
      <c r="AI235">
        <f t="shared" si="42"/>
        <v>-0.61841222778810456</v>
      </c>
      <c r="AJ235" s="6">
        <v>7.758345338539193E-3</v>
      </c>
      <c r="AK235" t="str">
        <f t="shared" si="43"/>
        <v/>
      </c>
      <c r="AL235" s="5">
        <f t="shared" si="44"/>
        <v>0.44397707689818</v>
      </c>
      <c r="AM235">
        <f t="shared" si="45"/>
        <v>0.72073191195930897</v>
      </c>
      <c r="AN235">
        <f t="shared" si="46"/>
        <v>-0.96863151305075823</v>
      </c>
      <c r="AO235" s="6">
        <f t="shared" si="47"/>
        <v>1.8565856668471183</v>
      </c>
    </row>
    <row r="236" spans="1:41" x14ac:dyDescent="0.35">
      <c r="A236" s="2">
        <v>0</v>
      </c>
      <c r="B236" s="2">
        <v>0</v>
      </c>
      <c r="C236" s="2">
        <v>2</v>
      </c>
      <c r="D236" s="2">
        <v>0</v>
      </c>
      <c r="AC236" s="5">
        <f t="shared" si="36"/>
        <v>0</v>
      </c>
      <c r="AD236">
        <f t="shared" si="37"/>
        <v>1.7420220689072115</v>
      </c>
      <c r="AE236">
        <f t="shared" si="38"/>
        <v>0.67327074076291826</v>
      </c>
      <c r="AF236">
        <f t="shared" si="39"/>
        <v>0.40236808327619733</v>
      </c>
      <c r="AG236">
        <f t="shared" si="40"/>
        <v>-1.041087988016181</v>
      </c>
      <c r="AH236">
        <f t="shared" si="41"/>
        <v>-0.78234799937980259</v>
      </c>
      <c r="AI236">
        <f t="shared" si="42"/>
        <v>-0.78570738721926048</v>
      </c>
      <c r="AJ236" s="6">
        <v>8.5329631809633842E-3</v>
      </c>
      <c r="AK236" t="str">
        <f t="shared" si="43"/>
        <v/>
      </c>
      <c r="AL236" s="5">
        <f t="shared" si="44"/>
        <v>1.041087988016181</v>
      </c>
      <c r="AM236">
        <f t="shared" si="45"/>
        <v>1.330722375262021</v>
      </c>
      <c r="AN236">
        <f t="shared" si="46"/>
        <v>-1.567079940918974</v>
      </c>
      <c r="AO236" s="6">
        <f t="shared" si="47"/>
        <v>3.6492559169513359</v>
      </c>
    </row>
    <row r="237" spans="1:41" x14ac:dyDescent="0.35">
      <c r="A237" s="2">
        <v>1</v>
      </c>
      <c r="B237" s="2">
        <v>1</v>
      </c>
      <c r="C237" s="2">
        <v>1</v>
      </c>
      <c r="D237" s="2">
        <v>0</v>
      </c>
      <c r="AC237" s="5">
        <f t="shared" si="36"/>
        <v>0</v>
      </c>
      <c r="AD237">
        <f t="shared" si="37"/>
        <v>4.9425726642102052</v>
      </c>
      <c r="AE237">
        <f t="shared" si="38"/>
        <v>1.1838142863287353</v>
      </c>
      <c r="AF237">
        <f t="shared" si="39"/>
        <v>0.54208560395438887</v>
      </c>
      <c r="AG237">
        <f t="shared" si="40"/>
        <v>-2.2632751764433632</v>
      </c>
      <c r="AH237">
        <f t="shared" si="41"/>
        <v>-0.78430724734472534</v>
      </c>
      <c r="AI237">
        <f t="shared" si="42"/>
        <v>-0.79065358325726798</v>
      </c>
      <c r="AJ237" s="6">
        <v>1.5988964047003826E-2</v>
      </c>
      <c r="AK237" t="str">
        <f t="shared" si="43"/>
        <v/>
      </c>
      <c r="AL237" s="5">
        <f t="shared" si="44"/>
        <v>2.2632751764433632</v>
      </c>
      <c r="AM237">
        <f t="shared" si="45"/>
        <v>2.8856996847927752</v>
      </c>
      <c r="AN237">
        <f t="shared" si="46"/>
        <v>-3.3925922759490614</v>
      </c>
      <c r="AO237" s="6">
        <f t="shared" si="47"/>
        <v>7.9191426288357878</v>
      </c>
    </row>
    <row r="238" spans="1:41" x14ac:dyDescent="0.35">
      <c r="A238" s="2">
        <v>2</v>
      </c>
      <c r="B238" s="2">
        <v>1</v>
      </c>
      <c r="C238" s="2">
        <v>2</v>
      </c>
      <c r="D238" s="2">
        <v>0</v>
      </c>
      <c r="AC238" s="5">
        <f t="shared" si="36"/>
        <v>0</v>
      </c>
      <c r="AD238">
        <f t="shared" si="37"/>
        <v>4.9425726642102052</v>
      </c>
      <c r="AE238">
        <f t="shared" si="38"/>
        <v>1.1838142863287353</v>
      </c>
      <c r="AF238">
        <f t="shared" si="39"/>
        <v>0.54208560395438887</v>
      </c>
      <c r="AG238">
        <f t="shared" si="40"/>
        <v>-2.2632751764433632</v>
      </c>
      <c r="AH238">
        <f t="shared" si="41"/>
        <v>-0.78430724734472534</v>
      </c>
      <c r="AI238">
        <f t="shared" si="42"/>
        <v>-0.79065358325726798</v>
      </c>
      <c r="AJ238" s="6">
        <v>1.5988964047003826E-2</v>
      </c>
      <c r="AK238" t="str">
        <f t="shared" si="43"/>
        <v/>
      </c>
      <c r="AL238" s="5">
        <f t="shared" si="44"/>
        <v>2.2632751764433632</v>
      </c>
      <c r="AM238">
        <f t="shared" si="45"/>
        <v>2.8856996847927752</v>
      </c>
      <c r="AN238">
        <f t="shared" si="46"/>
        <v>-3.3925922759490614</v>
      </c>
      <c r="AO238" s="6">
        <f t="shared" si="47"/>
        <v>7.9191426288357878</v>
      </c>
    </row>
    <row r="239" spans="1:41" x14ac:dyDescent="0.35">
      <c r="A239" s="2">
        <v>0</v>
      </c>
      <c r="B239" s="2">
        <v>1</v>
      </c>
      <c r="C239" s="2">
        <v>1</v>
      </c>
      <c r="D239" s="2">
        <v>0</v>
      </c>
      <c r="AC239" s="5">
        <f t="shared" si="36"/>
        <v>1</v>
      </c>
      <c r="AD239">
        <f t="shared" si="37"/>
        <v>11.380594259314369</v>
      </c>
      <c r="AE239">
        <f t="shared" si="38"/>
        <v>2.0815047790848524</v>
      </c>
      <c r="AF239">
        <f t="shared" si="39"/>
        <v>0.67548322274645933</v>
      </c>
      <c r="AG239">
        <f t="shared" si="40"/>
        <v>-2.6931937722628447</v>
      </c>
      <c r="AH239">
        <f t="shared" si="41"/>
        <v>-0.47546837170459694</v>
      </c>
      <c r="AI239">
        <f t="shared" si="42"/>
        <v>-0.4802136847028311</v>
      </c>
      <c r="AJ239" s="6">
        <v>1.9665691923862066E-2</v>
      </c>
      <c r="AK239" t="str">
        <f t="shared" si="43"/>
        <v/>
      </c>
      <c r="AL239" s="5">
        <f t="shared" si="44"/>
        <v>3.6931937722628447</v>
      </c>
      <c r="AM239">
        <f t="shared" si="45"/>
        <v>5.6642963707712095</v>
      </c>
      <c r="AN239">
        <f t="shared" si="46"/>
        <v>-7.4086231122096606</v>
      </c>
      <c r="AO239" s="6">
        <f t="shared" si="47"/>
        <v>14.79501065673535</v>
      </c>
    </row>
    <row r="240" spans="1:41" x14ac:dyDescent="0.35">
      <c r="A240" s="2">
        <v>6</v>
      </c>
      <c r="B240" s="2">
        <v>1</v>
      </c>
      <c r="C240" s="2">
        <v>3</v>
      </c>
      <c r="D240" s="2">
        <v>0</v>
      </c>
      <c r="AC240" s="5">
        <f t="shared" si="36"/>
        <v>2</v>
      </c>
      <c r="AD240">
        <f t="shared" si="37"/>
        <v>11.380594259314369</v>
      </c>
      <c r="AE240">
        <f t="shared" si="38"/>
        <v>1.1838142863287353</v>
      </c>
      <c r="AF240">
        <f t="shared" si="39"/>
        <v>0.54208560395438887</v>
      </c>
      <c r="AG240">
        <f t="shared" si="40"/>
        <v>-3.2113379468940888</v>
      </c>
      <c r="AH240">
        <f t="shared" si="41"/>
        <v>-0.52538097096084291</v>
      </c>
      <c r="AI240">
        <f t="shared" si="42"/>
        <v>-0.52852506541022504</v>
      </c>
      <c r="AJ240" s="6">
        <v>1.1862228857260119E-2</v>
      </c>
      <c r="AK240" t="str">
        <f t="shared" si="43"/>
        <v/>
      </c>
      <c r="AL240" s="5">
        <f t="shared" si="44"/>
        <v>5.2113379468940888</v>
      </c>
      <c r="AM240">
        <f t="shared" si="45"/>
        <v>6.1123986676202486</v>
      </c>
      <c r="AN240">
        <f t="shared" si="46"/>
        <v>-6.7687433007922078</v>
      </c>
      <c r="AO240" s="6">
        <f t="shared" si="47"/>
        <v>17.191419194580384</v>
      </c>
    </row>
    <row r="241" spans="1:41" x14ac:dyDescent="0.35">
      <c r="A241" s="2">
        <v>4</v>
      </c>
      <c r="B241" s="2">
        <v>1</v>
      </c>
      <c r="C241" s="2">
        <v>2</v>
      </c>
      <c r="D241" s="2">
        <v>0</v>
      </c>
      <c r="AC241" s="5">
        <f t="shared" si="36"/>
        <v>0</v>
      </c>
      <c r="AD241">
        <f t="shared" si="37"/>
        <v>11.380594259314369</v>
      </c>
      <c r="AE241">
        <f t="shared" si="38"/>
        <v>2.0815047790848524</v>
      </c>
      <c r="AF241">
        <f t="shared" si="39"/>
        <v>0.67548322274645933</v>
      </c>
      <c r="AG241">
        <f t="shared" si="40"/>
        <v>-3.6931937722628447</v>
      </c>
      <c r="AH241">
        <f t="shared" si="41"/>
        <v>-0.65201280627200064</v>
      </c>
      <c r="AI241">
        <f t="shared" si="42"/>
        <v>-0.65852008420833397</v>
      </c>
      <c r="AJ241" s="6">
        <v>1.9665691923862066E-2</v>
      </c>
      <c r="AK241" t="str">
        <f t="shared" si="43"/>
        <v/>
      </c>
      <c r="AL241" s="5">
        <f t="shared" si="44"/>
        <v>3.6931937722628447</v>
      </c>
      <c r="AM241">
        <f t="shared" si="45"/>
        <v>5.6642963707712095</v>
      </c>
      <c r="AN241">
        <f t="shared" si="46"/>
        <v>-7.4086231122096606</v>
      </c>
      <c r="AO241" s="6">
        <f t="shared" si="47"/>
        <v>14.79501065673535</v>
      </c>
    </row>
    <row r="242" spans="1:41" x14ac:dyDescent="0.35">
      <c r="A242" s="2">
        <v>1</v>
      </c>
      <c r="B242" s="2">
        <v>1</v>
      </c>
      <c r="C242" s="2">
        <v>2</v>
      </c>
      <c r="D242" s="2">
        <v>0</v>
      </c>
      <c r="AC242" s="5">
        <f t="shared" si="36"/>
        <v>6</v>
      </c>
      <c r="AD242">
        <f t="shared" si="37"/>
        <v>11.380594259314369</v>
      </c>
      <c r="AE242">
        <f t="shared" si="38"/>
        <v>0.67327074076291826</v>
      </c>
      <c r="AF242">
        <f t="shared" si="39"/>
        <v>0.40236808327619733</v>
      </c>
      <c r="AG242">
        <f t="shared" si="40"/>
        <v>-0.80140636064995174</v>
      </c>
      <c r="AH242">
        <f t="shared" si="41"/>
        <v>-0.13009719394767155</v>
      </c>
      <c r="AI242">
        <f t="shared" si="42"/>
        <v>-0.13131791645661081</v>
      </c>
      <c r="AJ242" s="6">
        <v>1.8505450963632292E-2</v>
      </c>
      <c r="AK242" t="str">
        <f t="shared" si="43"/>
        <v/>
      </c>
      <c r="AL242" s="5">
        <f t="shared" si="44"/>
        <v>6.8014063606499517</v>
      </c>
      <c r="AM242">
        <f t="shared" si="45"/>
        <v>6.1600587709239765</v>
      </c>
      <c r="AN242">
        <f t="shared" si="46"/>
        <v>-5.2720869730111106</v>
      </c>
      <c r="AO242" s="6">
        <f t="shared" si="47"/>
        <v>18.874899694311015</v>
      </c>
    </row>
    <row r="243" spans="1:41" x14ac:dyDescent="0.35">
      <c r="A243" s="2">
        <v>1</v>
      </c>
      <c r="B243" s="2">
        <v>1</v>
      </c>
      <c r="C243" s="2">
        <v>4</v>
      </c>
      <c r="D243" s="2">
        <v>2</v>
      </c>
      <c r="AC243" s="5">
        <f t="shared" si="36"/>
        <v>4</v>
      </c>
      <c r="AD243">
        <f t="shared" si="37"/>
        <v>11.380594259314369</v>
      </c>
      <c r="AE243">
        <f t="shared" si="38"/>
        <v>1.1838142863287353</v>
      </c>
      <c r="AF243">
        <f t="shared" si="39"/>
        <v>0.54208560395438887</v>
      </c>
      <c r="AG243">
        <f t="shared" si="40"/>
        <v>-1.2113379468940888</v>
      </c>
      <c r="AH243">
        <f t="shared" si="41"/>
        <v>-0.1981771826027999</v>
      </c>
      <c r="AI243">
        <f t="shared" si="42"/>
        <v>-0.19936315585698172</v>
      </c>
      <c r="AJ243" s="6">
        <v>1.1862228857260119E-2</v>
      </c>
      <c r="AK243" t="str">
        <f t="shared" si="43"/>
        <v/>
      </c>
      <c r="AL243" s="5">
        <f t="shared" si="44"/>
        <v>5.2113379468940888</v>
      </c>
      <c r="AM243">
        <f t="shared" si="45"/>
        <v>6.1123986676202486</v>
      </c>
      <c r="AN243">
        <f t="shared" si="46"/>
        <v>-6.7687433007922078</v>
      </c>
      <c r="AO243" s="6">
        <f t="shared" si="47"/>
        <v>17.191419194580384</v>
      </c>
    </row>
    <row r="244" spans="1:41" x14ac:dyDescent="0.35">
      <c r="A244" s="2">
        <v>0</v>
      </c>
      <c r="B244" s="2">
        <v>0</v>
      </c>
      <c r="C244" s="2">
        <v>2</v>
      </c>
      <c r="D244" s="2">
        <v>0</v>
      </c>
      <c r="AC244" s="5">
        <f t="shared" si="36"/>
        <v>1</v>
      </c>
      <c r="AD244">
        <f t="shared" si="37"/>
        <v>11.380594259314369</v>
      </c>
      <c r="AE244">
        <f t="shared" si="38"/>
        <v>1.1838142863287353</v>
      </c>
      <c r="AF244">
        <f t="shared" si="39"/>
        <v>0.54208560395438887</v>
      </c>
      <c r="AG244">
        <f t="shared" si="40"/>
        <v>-4.2113379468940888</v>
      </c>
      <c r="AH244">
        <f t="shared" si="41"/>
        <v>-0.6889828651398644</v>
      </c>
      <c r="AI244">
        <f t="shared" si="42"/>
        <v>-0.69310602018684664</v>
      </c>
      <c r="AJ244" s="6">
        <v>1.1862228857260119E-2</v>
      </c>
      <c r="AK244" t="str">
        <f t="shared" si="43"/>
        <v/>
      </c>
      <c r="AL244" s="5">
        <f t="shared" si="44"/>
        <v>5.2113379468940888</v>
      </c>
      <c r="AM244">
        <f t="shared" si="45"/>
        <v>6.1123986676202486</v>
      </c>
      <c r="AN244">
        <f t="shared" si="46"/>
        <v>-6.7687433007922078</v>
      </c>
      <c r="AO244" s="6">
        <f t="shared" si="47"/>
        <v>17.191419194580384</v>
      </c>
    </row>
    <row r="245" spans="1:41" x14ac:dyDescent="0.35">
      <c r="A245" s="2">
        <v>1</v>
      </c>
      <c r="B245" s="2">
        <v>1</v>
      </c>
      <c r="C245" s="2">
        <v>3</v>
      </c>
      <c r="D245" s="2">
        <v>1</v>
      </c>
      <c r="AC245" s="5">
        <f t="shared" si="36"/>
        <v>1</v>
      </c>
      <c r="AD245">
        <f t="shared" si="37"/>
        <v>1.4137288460889579</v>
      </c>
      <c r="AE245">
        <f t="shared" si="38"/>
        <v>0.38290929210966862</v>
      </c>
      <c r="AF245">
        <f t="shared" si="39"/>
        <v>0.276886773626005</v>
      </c>
      <c r="AG245">
        <f t="shared" si="40"/>
        <v>-2.2286027113371354E-2</v>
      </c>
      <c r="AH245">
        <f t="shared" si="41"/>
        <v>-1.8685888809948863E-2</v>
      </c>
      <c r="AI245">
        <f t="shared" si="42"/>
        <v>-1.8827464773811333E-2</v>
      </c>
      <c r="AJ245" s="6">
        <v>1.4982756801249102E-2</v>
      </c>
      <c r="AK245" t="str">
        <f t="shared" si="43"/>
        <v/>
      </c>
      <c r="AL245" s="5">
        <f t="shared" si="44"/>
        <v>1.0222860271133714</v>
      </c>
      <c r="AM245">
        <f t="shared" si="45"/>
        <v>1.192666152519632</v>
      </c>
      <c r="AN245">
        <f t="shared" si="46"/>
        <v>-1.3152966774050618</v>
      </c>
      <c r="AO245" s="6">
        <f t="shared" si="47"/>
        <v>3.3598687316318046</v>
      </c>
    </row>
    <row r="246" spans="1:41" x14ac:dyDescent="0.35">
      <c r="A246" s="2">
        <v>0</v>
      </c>
      <c r="B246" s="2">
        <v>0</v>
      </c>
      <c r="C246" s="2">
        <v>3</v>
      </c>
      <c r="D246" s="2">
        <v>0</v>
      </c>
      <c r="AC246" s="5">
        <f t="shared" si="36"/>
        <v>0</v>
      </c>
      <c r="AD246">
        <f t="shared" si="37"/>
        <v>4.9425726642102052</v>
      </c>
      <c r="AE246">
        <f t="shared" si="38"/>
        <v>1.1838142863287353</v>
      </c>
      <c r="AF246">
        <f t="shared" si="39"/>
        <v>0.54208560395438887</v>
      </c>
      <c r="AG246">
        <f t="shared" si="40"/>
        <v>-2.2632751764433632</v>
      </c>
      <c r="AH246">
        <f t="shared" si="41"/>
        <v>-0.78430724734472534</v>
      </c>
      <c r="AI246">
        <f t="shared" si="42"/>
        <v>-0.79065358325726798</v>
      </c>
      <c r="AJ246" s="6">
        <v>1.5988964047003826E-2</v>
      </c>
      <c r="AK246" t="str">
        <f t="shared" si="43"/>
        <v/>
      </c>
      <c r="AL246" s="5">
        <f t="shared" si="44"/>
        <v>2.2632751764433632</v>
      </c>
      <c r="AM246">
        <f t="shared" si="45"/>
        <v>2.8856996847927752</v>
      </c>
      <c r="AN246">
        <f t="shared" si="46"/>
        <v>-3.3925922759490614</v>
      </c>
      <c r="AO246" s="6">
        <f t="shared" si="47"/>
        <v>7.9191426288357878</v>
      </c>
    </row>
    <row r="247" spans="1:41" x14ac:dyDescent="0.35">
      <c r="A247" s="2">
        <v>0</v>
      </c>
      <c r="B247" s="2">
        <v>1</v>
      </c>
      <c r="C247" s="2">
        <v>2</v>
      </c>
      <c r="D247" s="2">
        <v>0</v>
      </c>
      <c r="AC247" s="5">
        <f t="shared" si="36"/>
        <v>1</v>
      </c>
      <c r="AD247">
        <f t="shared" si="37"/>
        <v>4.0111188451636686</v>
      </c>
      <c r="AE247">
        <f t="shared" si="38"/>
        <v>0.67327074076291826</v>
      </c>
      <c r="AF247">
        <f t="shared" si="39"/>
        <v>0.40236808327619733</v>
      </c>
      <c r="AG247">
        <f t="shared" si="40"/>
        <v>-1.3971726436421292</v>
      </c>
      <c r="AH247">
        <f t="shared" si="41"/>
        <v>-0.55815149804955211</v>
      </c>
      <c r="AI247">
        <f t="shared" si="42"/>
        <v>-0.56129306399726719</v>
      </c>
      <c r="AJ247" s="6">
        <v>1.1162704305809169E-2</v>
      </c>
      <c r="AK247" t="str">
        <f t="shared" si="43"/>
        <v/>
      </c>
      <c r="AL247" s="5">
        <f t="shared" si="44"/>
        <v>2.3971726436421292</v>
      </c>
      <c r="AM247">
        <f t="shared" si="45"/>
        <v>2.5032139992896512</v>
      </c>
      <c r="AN247">
        <f t="shared" si="46"/>
        <v>-2.5090366405620586</v>
      </c>
      <c r="AO247" s="6">
        <f t="shared" si="47"/>
        <v>7.303381927846317</v>
      </c>
    </row>
    <row r="248" spans="1:41" x14ac:dyDescent="0.35">
      <c r="A248" s="2">
        <v>0</v>
      </c>
      <c r="B248" s="2">
        <v>1</v>
      </c>
      <c r="C248" s="2">
        <v>4</v>
      </c>
      <c r="D248" s="2">
        <v>3</v>
      </c>
      <c r="AC248" s="5">
        <f t="shared" si="36"/>
        <v>0</v>
      </c>
      <c r="AD248">
        <f t="shared" si="37"/>
        <v>4.9425726642102052</v>
      </c>
      <c r="AE248">
        <f t="shared" si="38"/>
        <v>0.67327074076291826</v>
      </c>
      <c r="AF248">
        <f t="shared" si="39"/>
        <v>0.40236808327619733</v>
      </c>
      <c r="AG248">
        <f t="shared" si="40"/>
        <v>-2.9538391748586168</v>
      </c>
      <c r="AH248">
        <f t="shared" si="41"/>
        <v>-0.99414521839739445</v>
      </c>
      <c r="AI248">
        <f t="shared" si="42"/>
        <v>-1.0037541737657059</v>
      </c>
      <c r="AJ248" s="6">
        <v>1.9054390554228123E-2</v>
      </c>
      <c r="AK248" t="str">
        <f t="shared" si="43"/>
        <v/>
      </c>
      <c r="AL248" s="5">
        <f t="shared" si="44"/>
        <v>2.9538391748586168</v>
      </c>
      <c r="AM248">
        <f t="shared" si="45"/>
        <v>2.9712351075030412</v>
      </c>
      <c r="AN248">
        <f t="shared" si="46"/>
        <v>-2.8696746254483383</v>
      </c>
      <c r="AO248" s="6">
        <f t="shared" si="47"/>
        <v>8.7773529751655719</v>
      </c>
    </row>
    <row r="249" spans="1:41" x14ac:dyDescent="0.35">
      <c r="A249" s="2">
        <v>0</v>
      </c>
      <c r="B249" s="2">
        <v>1</v>
      </c>
      <c r="C249" s="2">
        <v>2</v>
      </c>
      <c r="D249" s="2">
        <v>1</v>
      </c>
      <c r="AC249" s="5">
        <f t="shared" si="36"/>
        <v>0</v>
      </c>
      <c r="AD249">
        <f t="shared" si="37"/>
        <v>11.380594259314369</v>
      </c>
      <c r="AE249">
        <f t="shared" si="38"/>
        <v>1.1838142863287353</v>
      </c>
      <c r="AF249">
        <f t="shared" si="39"/>
        <v>0.54208560395438887</v>
      </c>
      <c r="AG249">
        <f t="shared" si="40"/>
        <v>-5.2113379468940888</v>
      </c>
      <c r="AH249">
        <f t="shared" si="41"/>
        <v>-0.852584759318886</v>
      </c>
      <c r="AI249">
        <f t="shared" si="42"/>
        <v>-0.85768697496346835</v>
      </c>
      <c r="AJ249" s="6">
        <v>1.1862228857260119E-2</v>
      </c>
      <c r="AK249" t="str">
        <f t="shared" si="43"/>
        <v/>
      </c>
      <c r="AL249" s="5">
        <f t="shared" si="44"/>
        <v>5.2113379468940888</v>
      </c>
      <c r="AM249">
        <f t="shared" si="45"/>
        <v>6.1123986676202486</v>
      </c>
      <c r="AN249">
        <f t="shared" si="46"/>
        <v>-6.7687433007922078</v>
      </c>
      <c r="AO249" s="6">
        <f t="shared" si="47"/>
        <v>17.191419194580384</v>
      </c>
    </row>
    <row r="250" spans="1:41" x14ac:dyDescent="0.35">
      <c r="A250" s="2">
        <v>0</v>
      </c>
      <c r="B250" s="2">
        <v>1</v>
      </c>
      <c r="C250" s="2">
        <v>3</v>
      </c>
      <c r="D250" s="2">
        <v>2</v>
      </c>
      <c r="AC250" s="5">
        <f t="shared" si="36"/>
        <v>0</v>
      </c>
      <c r="AD250">
        <f t="shared" si="37"/>
        <v>0.49827225954020948</v>
      </c>
      <c r="AE250">
        <f t="shared" si="38"/>
        <v>0.38290929210966862</v>
      </c>
      <c r="AF250">
        <f t="shared" si="39"/>
        <v>0.276886773626005</v>
      </c>
      <c r="AG250">
        <f t="shared" si="40"/>
        <v>-0.36030726120878148</v>
      </c>
      <c r="AH250">
        <f t="shared" si="41"/>
        <v>-0.56269370309349209</v>
      </c>
      <c r="AI250">
        <f t="shared" si="42"/>
        <v>-0.56610282731328843</v>
      </c>
      <c r="AJ250" s="6">
        <v>1.200792161146722E-2</v>
      </c>
      <c r="AK250" t="str">
        <f t="shared" si="43"/>
        <v/>
      </c>
      <c r="AL250" s="5">
        <f t="shared" si="44"/>
        <v>0.36030726120878148</v>
      </c>
      <c r="AM250">
        <f t="shared" si="45"/>
        <v>0.64032573890189082</v>
      </c>
      <c r="AN250">
        <f t="shared" si="46"/>
        <v>-0.89470812541292255</v>
      </c>
      <c r="AO250" s="6">
        <f t="shared" si="47"/>
        <v>1.6153226478304854</v>
      </c>
    </row>
    <row r="251" spans="1:41" x14ac:dyDescent="0.35">
      <c r="A251" s="2">
        <v>0</v>
      </c>
      <c r="B251" s="2">
        <v>1</v>
      </c>
      <c r="C251" s="2">
        <v>2</v>
      </c>
      <c r="D251" s="2">
        <v>1</v>
      </c>
      <c r="AC251" s="5">
        <f t="shared" si="36"/>
        <v>0</v>
      </c>
      <c r="AD251">
        <f t="shared" si="37"/>
        <v>4.0111188451636686</v>
      </c>
      <c r="AE251">
        <f t="shared" si="38"/>
        <v>1.1838142863287353</v>
      </c>
      <c r="AF251">
        <f t="shared" si="39"/>
        <v>0.54208560395438887</v>
      </c>
      <c r="AG251">
        <f t="shared" si="40"/>
        <v>-1.8367490634502905</v>
      </c>
      <c r="AH251">
        <f t="shared" si="41"/>
        <v>-0.76066976691677513</v>
      </c>
      <c r="AI251">
        <f t="shared" si="42"/>
        <v>-0.76546000980527551</v>
      </c>
      <c r="AJ251" s="6">
        <v>1.2476822239297936E-2</v>
      </c>
      <c r="AK251" t="str">
        <f t="shared" si="43"/>
        <v/>
      </c>
      <c r="AL251" s="5">
        <f t="shared" si="44"/>
        <v>1.8367490634502905</v>
      </c>
      <c r="AM251">
        <f t="shared" si="45"/>
        <v>2.4146471219635699</v>
      </c>
      <c r="AN251">
        <f t="shared" si="46"/>
        <v>-2.895872330971601</v>
      </c>
      <c r="AO251" s="6">
        <f t="shared" si="47"/>
        <v>6.5693704578721821</v>
      </c>
    </row>
    <row r="252" spans="1:41" x14ac:dyDescent="0.35">
      <c r="AC252" s="5">
        <f t="shared" si="36"/>
        <v>0</v>
      </c>
      <c r="AD252">
        <f t="shared" si="37"/>
        <v>1.4137288460889579</v>
      </c>
      <c r="AE252">
        <f t="shared" si="38"/>
        <v>0.67327074076291826</v>
      </c>
      <c r="AF252">
        <f t="shared" si="39"/>
        <v>0.40236808327619733</v>
      </c>
      <c r="AG252">
        <f t="shared" si="40"/>
        <v>-0.84488948001587372</v>
      </c>
      <c r="AH252">
        <f t="shared" si="41"/>
        <v>-0.733855768118019</v>
      </c>
      <c r="AI252">
        <f t="shared" si="42"/>
        <v>-0.73939976421856846</v>
      </c>
      <c r="AJ252" s="6">
        <v>1.493971735973001E-2</v>
      </c>
      <c r="AK252" t="str">
        <f t="shared" si="43"/>
        <v/>
      </c>
      <c r="AL252" s="5">
        <f t="shared" si="44"/>
        <v>0.84488948001587372</v>
      </c>
      <c r="AM252">
        <f t="shared" si="45"/>
        <v>1.1513018180433492</v>
      </c>
      <c r="AN252">
        <f t="shared" si="46"/>
        <v>-1.4116206186845768</v>
      </c>
      <c r="AO252" s="6">
        <f t="shared" si="47"/>
        <v>3.1013995787163244</v>
      </c>
    </row>
    <row r="253" spans="1:41" x14ac:dyDescent="0.35">
      <c r="AC253" s="10">
        <f t="shared" si="36"/>
        <v>0</v>
      </c>
      <c r="AD253" s="11">
        <f t="shared" si="37"/>
        <v>4.0111188451636686</v>
      </c>
      <c r="AE253" s="11">
        <f t="shared" si="38"/>
        <v>1.1838142863287353</v>
      </c>
      <c r="AF253" s="11">
        <f t="shared" si="39"/>
        <v>0.54208560395438887</v>
      </c>
      <c r="AG253" s="11">
        <f t="shared" si="40"/>
        <v>-1.8367490634502905</v>
      </c>
      <c r="AH253" s="11">
        <f t="shared" si="41"/>
        <v>-0.76066976691677513</v>
      </c>
      <c r="AI253" s="11">
        <f t="shared" si="42"/>
        <v>-0.76546000980527551</v>
      </c>
      <c r="AJ253" s="12">
        <v>1.2476822239297936E-2</v>
      </c>
      <c r="AK253" t="str">
        <f t="shared" si="43"/>
        <v/>
      </c>
      <c r="AL253" s="10">
        <f t="shared" si="44"/>
        <v>1.8367490634502905</v>
      </c>
      <c r="AM253" s="11">
        <f t="shared" si="45"/>
        <v>2.4146471219635699</v>
      </c>
      <c r="AN253" s="11">
        <f t="shared" si="46"/>
        <v>-2.895872330971601</v>
      </c>
      <c r="AO253" s="12">
        <f t="shared" si="47"/>
        <v>6.5693704578721821</v>
      </c>
    </row>
    <row r="254" spans="1:41" x14ac:dyDescent="0.35">
      <c r="AC254">
        <f>SUM(AC4:AC253)</f>
        <v>824</v>
      </c>
      <c r="AD254">
        <f t="shared" ref="AD254:AG254" si="48">SUM(AD4:AD253)</f>
        <v>1431.4966072991167</v>
      </c>
      <c r="AG254">
        <f t="shared" si="48"/>
        <v>130.92171512872338</v>
      </c>
      <c r="AJ254">
        <f>2*S8/S7</f>
        <v>0.04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7843B-7845-4187-BC16-511E187F4E12}">
  <sheetPr codeName="Sheet16"/>
  <dimension ref="A1:AS254"/>
  <sheetViews>
    <sheetView workbookViewId="0"/>
  </sheetViews>
  <sheetFormatPr defaultRowHeight="14.5" x14ac:dyDescent="0.35"/>
  <cols>
    <col min="1" max="4" width="8.7265625" style="2"/>
    <col min="13" max="13" width="3.1796875" customWidth="1"/>
  </cols>
  <sheetData>
    <row r="1" spans="1:45" x14ac:dyDescent="0.35">
      <c r="A1" s="1" t="s">
        <v>0</v>
      </c>
      <c r="B1" s="1" t="s">
        <v>1</v>
      </c>
      <c r="C1" s="1" t="s">
        <v>2</v>
      </c>
      <c r="D1" s="1" t="s">
        <v>3</v>
      </c>
      <c r="F1" t="s">
        <v>6</v>
      </c>
      <c r="N1" t="s">
        <v>7</v>
      </c>
      <c r="AB1" t="s">
        <v>8</v>
      </c>
      <c r="AK1" t="s">
        <v>9</v>
      </c>
    </row>
    <row r="2" spans="1:45" x14ac:dyDescent="0.35">
      <c r="A2" s="2">
        <v>0</v>
      </c>
      <c r="B2" s="2">
        <v>0</v>
      </c>
      <c r="C2" s="2">
        <v>1</v>
      </c>
      <c r="D2" s="2">
        <v>0</v>
      </c>
    </row>
    <row r="3" spans="1:45" x14ac:dyDescent="0.35">
      <c r="A3" s="2">
        <v>0</v>
      </c>
      <c r="B3" s="2">
        <v>1</v>
      </c>
      <c r="C3" s="2">
        <v>1</v>
      </c>
      <c r="D3" s="2">
        <v>0</v>
      </c>
      <c r="F3" s="2"/>
      <c r="G3" s="2" t="s">
        <v>4</v>
      </c>
      <c r="H3" s="2" t="s">
        <v>5</v>
      </c>
      <c r="J3" s="2" t="s">
        <v>4</v>
      </c>
      <c r="K3" s="2" t="s">
        <v>5</v>
      </c>
      <c r="O3" s="2" t="s">
        <v>12</v>
      </c>
      <c r="P3" s="2" t="s">
        <v>13</v>
      </c>
      <c r="R3" t="s">
        <v>14</v>
      </c>
      <c r="AB3" s="2" t="s">
        <v>15</v>
      </c>
      <c r="AC3" s="2" t="s">
        <v>16</v>
      </c>
      <c r="AD3" s="2" t="s">
        <v>17</v>
      </c>
      <c r="AE3" s="2" t="s">
        <v>18</v>
      </c>
      <c r="AF3" s="2" t="s">
        <v>19</v>
      </c>
      <c r="AG3" s="2" t="s">
        <v>20</v>
      </c>
      <c r="AH3" s="2" t="s">
        <v>21</v>
      </c>
      <c r="AI3" s="2" t="s">
        <v>22</v>
      </c>
      <c r="AJ3" s="2"/>
      <c r="AK3" s="2" t="s">
        <v>23</v>
      </c>
      <c r="AL3" s="2" t="s">
        <v>24</v>
      </c>
      <c r="AM3" s="2" t="s">
        <v>25</v>
      </c>
      <c r="AN3" s="2" t="s">
        <v>26</v>
      </c>
      <c r="AO3" s="2"/>
      <c r="AP3" s="2"/>
      <c r="AQ3" s="2"/>
      <c r="AR3" s="2"/>
      <c r="AS3" s="2"/>
    </row>
    <row r="4" spans="1:45" x14ac:dyDescent="0.35">
      <c r="A4" s="2">
        <v>0</v>
      </c>
      <c r="B4" s="2">
        <v>0</v>
      </c>
      <c r="C4" s="2">
        <v>1</v>
      </c>
      <c r="D4" s="2">
        <v>0</v>
      </c>
      <c r="F4" t="s">
        <v>10</v>
      </c>
      <c r="G4" s="3">
        <v>-0.79822206798480122</v>
      </c>
      <c r="H4" s="4">
        <v>1.6636033446694518</v>
      </c>
      <c r="J4" s="3">
        <v>2.031611598608047</v>
      </c>
      <c r="K4" s="4">
        <v>2.3085548592718306</v>
      </c>
      <c r="N4" t="s">
        <v>27</v>
      </c>
      <c r="O4" s="18">
        <f>SUMSQ(AG4:AG253)</f>
        <v>1504.8782823550762</v>
      </c>
      <c r="P4" s="19">
        <f>_xlfn.CHISQ.DIST.RT(O4,O9)</f>
        <v>4.4292226129657735E-181</v>
      </c>
      <c r="R4" s="3">
        <f t="array" ref="R4:Y11">[1]!ZIPCov(B2:D251,A2:A251,G4:H7)</f>
        <v>2.9174623661604865E-2</v>
      </c>
      <c r="S4" s="9">
        <v>-6.6014082621364103E-3</v>
      </c>
      <c r="T4" s="9">
        <v>-6.522883654481974E-3</v>
      </c>
      <c r="U4" s="9">
        <v>7.9388062857080712E-4</v>
      </c>
      <c r="V4" s="9">
        <v>1.89825929554975E-2</v>
      </c>
      <c r="W4" s="9">
        <v>-4.2079880248203413E-3</v>
      </c>
      <c r="X4" s="9">
        <v>-4.8636614793196586E-3</v>
      </c>
      <c r="Y4" s="4">
        <v>1.5680458647400839E-3</v>
      </c>
      <c r="AB4" s="3">
        <f>A2</f>
        <v>0</v>
      </c>
      <c r="AC4" s="9">
        <f>EXP(G$4+MMULT(B2:D2,G$5:G$7))</f>
        <v>1.031287784770722</v>
      </c>
      <c r="AD4" s="9">
        <f>EXP(H$4+MMULT(B2:D2,H$5:H$7))</f>
        <v>2.0976228855161856</v>
      </c>
      <c r="AE4" s="9">
        <f>AD4/(1+AD4)</f>
        <v>0.67717180658892218</v>
      </c>
      <c r="AF4" s="9">
        <f>AB4-AC4*(1-AE4)</f>
        <v>-0.33292877244444463</v>
      </c>
      <c r="AG4" s="9">
        <f>AF4/SQRT(AC4*(1-AE4)*(1+AC4*AE4))</f>
        <v>-0.44275239045542231</v>
      </c>
      <c r="AH4" s="9">
        <f>AG4/SQRT(1-AI4)</f>
        <v>-0.4446114616632445</v>
      </c>
      <c r="AI4" s="4">
        <f t="array" ref="AI4:AI253">[1]!DIAG(MMULT(MMULT(AC4:AC253*[1]!DEsign(B2:D251),MINVERSE(MMULT(TRANSPOSE([1]!DEsign(B2:D251)),AC4:AC253*[1]!DEsign(B2:D251)))),TRANSPOSE([1]!DEsign(B2:D251))))</f>
        <v>8.345194239870745E-3</v>
      </c>
      <c r="AJ4" t="str">
        <f>IF(AI4&lt;=$AI$254,"","*")</f>
        <v/>
      </c>
      <c r="AK4" s="3">
        <f>AC4*(1-AE4)</f>
        <v>0.33292877244444463</v>
      </c>
      <c r="AL4" s="9">
        <f>SQRT(AK4*(1+AC4*AE4))</f>
        <v>0.75195251255896933</v>
      </c>
      <c r="AM4" s="9">
        <f>AK4-AL4*O$21</f>
        <v>-1.1408710702555376</v>
      </c>
      <c r="AN4" s="4">
        <f>AK4+AL4*O$21</f>
        <v>1.8067286151444271</v>
      </c>
    </row>
    <row r="5" spans="1:45" x14ac:dyDescent="0.35">
      <c r="A5" s="2">
        <v>0</v>
      </c>
      <c r="B5" s="2">
        <v>1</v>
      </c>
      <c r="C5" s="2">
        <v>2</v>
      </c>
      <c r="D5" s="2">
        <v>1</v>
      </c>
      <c r="F5" t="str">
        <f t="array" ref="F5:F7">TRANSPOSE(B1:D1)</f>
        <v>camper</v>
      </c>
      <c r="G5" s="5">
        <v>0.72425546244982486</v>
      </c>
      <c r="H5" s="6">
        <v>-0.83362437582120763</v>
      </c>
      <c r="J5" s="5">
        <v>0</v>
      </c>
      <c r="K5" s="6">
        <v>-1.01842121409631</v>
      </c>
      <c r="R5" s="5">
        <v>-6.6014082621364076E-3</v>
      </c>
      <c r="S5">
        <v>8.6758160435220794E-3</v>
      </c>
      <c r="T5">
        <v>-1.1711771996320025E-4</v>
      </c>
      <c r="U5">
        <v>-6.603690485776115E-4</v>
      </c>
      <c r="V5">
        <v>-3.9874831733028044E-3</v>
      </c>
      <c r="W5">
        <v>4.1815840733811288E-3</v>
      </c>
      <c r="X5">
        <v>3.7705337784207769E-4</v>
      </c>
      <c r="Y5" s="6">
        <v>-8.3554385907824106E-4</v>
      </c>
      <c r="AB5" s="5">
        <f t="shared" ref="AB5:AB68" si="0">A3</f>
        <v>0</v>
      </c>
      <c r="AC5">
        <f t="shared" ref="AC5:AC68" si="1">EXP(G$4+MMULT(B3:D3,G$5:G$7))</f>
        <v>2.1277471846653966</v>
      </c>
      <c r="AD5">
        <f t="shared" ref="AD5:AD68" si="2">EXP(H$4+MMULT(B3:D3,H$5:H$7))</f>
        <v>0.9113578657058421</v>
      </c>
      <c r="AE5">
        <f t="shared" ref="AE5:AE68" si="3">AD5/(1+AD5)</f>
        <v>0.47681173790512971</v>
      </c>
      <c r="AF5">
        <f t="shared" ref="AF5:AF68" si="4">AB5-AC5*(1-AE5)</f>
        <v>-1.1132123517223418</v>
      </c>
      <c r="AG5">
        <f t="shared" ref="AG5:AG68" si="5">AF5/SQRT(AC5*(1-AE5)*(1+AC5*AE5))</f>
        <v>-0.74336415854873628</v>
      </c>
      <c r="AH5">
        <f t="shared" ref="AH5:AH68" si="6">AG5/SQRT(1-AI5)</f>
        <v>-0.74786596859415477</v>
      </c>
      <c r="AI5" s="6">
        <v>1.2002847617809296E-2</v>
      </c>
      <c r="AJ5" t="str">
        <f t="shared" ref="AJ5:AJ68" si="7">IF(AI5&lt;=$AI$254,"","*")</f>
        <v/>
      </c>
      <c r="AK5" s="5">
        <f t="shared" ref="AK5:AK68" si="8">AC5*(1-AE5)</f>
        <v>1.1132123517223418</v>
      </c>
      <c r="AL5">
        <f t="shared" ref="AL5:AL68" si="9">SQRT(AK5*(1+AC5*AE5))</f>
        <v>1.497532990957833</v>
      </c>
      <c r="AM5">
        <f t="shared" ref="AM5:AM68" si="10">AK5-AL5*O$21</f>
        <v>-1.8218983762155565</v>
      </c>
      <c r="AN5" s="6">
        <f t="shared" ref="AN5:AN68" si="11">AK5+AL5*O$21</f>
        <v>4.0483230796602401</v>
      </c>
    </row>
    <row r="6" spans="1:45" x14ac:dyDescent="0.35">
      <c r="A6" s="2">
        <v>1</v>
      </c>
      <c r="B6" s="2">
        <v>0</v>
      </c>
      <c r="C6" s="2">
        <v>1</v>
      </c>
      <c r="D6" s="2">
        <v>0</v>
      </c>
      <c r="F6" t="str">
        <v>persons</v>
      </c>
      <c r="G6" s="5">
        <v>0.82903036575800459</v>
      </c>
      <c r="H6" s="6">
        <v>-0.92279860036786754</v>
      </c>
      <c r="J6" s="5">
        <v>0</v>
      </c>
      <c r="K6" s="6">
        <v>-1.1108613640966536</v>
      </c>
      <c r="R6" s="5">
        <v>-6.5228836544819766E-3</v>
      </c>
      <c r="S6">
        <v>-1.1711771996319869E-4</v>
      </c>
      <c r="T6">
        <v>1.9318817529351451E-3</v>
      </c>
      <c r="U6">
        <v>-4.8175365775217827E-4</v>
      </c>
      <c r="V6">
        <v>-4.2279789785858437E-3</v>
      </c>
      <c r="W6">
        <v>2.0324399445531327E-4</v>
      </c>
      <c r="X6">
        <v>1.2517136735660087E-3</v>
      </c>
      <c r="Y6" s="6">
        <v>-3.7865689707022431E-4</v>
      </c>
      <c r="AB6" s="5">
        <f t="shared" si="0"/>
        <v>0</v>
      </c>
      <c r="AC6">
        <f t="shared" si="1"/>
        <v>1.031287784770722</v>
      </c>
      <c r="AD6">
        <f t="shared" si="2"/>
        <v>2.0976228855161856</v>
      </c>
      <c r="AE6">
        <f t="shared" si="3"/>
        <v>0.67717180658892218</v>
      </c>
      <c r="AF6">
        <f t="shared" si="4"/>
        <v>-0.33292877244444463</v>
      </c>
      <c r="AG6">
        <f t="shared" si="5"/>
        <v>-0.44275239045542231</v>
      </c>
      <c r="AH6">
        <f t="shared" si="6"/>
        <v>-0.4446114616632445</v>
      </c>
      <c r="AI6" s="6">
        <v>8.345194239870745E-3</v>
      </c>
      <c r="AJ6" t="str">
        <f t="shared" si="7"/>
        <v/>
      </c>
      <c r="AK6" s="5">
        <f t="shared" si="8"/>
        <v>0.33292877244444463</v>
      </c>
      <c r="AL6">
        <f t="shared" si="9"/>
        <v>0.75195251255896933</v>
      </c>
      <c r="AM6">
        <f t="shared" si="10"/>
        <v>-1.1408710702555376</v>
      </c>
      <c r="AN6" s="6">
        <f t="shared" si="11"/>
        <v>1.8067286151444271</v>
      </c>
    </row>
    <row r="7" spans="1:45" x14ac:dyDescent="0.35">
      <c r="A7" s="2">
        <v>0</v>
      </c>
      <c r="B7" s="2">
        <v>1</v>
      </c>
      <c r="C7" s="2">
        <v>4</v>
      </c>
      <c r="D7" s="2">
        <v>2</v>
      </c>
      <c r="F7" t="str">
        <v>child</v>
      </c>
      <c r="G7" s="10">
        <v>-1.1366569869738503</v>
      </c>
      <c r="H7" s="12">
        <v>1.9045750142224167</v>
      </c>
      <c r="J7" s="10">
        <v>0</v>
      </c>
      <c r="K7" s="12">
        <v>2.1389255072575133</v>
      </c>
      <c r="N7" t="s">
        <v>28</v>
      </c>
      <c r="O7" s="13">
        <f>COUNT(A2:A251)</f>
        <v>250</v>
      </c>
      <c r="R7" s="5">
        <v>7.9388062857080896E-4</v>
      </c>
      <c r="S7">
        <v>-6.6036904857761215E-4</v>
      </c>
      <c r="T7">
        <v>-4.8175365775217859E-4</v>
      </c>
      <c r="U7">
        <v>8.6467876404790322E-3</v>
      </c>
      <c r="V7">
        <v>1.8331031508589089E-3</v>
      </c>
      <c r="W7">
        <v>-1.0652038178655054E-3</v>
      </c>
      <c r="X7">
        <v>-8.5318915991571226E-4</v>
      </c>
      <c r="Y7" s="6">
        <v>4.6901329810586341E-3</v>
      </c>
      <c r="AB7" s="5">
        <f t="shared" si="0"/>
        <v>0</v>
      </c>
      <c r="AC7">
        <f t="shared" si="1"/>
        <v>1.5642979655065239</v>
      </c>
      <c r="AD7">
        <f t="shared" si="2"/>
        <v>2.432590605639811</v>
      </c>
      <c r="AE7">
        <f t="shared" si="3"/>
        <v>0.70867484215653875</v>
      </c>
      <c r="AF7">
        <f t="shared" si="4"/>
        <v>-0.45571935171539335</v>
      </c>
      <c r="AG7">
        <f t="shared" si="5"/>
        <v>-0.46489388826300038</v>
      </c>
      <c r="AH7">
        <f t="shared" si="6"/>
        <v>-0.46652794968337225</v>
      </c>
      <c r="AI7" s="6">
        <v>6.9929344581432526E-3</v>
      </c>
      <c r="AJ7" t="str">
        <f t="shared" si="7"/>
        <v/>
      </c>
      <c r="AK7" s="5">
        <f t="shared" si="8"/>
        <v>0.45571935171539335</v>
      </c>
      <c r="AL7">
        <f t="shared" si="9"/>
        <v>0.98026531047356602</v>
      </c>
      <c r="AM7">
        <f t="shared" si="10"/>
        <v>-1.4655653521067697</v>
      </c>
      <c r="AN7" s="6">
        <f t="shared" si="11"/>
        <v>2.3770040555375567</v>
      </c>
    </row>
    <row r="8" spans="1:45" x14ac:dyDescent="0.35">
      <c r="A8" s="2">
        <v>0</v>
      </c>
      <c r="B8" s="2">
        <v>0</v>
      </c>
      <c r="C8" s="2">
        <v>3</v>
      </c>
      <c r="D8" s="2">
        <v>1</v>
      </c>
      <c r="N8" t="s">
        <v>29</v>
      </c>
      <c r="O8" s="14">
        <f>COUNT(G4:H7)-COUNTIF(G4:H7,0)</f>
        <v>8</v>
      </c>
      <c r="R8" s="5">
        <v>1.8982592955497493E-2</v>
      </c>
      <c r="S8">
        <v>-3.9874831733028079E-3</v>
      </c>
      <c r="T8">
        <v>-4.2279789785858385E-3</v>
      </c>
      <c r="U8">
        <v>1.8331031508589076E-3</v>
      </c>
      <c r="V8">
        <v>0.26576998350002734</v>
      </c>
      <c r="W8">
        <v>-0.10183348157172946</v>
      </c>
      <c r="X8">
        <v>-8.3663737418870954E-2</v>
      </c>
      <c r="Y8" s="6">
        <v>5.3821603635090795E-2</v>
      </c>
      <c r="AB8" s="5">
        <f t="shared" si="0"/>
        <v>1</v>
      </c>
      <c r="AC8">
        <f t="shared" si="1"/>
        <v>1.031287784770722</v>
      </c>
      <c r="AD8">
        <f t="shared" si="2"/>
        <v>2.0976228855161856</v>
      </c>
      <c r="AE8">
        <f t="shared" si="3"/>
        <v>0.67717180658892218</v>
      </c>
      <c r="AF8">
        <f t="shared" si="4"/>
        <v>0.66707122755555537</v>
      </c>
      <c r="AG8">
        <f t="shared" si="5"/>
        <v>0.88711882255096863</v>
      </c>
      <c r="AH8">
        <f t="shared" si="6"/>
        <v>0.89084374215947759</v>
      </c>
      <c r="AI8" s="6">
        <v>8.345194239870745E-3</v>
      </c>
      <c r="AJ8" t="str">
        <f t="shared" si="7"/>
        <v/>
      </c>
      <c r="AK8" s="5">
        <f t="shared" si="8"/>
        <v>0.33292877244444463</v>
      </c>
      <c r="AL8">
        <f t="shared" si="9"/>
        <v>0.75195251255896933</v>
      </c>
      <c r="AM8">
        <f t="shared" si="10"/>
        <v>-1.1408710702555376</v>
      </c>
      <c r="AN8" s="6">
        <f t="shared" si="11"/>
        <v>1.8067286151444271</v>
      </c>
    </row>
    <row r="9" spans="1:45" x14ac:dyDescent="0.35">
      <c r="A9" s="2">
        <v>0</v>
      </c>
      <c r="B9" s="2">
        <v>0</v>
      </c>
      <c r="C9" s="2">
        <v>4</v>
      </c>
      <c r="D9" s="2">
        <v>3</v>
      </c>
      <c r="F9" t="s">
        <v>30</v>
      </c>
      <c r="G9" s="15" t="s">
        <v>31</v>
      </c>
      <c r="N9" t="s">
        <v>32</v>
      </c>
      <c r="O9" s="14">
        <f>O7-O8</f>
        <v>242</v>
      </c>
      <c r="R9" s="5">
        <v>-4.20798802482033E-3</v>
      </c>
      <c r="S9">
        <v>4.1815840733811279E-3</v>
      </c>
      <c r="T9">
        <v>2.0324399445530899E-4</v>
      </c>
      <c r="U9">
        <v>-1.0652038178655021E-3</v>
      </c>
      <c r="V9">
        <v>-0.10183348157172935</v>
      </c>
      <c r="W9">
        <v>0.12436287450035781</v>
      </c>
      <c r="X9">
        <v>1.4653331948598629E-2</v>
      </c>
      <c r="Y9" s="6">
        <v>-2.0404496496328379E-2</v>
      </c>
      <c r="AB9" s="5">
        <f t="shared" si="0"/>
        <v>0</v>
      </c>
      <c r="AC9">
        <f t="shared" si="1"/>
        <v>2.6348885459572848</v>
      </c>
      <c r="AD9">
        <f t="shared" si="2"/>
        <v>2.5803746351685217</v>
      </c>
      <c r="AE9">
        <f t="shared" si="3"/>
        <v>0.72069961892327739</v>
      </c>
      <c r="AF9">
        <f t="shared" si="4"/>
        <v>-0.73592537498056121</v>
      </c>
      <c r="AG9">
        <f t="shared" si="5"/>
        <v>-0.50384336046293532</v>
      </c>
      <c r="AH9">
        <f t="shared" si="6"/>
        <v>-0.51029021086884518</v>
      </c>
      <c r="AI9" s="6">
        <v>2.5107777894320678E-2</v>
      </c>
      <c r="AJ9" t="str">
        <f t="shared" si="7"/>
        <v/>
      </c>
      <c r="AK9" s="5">
        <f t="shared" si="8"/>
        <v>0.73592537498056121</v>
      </c>
      <c r="AL9">
        <f t="shared" si="9"/>
        <v>1.4606233459231994</v>
      </c>
      <c r="AM9">
        <f t="shared" si="10"/>
        <v>-2.1268437780072977</v>
      </c>
      <c r="AN9" s="6">
        <f t="shared" si="11"/>
        <v>3.5986945279684202</v>
      </c>
    </row>
    <row r="10" spans="1:45" x14ac:dyDescent="0.35">
      <c r="A10" s="2">
        <v>0</v>
      </c>
      <c r="B10" s="2">
        <v>1</v>
      </c>
      <c r="C10" s="2">
        <v>3</v>
      </c>
      <c r="D10" s="2">
        <v>2</v>
      </c>
      <c r="N10" t="s">
        <v>33</v>
      </c>
      <c r="O10" s="14">
        <f>COUNTIF(AB4:AB253,0)</f>
        <v>142</v>
      </c>
      <c r="R10" s="5">
        <v>-4.8636614793196569E-3</v>
      </c>
      <c r="S10">
        <v>3.7705337784207943E-4</v>
      </c>
      <c r="T10">
        <v>1.2517136735660068E-3</v>
      </c>
      <c r="U10">
        <v>-8.5318915991571063E-4</v>
      </c>
      <c r="V10">
        <v>-8.3663737418871009E-2</v>
      </c>
      <c r="W10">
        <v>1.46533319485987E-2</v>
      </c>
      <c r="X10">
        <v>3.9686916133866983E-2</v>
      </c>
      <c r="Y10" s="6">
        <v>-4.0290750802319676E-2</v>
      </c>
      <c r="AB10" s="5">
        <f t="shared" si="0"/>
        <v>0</v>
      </c>
      <c r="AC10">
        <f t="shared" si="1"/>
        <v>1.7370912905318254</v>
      </c>
      <c r="AD10">
        <f t="shared" si="2"/>
        <v>2.2250570545598873</v>
      </c>
      <c r="AE10">
        <f t="shared" si="3"/>
        <v>0.6899279662088128</v>
      </c>
      <c r="AF10">
        <f t="shared" si="4"/>
        <v>-0.53862342933616114</v>
      </c>
      <c r="AG10">
        <f t="shared" si="5"/>
        <v>-0.49497419699013279</v>
      </c>
      <c r="AH10">
        <f t="shared" si="6"/>
        <v>-0.49711653627734753</v>
      </c>
      <c r="AI10" s="6">
        <v>8.6004905975782878E-3</v>
      </c>
      <c r="AJ10" t="str">
        <f t="shared" si="7"/>
        <v/>
      </c>
      <c r="AK10" s="5">
        <f t="shared" si="8"/>
        <v>0.53862342933616114</v>
      </c>
      <c r="AL10">
        <f t="shared" si="9"/>
        <v>1.0881848642039385</v>
      </c>
      <c r="AM10">
        <f t="shared" si="10"/>
        <v>-1.5941797130251674</v>
      </c>
      <c r="AN10" s="6">
        <f t="shared" si="11"/>
        <v>2.6714265716974896</v>
      </c>
    </row>
    <row r="11" spans="1:45" x14ac:dyDescent="0.35">
      <c r="A11" s="2">
        <v>1</v>
      </c>
      <c r="B11" s="2">
        <v>1</v>
      </c>
      <c r="C11" s="2">
        <v>1</v>
      </c>
      <c r="D11" s="2">
        <v>0</v>
      </c>
      <c r="F11" t="str">
        <f t="array" ref="F11:L20">[1]!ZIPParam(B2:D251,A2:A251,G4:H7,B1:D1,,O20)</f>
        <v>poisson</v>
      </c>
      <c r="G11" s="2" t="str">
        <v>coeff</v>
      </c>
      <c r="H11" s="2" t="str">
        <v>s.e.</v>
      </c>
      <c r="I11" s="2" t="str">
        <v>z-stat</v>
      </c>
      <c r="J11" s="2" t="str">
        <v>p-value</v>
      </c>
      <c r="K11" s="2" t="str">
        <v>lower</v>
      </c>
      <c r="L11" s="2" t="str">
        <v>upper</v>
      </c>
      <c r="N11" t="s">
        <v>34</v>
      </c>
      <c r="O11" s="16">
        <f>O10/O7</f>
        <v>0.56799999999999995</v>
      </c>
      <c r="R11" s="10">
        <v>1.5680458647400822E-3</v>
      </c>
      <c r="S11" s="11">
        <v>-8.3554385907824171E-4</v>
      </c>
      <c r="T11" s="11">
        <v>-3.7865689707022285E-4</v>
      </c>
      <c r="U11" s="11">
        <v>4.6901329810586341E-3</v>
      </c>
      <c r="V11" s="11">
        <v>5.3821603635090837E-2</v>
      </c>
      <c r="W11" s="11">
        <v>-2.0404496496328427E-2</v>
      </c>
      <c r="X11" s="11">
        <v>-4.0290750802319683E-2</v>
      </c>
      <c r="Y11" s="12">
        <v>0.10634426105610414</v>
      </c>
      <c r="AB11" s="5">
        <f t="shared" si="0"/>
        <v>0</v>
      </c>
      <c r="AC11">
        <f t="shared" si="1"/>
        <v>0.40980593284171674</v>
      </c>
      <c r="AD11">
        <f t="shared" si="2"/>
        <v>39.890331884103027</v>
      </c>
      <c r="AE11">
        <f t="shared" si="3"/>
        <v>0.97554434131680967</v>
      </c>
      <c r="AF11">
        <f t="shared" si="4"/>
        <v>-1.0022074019923442E-2</v>
      </c>
      <c r="AG11">
        <f t="shared" si="5"/>
        <v>-8.4615185788068481E-2</v>
      </c>
      <c r="AH11">
        <f t="shared" si="6"/>
        <v>-8.5014199733635679E-2</v>
      </c>
      <c r="AI11" s="6">
        <v>9.3649663540703362E-3</v>
      </c>
      <c r="AJ11" t="str">
        <f t="shared" si="7"/>
        <v/>
      </c>
      <c r="AK11" s="5">
        <f t="shared" si="8"/>
        <v>1.0022074019923442E-2</v>
      </c>
      <c r="AL11">
        <f t="shared" si="9"/>
        <v>0.11844297127734543</v>
      </c>
      <c r="AM11">
        <f t="shared" si="10"/>
        <v>-0.22212188390558563</v>
      </c>
      <c r="AN11" s="6">
        <f t="shared" si="11"/>
        <v>0.24216603194543251</v>
      </c>
    </row>
    <row r="12" spans="1:45" x14ac:dyDescent="0.35">
      <c r="A12" s="2">
        <v>0</v>
      </c>
      <c r="B12" s="2">
        <v>0</v>
      </c>
      <c r="C12" s="2">
        <v>4</v>
      </c>
      <c r="D12" s="2">
        <v>1</v>
      </c>
      <c r="F12" t="str">
        <v>intercept</v>
      </c>
      <c r="G12" s="3">
        <v>-0.79822206798480122</v>
      </c>
      <c r="H12" s="9">
        <v>0.17080580687319991</v>
      </c>
      <c r="I12" s="9">
        <v>-4.673272429065439</v>
      </c>
      <c r="J12" s="9">
        <v>2.9643813675735771E-6</v>
      </c>
      <c r="K12" s="9">
        <v>-1.1329952978065769</v>
      </c>
      <c r="L12" s="4">
        <v>-0.4634488381630254</v>
      </c>
      <c r="AB12" s="5">
        <f t="shared" si="0"/>
        <v>0</v>
      </c>
      <c r="AC12">
        <f t="shared" si="1"/>
        <v>1.1500558630853801</v>
      </c>
      <c r="AD12">
        <f t="shared" si="2"/>
        <v>6.4930553378874842</v>
      </c>
      <c r="AE12">
        <f t="shared" si="3"/>
        <v>0.86654309158192744</v>
      </c>
      <c r="AF12">
        <f t="shared" si="4"/>
        <v>-0.15348289999545298</v>
      </c>
      <c r="AG12">
        <f t="shared" si="5"/>
        <v>-0.27726011902072439</v>
      </c>
      <c r="AH12">
        <f t="shared" si="6"/>
        <v>-0.27884481948976092</v>
      </c>
      <c r="AI12" s="6">
        <v>1.1333884369693525E-2</v>
      </c>
      <c r="AJ12" t="str">
        <f t="shared" si="7"/>
        <v/>
      </c>
      <c r="AK12" s="5">
        <f t="shared" si="8"/>
        <v>0.15348289999545298</v>
      </c>
      <c r="AL12">
        <f t="shared" si="9"/>
        <v>0.55357005737987353</v>
      </c>
      <c r="AM12">
        <f t="shared" si="10"/>
        <v>-0.93149447538887009</v>
      </c>
      <c r="AN12" s="6">
        <f t="shared" si="11"/>
        <v>1.238460275379776</v>
      </c>
    </row>
    <row r="13" spans="1:45" x14ac:dyDescent="0.35">
      <c r="A13" s="2">
        <v>0</v>
      </c>
      <c r="B13" s="2">
        <v>1</v>
      </c>
      <c r="C13" s="2">
        <v>3</v>
      </c>
      <c r="D13" s="2">
        <v>2</v>
      </c>
      <c r="F13" t="str">
        <v>camper</v>
      </c>
      <c r="G13" s="5">
        <v>0.72425546244982486</v>
      </c>
      <c r="H13">
        <v>9.3144060699123912E-2</v>
      </c>
      <c r="I13">
        <v>7.7756483560377676</v>
      </c>
      <c r="J13">
        <v>7.5061951468105309E-15</v>
      </c>
      <c r="K13">
        <v>0.54169645810572931</v>
      </c>
      <c r="L13" s="6">
        <v>0.90681446679392042</v>
      </c>
      <c r="N13" t="s">
        <v>35</v>
      </c>
      <c r="O13" s="13">
        <f>[1]!ZIPLL(B2:D251,A2:A251,J4:K7)</f>
        <v>-1082.0451660902856</v>
      </c>
      <c r="AB13" s="5">
        <f t="shared" si="0"/>
        <v>1</v>
      </c>
      <c r="AC13">
        <f t="shared" si="1"/>
        <v>2.1277471846653966</v>
      </c>
      <c r="AD13">
        <f t="shared" si="2"/>
        <v>0.9113578657058421</v>
      </c>
      <c r="AE13">
        <f t="shared" si="3"/>
        <v>0.47681173790512971</v>
      </c>
      <c r="AF13">
        <f t="shared" si="4"/>
        <v>-0.11321235172234179</v>
      </c>
      <c r="AG13">
        <f t="shared" si="5"/>
        <v>-7.5599237149313381E-2</v>
      </c>
      <c r="AH13">
        <f t="shared" si="6"/>
        <v>-7.6057065794010462E-2</v>
      </c>
      <c r="AI13" s="6">
        <v>1.2002847617809296E-2</v>
      </c>
      <c r="AJ13" t="str">
        <f t="shared" si="7"/>
        <v/>
      </c>
      <c r="AK13" s="5">
        <f t="shared" si="8"/>
        <v>1.1132123517223418</v>
      </c>
      <c r="AL13">
        <f t="shared" si="9"/>
        <v>1.497532990957833</v>
      </c>
      <c r="AM13">
        <f t="shared" si="10"/>
        <v>-1.8218983762155565</v>
      </c>
      <c r="AN13" s="6">
        <f t="shared" si="11"/>
        <v>4.0483230796602401</v>
      </c>
    </row>
    <row r="14" spans="1:45" x14ac:dyDescent="0.35">
      <c r="A14" s="2">
        <v>1</v>
      </c>
      <c r="B14" s="2">
        <v>0</v>
      </c>
      <c r="C14" s="2">
        <v>3</v>
      </c>
      <c r="D14" s="2">
        <v>0</v>
      </c>
      <c r="F14" t="str">
        <v>persons</v>
      </c>
      <c r="G14" s="5">
        <v>0.82903036575800459</v>
      </c>
      <c r="H14">
        <v>4.3953176824151688E-2</v>
      </c>
      <c r="I14">
        <v>18.861671115942258</v>
      </c>
      <c r="J14">
        <v>2.3565273940354961E-79</v>
      </c>
      <c r="K14">
        <v>0.74288372217654675</v>
      </c>
      <c r="L14" s="6">
        <v>0.91517700933946244</v>
      </c>
      <c r="N14" t="s">
        <v>36</v>
      </c>
      <c r="O14" s="17">
        <f>[1]!ZIPLL(B2:D251,A2:A251,G4:H7)</f>
        <v>-752.7314932208493</v>
      </c>
      <c r="AB14" s="5">
        <f t="shared" si="0"/>
        <v>0</v>
      </c>
      <c r="AC14">
        <f t="shared" si="1"/>
        <v>3.979843146423458</v>
      </c>
      <c r="AD14">
        <f t="shared" si="2"/>
        <v>0.88424947680441379</v>
      </c>
      <c r="AE14">
        <f t="shared" si="3"/>
        <v>0.46928471398811455</v>
      </c>
      <c r="AF14">
        <f t="shared" si="4"/>
        <v>-2.1121635937365677</v>
      </c>
      <c r="AG14">
        <f t="shared" si="5"/>
        <v>-0.85821967460314819</v>
      </c>
      <c r="AH14">
        <f t="shared" si="6"/>
        <v>-0.86745216043816431</v>
      </c>
      <c r="AI14" s="6">
        <v>2.1173165636342847E-2</v>
      </c>
      <c r="AJ14" t="str">
        <f t="shared" si="7"/>
        <v/>
      </c>
      <c r="AK14" s="5">
        <f t="shared" si="8"/>
        <v>2.1121635937365677</v>
      </c>
      <c r="AL14">
        <f t="shared" si="9"/>
        <v>2.4610990125730448</v>
      </c>
      <c r="AM14">
        <f t="shared" si="10"/>
        <v>-2.7115018332936889</v>
      </c>
      <c r="AN14" s="6">
        <f t="shared" si="11"/>
        <v>6.9358290207668247</v>
      </c>
    </row>
    <row r="15" spans="1:45" x14ac:dyDescent="0.35">
      <c r="A15" s="2">
        <v>2</v>
      </c>
      <c r="B15" s="2">
        <v>0</v>
      </c>
      <c r="C15" s="2">
        <v>3</v>
      </c>
      <c r="D15" s="2">
        <v>0</v>
      </c>
      <c r="F15" t="str">
        <v>child</v>
      </c>
      <c r="G15" s="10">
        <v>-1.1366569869738503</v>
      </c>
      <c r="H15" s="11">
        <v>9.2988104833247529E-2</v>
      </c>
      <c r="I15" s="11">
        <v>-12.2236816097304</v>
      </c>
      <c r="J15" s="11">
        <v>2.3232019995102651E-34</v>
      </c>
      <c r="K15" s="11">
        <v>-1.3189103234376505</v>
      </c>
      <c r="L15" s="12">
        <v>-0.95440365051005027</v>
      </c>
      <c r="AB15" s="5">
        <f t="shared" si="0"/>
        <v>0</v>
      </c>
      <c r="AC15">
        <f t="shared" si="1"/>
        <v>1.1500558630853801</v>
      </c>
      <c r="AD15">
        <f t="shared" si="2"/>
        <v>6.4930553378874842</v>
      </c>
      <c r="AE15">
        <f t="shared" si="3"/>
        <v>0.86654309158192744</v>
      </c>
      <c r="AF15">
        <f t="shared" si="4"/>
        <v>-0.15348289999545298</v>
      </c>
      <c r="AG15">
        <f t="shared" si="5"/>
        <v>-0.27726011902072439</v>
      </c>
      <c r="AH15">
        <f t="shared" si="6"/>
        <v>-0.27884481948976092</v>
      </c>
      <c r="AI15" s="6">
        <v>1.1333884369693525E-2</v>
      </c>
      <c r="AJ15" t="str">
        <f t="shared" si="7"/>
        <v/>
      </c>
      <c r="AK15" s="5">
        <f t="shared" si="8"/>
        <v>0.15348289999545298</v>
      </c>
      <c r="AL15">
        <f t="shared" si="9"/>
        <v>0.55357005737987353</v>
      </c>
      <c r="AM15">
        <f t="shared" si="10"/>
        <v>-0.93149447538887009</v>
      </c>
      <c r="AN15" s="6">
        <f t="shared" si="11"/>
        <v>1.238460275379776</v>
      </c>
    </row>
    <row r="16" spans="1:45" x14ac:dyDescent="0.35">
      <c r="A16" s="2">
        <v>0</v>
      </c>
      <c r="B16" s="2">
        <v>1</v>
      </c>
      <c r="C16" s="2">
        <v>1</v>
      </c>
      <c r="D16" s="2">
        <v>0</v>
      </c>
      <c r="F16" t="str">
        <v>logit</v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N16" t="s">
        <v>37</v>
      </c>
      <c r="O16" s="13">
        <f>1-O14/O13</f>
        <v>0.3043437401595106</v>
      </c>
      <c r="AB16" s="5">
        <f t="shared" si="0"/>
        <v>1</v>
      </c>
      <c r="AC16">
        <f t="shared" si="1"/>
        <v>5.4133548958943951</v>
      </c>
      <c r="AD16">
        <f t="shared" si="2"/>
        <v>0.3312796300633668</v>
      </c>
      <c r="AE16">
        <f t="shared" si="3"/>
        <v>0.24884300982476421</v>
      </c>
      <c r="AF16">
        <f t="shared" si="4"/>
        <v>-3.0662793703504105</v>
      </c>
      <c r="AG16">
        <f t="shared" si="5"/>
        <v>-0.99254357439253194</v>
      </c>
      <c r="AH16">
        <f t="shared" si="6"/>
        <v>-1.0041266994761615</v>
      </c>
      <c r="AI16" s="6">
        <v>2.2937974651382805E-2</v>
      </c>
      <c r="AJ16" t="str">
        <f t="shared" si="7"/>
        <v/>
      </c>
      <c r="AK16" s="5">
        <f t="shared" si="8"/>
        <v>4.0662793703504105</v>
      </c>
      <c r="AL16">
        <f t="shared" si="9"/>
        <v>3.0893146149548856</v>
      </c>
      <c r="AM16">
        <f t="shared" si="10"/>
        <v>-1.9886660118743889</v>
      </c>
      <c r="AN16" s="6">
        <f t="shared" si="11"/>
        <v>10.121224752575209</v>
      </c>
    </row>
    <row r="17" spans="1:40" x14ac:dyDescent="0.35">
      <c r="A17" s="2">
        <v>1</v>
      </c>
      <c r="B17" s="2">
        <v>1</v>
      </c>
      <c r="C17" s="2">
        <v>1</v>
      </c>
      <c r="D17" s="2">
        <v>0</v>
      </c>
      <c r="F17" t="str">
        <v>intercept</v>
      </c>
      <c r="G17" s="3">
        <v>1.6636033446694518</v>
      </c>
      <c r="H17" s="9">
        <v>0.51552883866960086</v>
      </c>
      <c r="I17" s="9">
        <v>3.2269840596359818</v>
      </c>
      <c r="J17" s="9">
        <v>1.2510242932322522E-3</v>
      </c>
      <c r="K17" s="9">
        <v>0.65318538788527425</v>
      </c>
      <c r="L17" s="4">
        <v>2.6740213014536294</v>
      </c>
      <c r="N17" t="s">
        <v>38</v>
      </c>
      <c r="O17" s="14">
        <f>2*(O8-O14)</f>
        <v>1521.4629864416986</v>
      </c>
      <c r="AB17" s="5">
        <f t="shared" si="0"/>
        <v>2</v>
      </c>
      <c r="AC17">
        <f t="shared" si="1"/>
        <v>5.4133548958943951</v>
      </c>
      <c r="AD17">
        <f t="shared" si="2"/>
        <v>0.3312796300633668</v>
      </c>
      <c r="AE17">
        <f t="shared" si="3"/>
        <v>0.24884300982476421</v>
      </c>
      <c r="AF17">
        <f t="shared" si="4"/>
        <v>-2.0662793703504105</v>
      </c>
      <c r="AG17">
        <f t="shared" si="5"/>
        <v>-0.66884718064902726</v>
      </c>
      <c r="AH17">
        <f t="shared" si="6"/>
        <v>-0.67665272264755594</v>
      </c>
      <c r="AI17" s="6">
        <v>2.2937974651382805E-2</v>
      </c>
      <c r="AJ17" t="str">
        <f t="shared" si="7"/>
        <v/>
      </c>
      <c r="AK17" s="5">
        <f t="shared" si="8"/>
        <v>4.0662793703504105</v>
      </c>
      <c r="AL17">
        <f t="shared" si="9"/>
        <v>3.0893146149548856</v>
      </c>
      <c r="AM17">
        <f t="shared" si="10"/>
        <v>-1.9886660118743889</v>
      </c>
      <c r="AN17" s="6">
        <f t="shared" si="11"/>
        <v>10.121224752575209</v>
      </c>
    </row>
    <row r="18" spans="1:40" x14ac:dyDescent="0.35">
      <c r="A18" s="2">
        <v>0</v>
      </c>
      <c r="B18" s="2">
        <v>0</v>
      </c>
      <c r="C18" s="2">
        <v>4</v>
      </c>
      <c r="D18" s="2">
        <v>1</v>
      </c>
      <c r="F18" t="str">
        <v>camper</v>
      </c>
      <c r="G18" s="5">
        <v>-0.83362437582120763</v>
      </c>
      <c r="H18">
        <v>0.35265120799503552</v>
      </c>
      <c r="I18">
        <v>-2.3638778399787674</v>
      </c>
      <c r="J18">
        <v>1.8084774769550307E-2</v>
      </c>
      <c r="K18">
        <v>-1.5248080425960207</v>
      </c>
      <c r="L18" s="6">
        <v>-0.1424407090463945</v>
      </c>
      <c r="N18" t="s">
        <v>39</v>
      </c>
      <c r="O18" s="17">
        <f>O8*LN(O7)-2*O14</f>
        <v>1549.6346737845965</v>
      </c>
      <c r="AB18" s="5">
        <f t="shared" si="0"/>
        <v>0</v>
      </c>
      <c r="AC18">
        <f t="shared" si="1"/>
        <v>2.1277471846653966</v>
      </c>
      <c r="AD18">
        <f t="shared" si="2"/>
        <v>0.9113578657058421</v>
      </c>
      <c r="AE18">
        <f t="shared" si="3"/>
        <v>0.47681173790512971</v>
      </c>
      <c r="AF18">
        <f t="shared" si="4"/>
        <v>-1.1132123517223418</v>
      </c>
      <c r="AG18">
        <f t="shared" si="5"/>
        <v>-0.74336415854873628</v>
      </c>
      <c r="AH18">
        <f t="shared" si="6"/>
        <v>-0.74786596859415477</v>
      </c>
      <c r="AI18" s="6">
        <v>1.2002847617809296E-2</v>
      </c>
      <c r="AJ18" t="str">
        <f t="shared" si="7"/>
        <v/>
      </c>
      <c r="AK18" s="5">
        <f t="shared" si="8"/>
        <v>1.1132123517223418</v>
      </c>
      <c r="AL18">
        <f t="shared" si="9"/>
        <v>1.497532990957833</v>
      </c>
      <c r="AM18">
        <f t="shared" si="10"/>
        <v>-1.8218983762155565</v>
      </c>
      <c r="AN18" s="6">
        <f t="shared" si="11"/>
        <v>4.0483230796602401</v>
      </c>
    </row>
    <row r="19" spans="1:40" x14ac:dyDescent="0.35">
      <c r="A19" s="2">
        <v>0</v>
      </c>
      <c r="B19" s="2">
        <v>1</v>
      </c>
      <c r="C19" s="2">
        <v>3</v>
      </c>
      <c r="D19" s="2">
        <v>2</v>
      </c>
      <c r="F19" t="str">
        <v>persons</v>
      </c>
      <c r="G19" s="5">
        <v>-0.92279860036786754</v>
      </c>
      <c r="H19">
        <v>0.19921575272519737</v>
      </c>
      <c r="I19">
        <v>-4.6321567835089645</v>
      </c>
      <c r="J19">
        <v>3.6187593540140079E-6</v>
      </c>
      <c r="K19">
        <v>-1.3132543008622914</v>
      </c>
      <c r="L19" s="6">
        <v>-0.53234289987344363</v>
      </c>
      <c r="AB19" s="5">
        <f t="shared" si="0"/>
        <v>1</v>
      </c>
      <c r="AC19">
        <f t="shared" si="1"/>
        <v>2.1277471846653966</v>
      </c>
      <c r="AD19">
        <f t="shared" si="2"/>
        <v>0.9113578657058421</v>
      </c>
      <c r="AE19">
        <f t="shared" si="3"/>
        <v>0.47681173790512971</v>
      </c>
      <c r="AF19">
        <f t="shared" si="4"/>
        <v>-0.11321235172234179</v>
      </c>
      <c r="AG19">
        <f t="shared" si="5"/>
        <v>-7.5599237149313381E-2</v>
      </c>
      <c r="AH19">
        <f t="shared" si="6"/>
        <v>-7.6057065794010462E-2</v>
      </c>
      <c r="AI19" s="6">
        <v>1.2002847617809296E-2</v>
      </c>
      <c r="AJ19" t="str">
        <f t="shared" si="7"/>
        <v/>
      </c>
      <c r="AK19" s="5">
        <f t="shared" si="8"/>
        <v>1.1132123517223418</v>
      </c>
      <c r="AL19">
        <f t="shared" si="9"/>
        <v>1.497532990957833</v>
      </c>
      <c r="AM19">
        <f t="shared" si="10"/>
        <v>-1.8218983762155565</v>
      </c>
      <c r="AN19" s="6">
        <f t="shared" si="11"/>
        <v>4.0483230796602401</v>
      </c>
    </row>
    <row r="20" spans="1:40" x14ac:dyDescent="0.35">
      <c r="A20" s="2">
        <v>1</v>
      </c>
      <c r="B20" s="2">
        <v>1</v>
      </c>
      <c r="C20" s="2">
        <v>2</v>
      </c>
      <c r="D20" s="2">
        <v>1</v>
      </c>
      <c r="F20" t="str">
        <v>child</v>
      </c>
      <c r="G20" s="10">
        <v>1.9045750142224167</v>
      </c>
      <c r="H20" s="11">
        <v>0.32610467806534782</v>
      </c>
      <c r="I20" s="11">
        <v>5.8403793086364759</v>
      </c>
      <c r="J20" s="11">
        <v>5.2082104693449507E-9</v>
      </c>
      <c r="K20" s="11">
        <v>1.2654215900243062</v>
      </c>
      <c r="L20" s="12">
        <v>2.5437284384205272</v>
      </c>
      <c r="N20" t="s">
        <v>40</v>
      </c>
      <c r="O20" s="13">
        <v>0.05</v>
      </c>
      <c r="AB20" s="5">
        <f t="shared" si="0"/>
        <v>0</v>
      </c>
      <c r="AC20">
        <f t="shared" si="1"/>
        <v>3.979843146423458</v>
      </c>
      <c r="AD20">
        <f t="shared" si="2"/>
        <v>0.88424947680441379</v>
      </c>
      <c r="AE20">
        <f t="shared" si="3"/>
        <v>0.46928471398811455</v>
      </c>
      <c r="AF20">
        <f t="shared" si="4"/>
        <v>-2.1121635937365677</v>
      </c>
      <c r="AG20">
        <f t="shared" si="5"/>
        <v>-0.85821967460314819</v>
      </c>
      <c r="AH20">
        <f t="shared" si="6"/>
        <v>-0.86745216043816431</v>
      </c>
      <c r="AI20" s="6">
        <v>2.1173165636342847E-2</v>
      </c>
      <c r="AJ20" t="str">
        <f t="shared" si="7"/>
        <v/>
      </c>
      <c r="AK20" s="5">
        <f t="shared" si="8"/>
        <v>2.1121635937365677</v>
      </c>
      <c r="AL20">
        <f t="shared" si="9"/>
        <v>2.4610990125730448</v>
      </c>
      <c r="AM20">
        <f t="shared" si="10"/>
        <v>-2.7115018332936889</v>
      </c>
      <c r="AN20" s="6">
        <f t="shared" si="11"/>
        <v>6.9358290207668247</v>
      </c>
    </row>
    <row r="21" spans="1:40" x14ac:dyDescent="0.35">
      <c r="A21" s="2">
        <v>0</v>
      </c>
      <c r="B21" s="2">
        <v>0</v>
      </c>
      <c r="C21" s="2">
        <v>3</v>
      </c>
      <c r="D21" s="2">
        <v>1</v>
      </c>
      <c r="N21" t="s">
        <v>41</v>
      </c>
      <c r="O21" s="17">
        <f>_xlfn.NORM.S.INV(1-O20/2)</f>
        <v>1.9599639845400536</v>
      </c>
      <c r="AB21" s="5">
        <f t="shared" si="0"/>
        <v>0</v>
      </c>
      <c r="AC21">
        <f t="shared" si="1"/>
        <v>1.1500558630853801</v>
      </c>
      <c r="AD21">
        <f t="shared" si="2"/>
        <v>6.4930553378874842</v>
      </c>
      <c r="AE21">
        <f t="shared" si="3"/>
        <v>0.86654309158192744</v>
      </c>
      <c r="AF21">
        <f t="shared" si="4"/>
        <v>-0.15348289999545298</v>
      </c>
      <c r="AG21">
        <f t="shared" si="5"/>
        <v>-0.27726011902072439</v>
      </c>
      <c r="AH21">
        <f t="shared" si="6"/>
        <v>-0.27884481948976092</v>
      </c>
      <c r="AI21" s="6">
        <v>1.1333884369693525E-2</v>
      </c>
      <c r="AJ21" t="str">
        <f t="shared" si="7"/>
        <v/>
      </c>
      <c r="AK21" s="5">
        <f t="shared" si="8"/>
        <v>0.15348289999545298</v>
      </c>
      <c r="AL21">
        <f t="shared" si="9"/>
        <v>0.55357005737987353</v>
      </c>
      <c r="AM21">
        <f t="shared" si="10"/>
        <v>-0.93149447538887009</v>
      </c>
      <c r="AN21" s="6">
        <f t="shared" si="11"/>
        <v>1.238460275379776</v>
      </c>
    </row>
    <row r="22" spans="1:40" x14ac:dyDescent="0.35">
      <c r="A22" s="2">
        <v>1</v>
      </c>
      <c r="B22" s="2">
        <v>0</v>
      </c>
      <c r="C22" s="2">
        <v>4</v>
      </c>
      <c r="D22" s="2">
        <v>1</v>
      </c>
      <c r="AB22" s="5">
        <f t="shared" si="0"/>
        <v>1</v>
      </c>
      <c r="AC22">
        <f t="shared" si="1"/>
        <v>1.5642979655065239</v>
      </c>
      <c r="AD22">
        <f t="shared" si="2"/>
        <v>2.432590605639811</v>
      </c>
      <c r="AE22">
        <f t="shared" si="3"/>
        <v>0.70867484215653875</v>
      </c>
      <c r="AF22">
        <f t="shared" si="4"/>
        <v>0.54428064828460665</v>
      </c>
      <c r="AG22">
        <f t="shared" si="5"/>
        <v>0.55523809979735461</v>
      </c>
      <c r="AH22">
        <f t="shared" si="6"/>
        <v>0.55718971323195876</v>
      </c>
      <c r="AI22" s="6">
        <v>6.9929344581432526E-3</v>
      </c>
      <c r="AJ22" t="str">
        <f t="shared" si="7"/>
        <v/>
      </c>
      <c r="AK22" s="5">
        <f t="shared" si="8"/>
        <v>0.45571935171539335</v>
      </c>
      <c r="AL22">
        <f t="shared" si="9"/>
        <v>0.98026531047356602</v>
      </c>
      <c r="AM22">
        <f t="shared" si="10"/>
        <v>-1.4655653521067697</v>
      </c>
      <c r="AN22" s="6">
        <f t="shared" si="11"/>
        <v>2.3770040555375567</v>
      </c>
    </row>
    <row r="23" spans="1:40" x14ac:dyDescent="0.35">
      <c r="A23" s="2">
        <v>5</v>
      </c>
      <c r="B23" s="2">
        <v>1</v>
      </c>
      <c r="C23" s="2">
        <v>4</v>
      </c>
      <c r="D23" s="2">
        <v>0</v>
      </c>
      <c r="AB23" s="5">
        <f t="shared" si="0"/>
        <v>0</v>
      </c>
      <c r="AC23">
        <f t="shared" si="1"/>
        <v>1.7370912905318254</v>
      </c>
      <c r="AD23">
        <f t="shared" si="2"/>
        <v>2.2250570545598873</v>
      </c>
      <c r="AE23">
        <f t="shared" si="3"/>
        <v>0.6899279662088128</v>
      </c>
      <c r="AF23">
        <f t="shared" si="4"/>
        <v>-0.53862342933616114</v>
      </c>
      <c r="AG23">
        <f t="shared" si="5"/>
        <v>-0.49497419699013279</v>
      </c>
      <c r="AH23">
        <f t="shared" si="6"/>
        <v>-0.49711653627734753</v>
      </c>
      <c r="AI23" s="6">
        <v>8.6004905975782878E-3</v>
      </c>
      <c r="AJ23" t="str">
        <f t="shared" si="7"/>
        <v/>
      </c>
      <c r="AK23" s="5">
        <f t="shared" si="8"/>
        <v>0.53862342933616114</v>
      </c>
      <c r="AL23">
        <f t="shared" si="9"/>
        <v>1.0881848642039385</v>
      </c>
      <c r="AM23">
        <f t="shared" si="10"/>
        <v>-1.5941797130251674</v>
      </c>
      <c r="AN23" s="6">
        <f t="shared" si="11"/>
        <v>2.6714265716974896</v>
      </c>
    </row>
    <row r="24" spans="1:40" x14ac:dyDescent="0.35">
      <c r="A24" s="2">
        <v>0</v>
      </c>
      <c r="B24" s="2">
        <v>1</v>
      </c>
      <c r="C24" s="2">
        <v>2</v>
      </c>
      <c r="D24" s="2">
        <v>1</v>
      </c>
      <c r="AB24" s="5">
        <f t="shared" si="0"/>
        <v>1</v>
      </c>
      <c r="AC24">
        <f t="shared" si="1"/>
        <v>3.979843146423458</v>
      </c>
      <c r="AD24">
        <f t="shared" si="2"/>
        <v>0.88424947680441379</v>
      </c>
      <c r="AE24">
        <f t="shared" si="3"/>
        <v>0.46928471398811455</v>
      </c>
      <c r="AF24">
        <f t="shared" si="4"/>
        <v>-1.1121635937365677</v>
      </c>
      <c r="AG24">
        <f t="shared" si="5"/>
        <v>-0.45189713540773646</v>
      </c>
      <c r="AH24">
        <f t="shared" si="6"/>
        <v>-0.45675851766801329</v>
      </c>
      <c r="AI24" s="6">
        <v>2.1173165636342847E-2</v>
      </c>
      <c r="AJ24" t="str">
        <f t="shared" si="7"/>
        <v/>
      </c>
      <c r="AK24" s="5">
        <f t="shared" si="8"/>
        <v>2.1121635937365677</v>
      </c>
      <c r="AL24">
        <f t="shared" si="9"/>
        <v>2.4610990125730448</v>
      </c>
      <c r="AM24">
        <f t="shared" si="10"/>
        <v>-2.7115018332936889</v>
      </c>
      <c r="AN24" s="6">
        <f t="shared" si="11"/>
        <v>6.9358290207668247</v>
      </c>
    </row>
    <row r="25" spans="1:40" x14ac:dyDescent="0.35">
      <c r="A25" s="2">
        <v>3</v>
      </c>
      <c r="B25" s="2">
        <v>1</v>
      </c>
      <c r="C25" s="2">
        <v>2</v>
      </c>
      <c r="D25" s="2">
        <v>0</v>
      </c>
      <c r="AB25" s="5">
        <f t="shared" si="0"/>
        <v>5</v>
      </c>
      <c r="AC25">
        <f t="shared" si="1"/>
        <v>25.58880260347048</v>
      </c>
      <c r="AD25">
        <f t="shared" si="2"/>
        <v>5.7199196229711986E-2</v>
      </c>
      <c r="AE25">
        <f t="shared" si="3"/>
        <v>5.4104464356103749E-2</v>
      </c>
      <c r="AF25">
        <f t="shared" si="4"/>
        <v>-19.204334145095636</v>
      </c>
      <c r="AG25">
        <f t="shared" si="5"/>
        <v>-2.5278825557278291</v>
      </c>
      <c r="AH25">
        <f t="shared" si="6"/>
        <v>-2.5997759014750925</v>
      </c>
      <c r="AI25" s="6">
        <v>5.4542615204202886E-2</v>
      </c>
      <c r="AJ25" t="str">
        <f t="shared" si="7"/>
        <v/>
      </c>
      <c r="AK25" s="5">
        <f t="shared" si="8"/>
        <v>24.204334145095636</v>
      </c>
      <c r="AL25">
        <f t="shared" si="9"/>
        <v>7.5970041019434609</v>
      </c>
      <c r="AM25">
        <f t="shared" si="10"/>
        <v>9.3144797148833991</v>
      </c>
      <c r="AN25" s="6">
        <f t="shared" si="11"/>
        <v>39.094188575307875</v>
      </c>
    </row>
    <row r="26" spans="1:40" x14ac:dyDescent="0.35">
      <c r="A26" s="2">
        <v>30</v>
      </c>
      <c r="B26" s="2">
        <v>1</v>
      </c>
      <c r="C26" s="2">
        <v>3</v>
      </c>
      <c r="D26" s="2">
        <v>0</v>
      </c>
      <c r="AB26" s="5">
        <f t="shared" si="0"/>
        <v>0</v>
      </c>
      <c r="AC26">
        <f t="shared" si="1"/>
        <v>1.5642979655065239</v>
      </c>
      <c r="AD26">
        <f t="shared" si="2"/>
        <v>2.432590605639811</v>
      </c>
      <c r="AE26">
        <f t="shared" si="3"/>
        <v>0.70867484215653875</v>
      </c>
      <c r="AF26">
        <f t="shared" si="4"/>
        <v>-0.45571935171539335</v>
      </c>
      <c r="AG26">
        <f t="shared" si="5"/>
        <v>-0.46489388826300038</v>
      </c>
      <c r="AH26">
        <f t="shared" si="6"/>
        <v>-0.46652794968337225</v>
      </c>
      <c r="AI26" s="6">
        <v>6.9929344581432526E-3</v>
      </c>
      <c r="AJ26" t="str">
        <f t="shared" si="7"/>
        <v/>
      </c>
      <c r="AK26" s="5">
        <f t="shared" si="8"/>
        <v>0.45571935171539335</v>
      </c>
      <c r="AL26">
        <f t="shared" si="9"/>
        <v>0.98026531047356602</v>
      </c>
      <c r="AM26">
        <f t="shared" si="10"/>
        <v>-1.4655653521067697</v>
      </c>
      <c r="AN26" s="6">
        <f t="shared" si="11"/>
        <v>2.3770040555375567</v>
      </c>
    </row>
    <row r="27" spans="1:40" x14ac:dyDescent="0.35">
      <c r="A27" s="2">
        <v>0</v>
      </c>
      <c r="B27" s="2">
        <v>1</v>
      </c>
      <c r="C27" s="2">
        <v>2</v>
      </c>
      <c r="D27" s="2">
        <v>0</v>
      </c>
      <c r="AB27" s="5">
        <f t="shared" si="0"/>
        <v>3</v>
      </c>
      <c r="AC27">
        <f t="shared" si="1"/>
        <v>4.874873356609716</v>
      </c>
      <c r="AD27">
        <f t="shared" si="2"/>
        <v>0.36217845033703078</v>
      </c>
      <c r="AE27">
        <f t="shared" si="3"/>
        <v>0.26588179415657354</v>
      </c>
      <c r="AF27">
        <f t="shared" si="4"/>
        <v>-0.57873328226824672</v>
      </c>
      <c r="AG27">
        <f t="shared" si="5"/>
        <v>-0.20188990493480957</v>
      </c>
      <c r="AH27">
        <f t="shared" si="6"/>
        <v>-0.2031800104186243</v>
      </c>
      <c r="AI27" s="6">
        <v>1.2658820858499193E-2</v>
      </c>
      <c r="AJ27" t="str">
        <f t="shared" si="7"/>
        <v/>
      </c>
      <c r="AK27" s="5">
        <f t="shared" si="8"/>
        <v>3.5787332822682467</v>
      </c>
      <c r="AL27">
        <f t="shared" si="9"/>
        <v>2.8665786060730487</v>
      </c>
      <c r="AM27">
        <f t="shared" si="10"/>
        <v>-2.0396575444879588</v>
      </c>
      <c r="AN27" s="6">
        <f t="shared" si="11"/>
        <v>9.1971241090244522</v>
      </c>
    </row>
    <row r="28" spans="1:40" x14ac:dyDescent="0.35">
      <c r="A28" s="2">
        <v>13</v>
      </c>
      <c r="B28" s="2">
        <v>1</v>
      </c>
      <c r="C28" s="2">
        <v>4</v>
      </c>
      <c r="D28" s="2">
        <v>0</v>
      </c>
      <c r="AB28" s="5">
        <f t="shared" si="0"/>
        <v>30</v>
      </c>
      <c r="AC28">
        <f t="shared" si="1"/>
        <v>11.168803518694542</v>
      </c>
      <c r="AD28">
        <f t="shared" si="2"/>
        <v>0.14393163742207904</v>
      </c>
      <c r="AE28">
        <f t="shared" si="3"/>
        <v>0.12582188717713755</v>
      </c>
      <c r="AF28">
        <f t="shared" si="4"/>
        <v>20.23647641753826</v>
      </c>
      <c r="AG28">
        <f t="shared" si="5"/>
        <v>4.1758875101614672</v>
      </c>
      <c r="AH28">
        <f t="shared" si="6"/>
        <v>4.2095652071182483</v>
      </c>
      <c r="AI28" s="6">
        <v>1.5936553927645702E-2</v>
      </c>
      <c r="AJ28" t="str">
        <f t="shared" si="7"/>
        <v/>
      </c>
      <c r="AK28" s="5">
        <f t="shared" si="8"/>
        <v>9.7635235824617403</v>
      </c>
      <c r="AL28">
        <f t="shared" si="9"/>
        <v>4.8460300638595948</v>
      </c>
      <c r="AM28">
        <f t="shared" si="10"/>
        <v>0.26547918929859904</v>
      </c>
      <c r="AN28" s="6">
        <f t="shared" si="11"/>
        <v>19.261567975624882</v>
      </c>
    </row>
    <row r="29" spans="1:40" x14ac:dyDescent="0.35">
      <c r="A29" s="2">
        <v>0</v>
      </c>
      <c r="B29" s="2">
        <v>0</v>
      </c>
      <c r="C29" s="2">
        <v>2</v>
      </c>
      <c r="D29" s="2">
        <v>1</v>
      </c>
      <c r="AB29" s="5">
        <f t="shared" si="0"/>
        <v>0</v>
      </c>
      <c r="AC29">
        <f t="shared" si="1"/>
        <v>4.874873356609716</v>
      </c>
      <c r="AD29">
        <f t="shared" si="2"/>
        <v>0.36217845033703078</v>
      </c>
      <c r="AE29">
        <f t="shared" si="3"/>
        <v>0.26588179415657354</v>
      </c>
      <c r="AF29">
        <f t="shared" si="4"/>
        <v>-3.5787332822682467</v>
      </c>
      <c r="AG29">
        <f t="shared" si="5"/>
        <v>-1.2484336814230206</v>
      </c>
      <c r="AH29">
        <f t="shared" si="6"/>
        <v>-1.2564113519217159</v>
      </c>
      <c r="AI29" s="6">
        <v>1.2658820858499193E-2</v>
      </c>
      <c r="AJ29" t="str">
        <f t="shared" si="7"/>
        <v/>
      </c>
      <c r="AK29" s="5">
        <f t="shared" si="8"/>
        <v>3.5787332822682467</v>
      </c>
      <c r="AL29">
        <f t="shared" si="9"/>
        <v>2.8665786060730487</v>
      </c>
      <c r="AM29">
        <f t="shared" si="10"/>
        <v>-2.0396575444879588</v>
      </c>
      <c r="AN29" s="6">
        <f t="shared" si="11"/>
        <v>9.1971241090244522</v>
      </c>
    </row>
    <row r="30" spans="1:40" x14ac:dyDescent="0.35">
      <c r="A30" s="2">
        <v>0</v>
      </c>
      <c r="B30" s="2">
        <v>0</v>
      </c>
      <c r="C30" s="2">
        <v>1</v>
      </c>
      <c r="D30" s="2">
        <v>0</v>
      </c>
      <c r="AB30" s="5">
        <f t="shared" si="0"/>
        <v>13</v>
      </c>
      <c r="AC30">
        <f t="shared" si="1"/>
        <v>25.58880260347048</v>
      </c>
      <c r="AD30">
        <f t="shared" si="2"/>
        <v>5.7199196229711986E-2</v>
      </c>
      <c r="AE30">
        <f t="shared" si="3"/>
        <v>5.4104464356103749E-2</v>
      </c>
      <c r="AF30">
        <f t="shared" si="4"/>
        <v>-11.204334145095636</v>
      </c>
      <c r="AG30">
        <f t="shared" si="5"/>
        <v>-1.4748358688169394</v>
      </c>
      <c r="AH30">
        <f t="shared" si="6"/>
        <v>-1.5167804143802095</v>
      </c>
      <c r="AI30" s="6">
        <v>5.4542615204202886E-2</v>
      </c>
      <c r="AJ30" t="str">
        <f t="shared" si="7"/>
        <v/>
      </c>
      <c r="AK30" s="5">
        <f t="shared" si="8"/>
        <v>24.204334145095636</v>
      </c>
      <c r="AL30">
        <f t="shared" si="9"/>
        <v>7.5970041019434609</v>
      </c>
      <c r="AM30">
        <f t="shared" si="10"/>
        <v>9.3144797148833991</v>
      </c>
      <c r="AN30" s="6">
        <f t="shared" si="11"/>
        <v>39.094188575307875</v>
      </c>
    </row>
    <row r="31" spans="1:40" x14ac:dyDescent="0.35">
      <c r="A31" s="2">
        <v>0</v>
      </c>
      <c r="B31" s="2">
        <v>0</v>
      </c>
      <c r="C31" s="2">
        <v>4</v>
      </c>
      <c r="D31" s="2">
        <v>3</v>
      </c>
      <c r="AB31" s="5">
        <f t="shared" si="0"/>
        <v>0</v>
      </c>
      <c r="AC31">
        <f t="shared" si="1"/>
        <v>0.75819223035290473</v>
      </c>
      <c r="AD31">
        <f t="shared" si="2"/>
        <v>5.5989616346041666</v>
      </c>
      <c r="AE31">
        <f t="shared" si="3"/>
        <v>0.8484610071444999</v>
      </c>
      <c r="AF31">
        <f t="shared" si="4"/>
        <v>-0.11489568697854452</v>
      </c>
      <c r="AG31">
        <f t="shared" si="5"/>
        <v>-0.2644197511883104</v>
      </c>
      <c r="AH31">
        <f t="shared" si="6"/>
        <v>-0.26506934633523443</v>
      </c>
      <c r="AI31" s="6">
        <v>4.8953165434020406E-3</v>
      </c>
      <c r="AJ31" t="str">
        <f t="shared" si="7"/>
        <v/>
      </c>
      <c r="AK31" s="5">
        <f t="shared" si="8"/>
        <v>0.11489568697854452</v>
      </c>
      <c r="AL31">
        <f t="shared" si="9"/>
        <v>0.43452006312765895</v>
      </c>
      <c r="AM31">
        <f t="shared" si="10"/>
        <v>-0.73674798731173752</v>
      </c>
      <c r="AN31" s="6">
        <f t="shared" si="11"/>
        <v>0.96653936126882667</v>
      </c>
    </row>
    <row r="32" spans="1:40" x14ac:dyDescent="0.35">
      <c r="A32" s="2">
        <v>0</v>
      </c>
      <c r="B32" s="2">
        <v>0</v>
      </c>
      <c r="C32" s="2">
        <v>1</v>
      </c>
      <c r="D32" s="2">
        <v>0</v>
      </c>
      <c r="AB32" s="5">
        <f t="shared" si="0"/>
        <v>0</v>
      </c>
      <c r="AC32">
        <f t="shared" si="1"/>
        <v>1.031287784770722</v>
      </c>
      <c r="AD32">
        <f t="shared" si="2"/>
        <v>2.0976228855161856</v>
      </c>
      <c r="AE32">
        <f t="shared" si="3"/>
        <v>0.67717180658892218</v>
      </c>
      <c r="AF32">
        <f t="shared" si="4"/>
        <v>-0.33292877244444463</v>
      </c>
      <c r="AG32">
        <f t="shared" si="5"/>
        <v>-0.44275239045542231</v>
      </c>
      <c r="AH32">
        <f t="shared" si="6"/>
        <v>-0.4446114616632445</v>
      </c>
      <c r="AI32" s="6">
        <v>8.345194239870745E-3</v>
      </c>
      <c r="AJ32" t="str">
        <f t="shared" si="7"/>
        <v/>
      </c>
      <c r="AK32" s="5">
        <f t="shared" si="8"/>
        <v>0.33292877244444463</v>
      </c>
      <c r="AL32">
        <f t="shared" si="9"/>
        <v>0.75195251255896933</v>
      </c>
      <c r="AM32">
        <f t="shared" si="10"/>
        <v>-1.1408710702555376</v>
      </c>
      <c r="AN32" s="6">
        <f t="shared" si="11"/>
        <v>1.8067286151444271</v>
      </c>
    </row>
    <row r="33" spans="1:40" x14ac:dyDescent="0.35">
      <c r="A33" s="2">
        <v>0</v>
      </c>
      <c r="B33" s="2">
        <v>1</v>
      </c>
      <c r="C33" s="2">
        <v>3</v>
      </c>
      <c r="D33" s="2">
        <v>1</v>
      </c>
      <c r="AB33" s="5">
        <f t="shared" si="0"/>
        <v>0</v>
      </c>
      <c r="AC33">
        <f t="shared" si="1"/>
        <v>0.40980593284171674</v>
      </c>
      <c r="AD33">
        <f t="shared" si="2"/>
        <v>39.890331884103027</v>
      </c>
      <c r="AE33">
        <f t="shared" si="3"/>
        <v>0.97554434131680967</v>
      </c>
      <c r="AF33">
        <f t="shared" si="4"/>
        <v>-1.0022074019923442E-2</v>
      </c>
      <c r="AG33">
        <f t="shared" si="5"/>
        <v>-8.4615185788068481E-2</v>
      </c>
      <c r="AH33">
        <f t="shared" si="6"/>
        <v>-8.5014199733635679E-2</v>
      </c>
      <c r="AI33" s="6">
        <v>9.3649663540703362E-3</v>
      </c>
      <c r="AJ33" t="str">
        <f t="shared" si="7"/>
        <v/>
      </c>
      <c r="AK33" s="5">
        <f t="shared" si="8"/>
        <v>1.0022074019923442E-2</v>
      </c>
      <c r="AL33">
        <f t="shared" si="9"/>
        <v>0.11844297127734543</v>
      </c>
      <c r="AM33">
        <f t="shared" si="10"/>
        <v>-0.22212188390558563</v>
      </c>
      <c r="AN33" s="6">
        <f t="shared" si="11"/>
        <v>0.24216603194543251</v>
      </c>
    </row>
    <row r="34" spans="1:40" x14ac:dyDescent="0.35">
      <c r="A34" s="2">
        <v>11</v>
      </c>
      <c r="B34" s="2">
        <v>1</v>
      </c>
      <c r="C34" s="2">
        <v>4</v>
      </c>
      <c r="D34" s="2">
        <v>0</v>
      </c>
      <c r="AB34" s="5">
        <f t="shared" si="0"/>
        <v>0</v>
      </c>
      <c r="AC34">
        <f t="shared" si="1"/>
        <v>1.031287784770722</v>
      </c>
      <c r="AD34">
        <f t="shared" si="2"/>
        <v>2.0976228855161856</v>
      </c>
      <c r="AE34">
        <f t="shared" si="3"/>
        <v>0.67717180658892218</v>
      </c>
      <c r="AF34">
        <f t="shared" si="4"/>
        <v>-0.33292877244444463</v>
      </c>
      <c r="AG34">
        <f t="shared" si="5"/>
        <v>-0.44275239045542231</v>
      </c>
      <c r="AH34">
        <f t="shared" si="6"/>
        <v>-0.4446114616632445</v>
      </c>
      <c r="AI34" s="6">
        <v>8.345194239870745E-3</v>
      </c>
      <c r="AJ34" t="str">
        <f t="shared" si="7"/>
        <v/>
      </c>
      <c r="AK34" s="5">
        <f t="shared" si="8"/>
        <v>0.33292877244444463</v>
      </c>
      <c r="AL34">
        <f t="shared" si="9"/>
        <v>0.75195251255896933</v>
      </c>
      <c r="AM34">
        <f t="shared" si="10"/>
        <v>-1.1408710702555376</v>
      </c>
      <c r="AN34" s="6">
        <f t="shared" si="11"/>
        <v>1.8067286151444271</v>
      </c>
    </row>
    <row r="35" spans="1:40" x14ac:dyDescent="0.35">
      <c r="A35" s="2">
        <v>5</v>
      </c>
      <c r="B35" s="2">
        <v>1</v>
      </c>
      <c r="C35" s="2">
        <v>4</v>
      </c>
      <c r="D35" s="2">
        <v>1</v>
      </c>
      <c r="AB35" s="5">
        <f t="shared" si="0"/>
        <v>0</v>
      </c>
      <c r="AC35">
        <f t="shared" si="1"/>
        <v>3.5839570268522016</v>
      </c>
      <c r="AD35">
        <f t="shared" si="2"/>
        <v>0.96672441091260142</v>
      </c>
      <c r="AE35">
        <f t="shared" si="3"/>
        <v>0.49154035285707415</v>
      </c>
      <c r="AF35">
        <f t="shared" si="4"/>
        <v>-1.8222975252486804</v>
      </c>
      <c r="AG35">
        <f t="shared" si="5"/>
        <v>-0.81231519485766712</v>
      </c>
      <c r="AH35">
        <f t="shared" si="6"/>
        <v>-0.81639994133808769</v>
      </c>
      <c r="AI35" s="6">
        <v>9.9816953342407623E-3</v>
      </c>
      <c r="AJ35" t="str">
        <f t="shared" si="7"/>
        <v/>
      </c>
      <c r="AK35" s="5">
        <f t="shared" si="8"/>
        <v>1.8222975252486804</v>
      </c>
      <c r="AL35">
        <f t="shared" si="9"/>
        <v>2.2433379761755918</v>
      </c>
      <c r="AM35">
        <f t="shared" si="10"/>
        <v>-2.5745641132064523</v>
      </c>
      <c r="AN35" s="6">
        <f t="shared" si="11"/>
        <v>6.2191591637038126</v>
      </c>
    </row>
    <row r="36" spans="1:40" x14ac:dyDescent="0.35">
      <c r="A36" s="2">
        <v>0</v>
      </c>
      <c r="B36" s="2">
        <v>1</v>
      </c>
      <c r="C36" s="2">
        <v>1</v>
      </c>
      <c r="D36" s="2">
        <v>0</v>
      </c>
      <c r="AB36" s="5">
        <f t="shared" si="0"/>
        <v>11</v>
      </c>
      <c r="AC36">
        <f t="shared" si="1"/>
        <v>25.58880260347048</v>
      </c>
      <c r="AD36">
        <f t="shared" si="2"/>
        <v>5.7199196229711986E-2</v>
      </c>
      <c r="AE36">
        <f t="shared" si="3"/>
        <v>5.4104464356103749E-2</v>
      </c>
      <c r="AF36">
        <f t="shared" si="4"/>
        <v>-13.204334145095636</v>
      </c>
      <c r="AG36">
        <f t="shared" si="5"/>
        <v>-1.7380975405446617</v>
      </c>
      <c r="AH36">
        <f t="shared" si="6"/>
        <v>-1.78752928615393</v>
      </c>
      <c r="AI36" s="6">
        <v>5.4542615204202886E-2</v>
      </c>
      <c r="AJ36" t="str">
        <f t="shared" si="7"/>
        <v/>
      </c>
      <c r="AK36" s="5">
        <f t="shared" si="8"/>
        <v>24.204334145095636</v>
      </c>
      <c r="AL36">
        <f t="shared" si="9"/>
        <v>7.5970041019434609</v>
      </c>
      <c r="AM36">
        <f t="shared" si="10"/>
        <v>9.3144797148833991</v>
      </c>
      <c r="AN36" s="6">
        <f t="shared" si="11"/>
        <v>39.094188575307875</v>
      </c>
    </row>
    <row r="37" spans="1:40" x14ac:dyDescent="0.35">
      <c r="A37" s="2">
        <v>1</v>
      </c>
      <c r="B37" s="2">
        <v>0</v>
      </c>
      <c r="C37" s="2">
        <v>2</v>
      </c>
      <c r="D37" s="2">
        <v>0</v>
      </c>
      <c r="AB37" s="5">
        <f t="shared" si="0"/>
        <v>5</v>
      </c>
      <c r="AC37">
        <f t="shared" si="1"/>
        <v>8.2111901016019768</v>
      </c>
      <c r="AD37">
        <f t="shared" si="2"/>
        <v>0.38418140910665588</v>
      </c>
      <c r="AE37">
        <f t="shared" si="3"/>
        <v>0.27755134303863011</v>
      </c>
      <c r="AF37">
        <f t="shared" si="4"/>
        <v>-0.93216326095684288</v>
      </c>
      <c r="AG37">
        <f t="shared" si="5"/>
        <v>-0.21135520568257896</v>
      </c>
      <c r="AH37">
        <f t="shared" si="6"/>
        <v>-0.21398443757115776</v>
      </c>
      <c r="AI37" s="6">
        <v>2.442307675056982E-2</v>
      </c>
      <c r="AJ37" t="str">
        <f t="shared" si="7"/>
        <v/>
      </c>
      <c r="AK37" s="5">
        <f t="shared" si="8"/>
        <v>5.9321632609568429</v>
      </c>
      <c r="AL37">
        <f t="shared" si="9"/>
        <v>4.4104107014842118</v>
      </c>
      <c r="AM37">
        <f t="shared" si="10"/>
        <v>-2.7120828709822451</v>
      </c>
      <c r="AN37" s="6">
        <f t="shared" si="11"/>
        <v>14.576409392895931</v>
      </c>
    </row>
    <row r="38" spans="1:40" x14ac:dyDescent="0.35">
      <c r="A38" s="2">
        <v>1</v>
      </c>
      <c r="B38" s="2">
        <v>1</v>
      </c>
      <c r="C38" s="2">
        <v>2</v>
      </c>
      <c r="D38" s="2">
        <v>1</v>
      </c>
      <c r="AB38" s="5">
        <f t="shared" si="0"/>
        <v>0</v>
      </c>
      <c r="AC38">
        <f t="shared" si="1"/>
        <v>2.1277471846653966</v>
      </c>
      <c r="AD38">
        <f t="shared" si="2"/>
        <v>0.9113578657058421</v>
      </c>
      <c r="AE38">
        <f t="shared" si="3"/>
        <v>0.47681173790512971</v>
      </c>
      <c r="AF38">
        <f t="shared" si="4"/>
        <v>-1.1132123517223418</v>
      </c>
      <c r="AG38">
        <f t="shared" si="5"/>
        <v>-0.74336415854873628</v>
      </c>
      <c r="AH38">
        <f t="shared" si="6"/>
        <v>-0.74786596859415477</v>
      </c>
      <c r="AI38" s="6">
        <v>1.2002847617809296E-2</v>
      </c>
      <c r="AJ38" t="str">
        <f t="shared" si="7"/>
        <v/>
      </c>
      <c r="AK38" s="5">
        <f t="shared" si="8"/>
        <v>1.1132123517223418</v>
      </c>
      <c r="AL38">
        <f t="shared" si="9"/>
        <v>1.497532990957833</v>
      </c>
      <c r="AM38">
        <f t="shared" si="10"/>
        <v>-1.8218983762155565</v>
      </c>
      <c r="AN38" s="6">
        <f t="shared" si="11"/>
        <v>4.0483230796602401</v>
      </c>
    </row>
    <row r="39" spans="1:40" x14ac:dyDescent="0.35">
      <c r="A39" s="2">
        <v>7</v>
      </c>
      <c r="B39" s="2">
        <v>1</v>
      </c>
      <c r="C39" s="2">
        <v>4</v>
      </c>
      <c r="D39" s="2">
        <v>1</v>
      </c>
      <c r="AB39" s="5">
        <f t="shared" si="0"/>
        <v>1</v>
      </c>
      <c r="AC39">
        <f t="shared" si="1"/>
        <v>2.3627794604585244</v>
      </c>
      <c r="AD39">
        <f t="shared" si="2"/>
        <v>0.83360646202285038</v>
      </c>
      <c r="AE39">
        <f t="shared" si="3"/>
        <v>0.45462670386927445</v>
      </c>
      <c r="AF39">
        <f t="shared" si="4"/>
        <v>-0.28859682238024287</v>
      </c>
      <c r="AG39">
        <f t="shared" si="5"/>
        <v>-0.17652634109503529</v>
      </c>
      <c r="AH39">
        <f t="shared" si="6"/>
        <v>-0.17762670200126923</v>
      </c>
      <c r="AI39" s="6">
        <v>1.2351213404989923E-2</v>
      </c>
      <c r="AJ39" t="str">
        <f t="shared" si="7"/>
        <v/>
      </c>
      <c r="AK39" s="5">
        <f t="shared" si="8"/>
        <v>1.2885968223802429</v>
      </c>
      <c r="AL39">
        <f t="shared" si="9"/>
        <v>1.6348654857400176</v>
      </c>
      <c r="AM39">
        <f t="shared" si="10"/>
        <v>-1.9156806492377723</v>
      </c>
      <c r="AN39" s="6">
        <f t="shared" si="11"/>
        <v>4.4928742939982582</v>
      </c>
    </row>
    <row r="40" spans="1:40" x14ac:dyDescent="0.35">
      <c r="A40" s="2">
        <v>0</v>
      </c>
      <c r="B40" s="2">
        <v>1</v>
      </c>
      <c r="C40" s="2">
        <v>3</v>
      </c>
      <c r="D40" s="2">
        <v>1</v>
      </c>
      <c r="AB40" s="5">
        <f t="shared" si="0"/>
        <v>1</v>
      </c>
      <c r="AC40">
        <f t="shared" si="1"/>
        <v>1.5642979655065239</v>
      </c>
      <c r="AD40">
        <f t="shared" si="2"/>
        <v>2.432590605639811</v>
      </c>
      <c r="AE40">
        <f t="shared" si="3"/>
        <v>0.70867484215653875</v>
      </c>
      <c r="AF40">
        <f t="shared" si="4"/>
        <v>0.54428064828460665</v>
      </c>
      <c r="AG40">
        <f t="shared" si="5"/>
        <v>0.55523809979735461</v>
      </c>
      <c r="AH40">
        <f t="shared" si="6"/>
        <v>0.55718971323195876</v>
      </c>
      <c r="AI40" s="6">
        <v>6.9929344581432526E-3</v>
      </c>
      <c r="AJ40" t="str">
        <f t="shared" si="7"/>
        <v/>
      </c>
      <c r="AK40" s="5">
        <f t="shared" si="8"/>
        <v>0.45571935171539335</v>
      </c>
      <c r="AL40">
        <f t="shared" si="9"/>
        <v>0.98026531047356602</v>
      </c>
      <c r="AM40">
        <f t="shared" si="10"/>
        <v>-1.4655653521067697</v>
      </c>
      <c r="AN40" s="6">
        <f t="shared" si="11"/>
        <v>2.3770040555375567</v>
      </c>
    </row>
    <row r="41" spans="1:40" x14ac:dyDescent="0.35">
      <c r="A41" s="2">
        <v>14</v>
      </c>
      <c r="B41" s="2">
        <v>1</v>
      </c>
      <c r="C41" s="2">
        <v>4</v>
      </c>
      <c r="D41" s="2">
        <v>1</v>
      </c>
      <c r="AB41" s="5">
        <f t="shared" si="0"/>
        <v>7</v>
      </c>
      <c r="AC41">
        <f t="shared" si="1"/>
        <v>8.2111901016019768</v>
      </c>
      <c r="AD41">
        <f t="shared" si="2"/>
        <v>0.38418140910665588</v>
      </c>
      <c r="AE41">
        <f t="shared" si="3"/>
        <v>0.27755134303863011</v>
      </c>
      <c r="AF41">
        <f t="shared" si="4"/>
        <v>1.0678367390431571</v>
      </c>
      <c r="AG41">
        <f t="shared" si="5"/>
        <v>0.24211730183853486</v>
      </c>
      <c r="AH41">
        <f t="shared" si="6"/>
        <v>0.24512921029243204</v>
      </c>
      <c r="AI41" s="6">
        <v>2.442307675056982E-2</v>
      </c>
      <c r="AJ41" t="str">
        <f t="shared" si="7"/>
        <v/>
      </c>
      <c r="AK41" s="5">
        <f t="shared" si="8"/>
        <v>5.9321632609568429</v>
      </c>
      <c r="AL41">
        <f t="shared" si="9"/>
        <v>4.4104107014842118</v>
      </c>
      <c r="AM41">
        <f t="shared" si="10"/>
        <v>-2.7120828709822451</v>
      </c>
      <c r="AN41" s="6">
        <f t="shared" si="11"/>
        <v>14.576409392895931</v>
      </c>
    </row>
    <row r="42" spans="1:40" x14ac:dyDescent="0.35">
      <c r="A42" s="2">
        <v>0</v>
      </c>
      <c r="B42" s="2">
        <v>1</v>
      </c>
      <c r="C42" s="2">
        <v>1</v>
      </c>
      <c r="D42" s="2">
        <v>0</v>
      </c>
      <c r="AB42" s="5">
        <f t="shared" si="0"/>
        <v>0</v>
      </c>
      <c r="AC42">
        <f t="shared" si="1"/>
        <v>3.5839570268522016</v>
      </c>
      <c r="AD42">
        <f t="shared" si="2"/>
        <v>0.96672441091260142</v>
      </c>
      <c r="AE42">
        <f t="shared" si="3"/>
        <v>0.49154035285707415</v>
      </c>
      <c r="AF42">
        <f t="shared" si="4"/>
        <v>-1.8222975252486804</v>
      </c>
      <c r="AG42">
        <f t="shared" si="5"/>
        <v>-0.81231519485766712</v>
      </c>
      <c r="AH42">
        <f t="shared" si="6"/>
        <v>-0.81639994133808769</v>
      </c>
      <c r="AI42" s="6">
        <v>9.9816953342407623E-3</v>
      </c>
      <c r="AJ42" t="str">
        <f t="shared" si="7"/>
        <v/>
      </c>
      <c r="AK42" s="5">
        <f t="shared" si="8"/>
        <v>1.8222975252486804</v>
      </c>
      <c r="AL42">
        <f t="shared" si="9"/>
        <v>2.2433379761755918</v>
      </c>
      <c r="AM42">
        <f t="shared" si="10"/>
        <v>-2.5745641132064523</v>
      </c>
      <c r="AN42" s="6">
        <f t="shared" si="11"/>
        <v>6.2191591637038126</v>
      </c>
    </row>
    <row r="43" spans="1:40" x14ac:dyDescent="0.35">
      <c r="A43" s="2">
        <v>32</v>
      </c>
      <c r="B43" s="2">
        <v>1</v>
      </c>
      <c r="C43" s="2">
        <v>4</v>
      </c>
      <c r="D43" s="2">
        <v>0</v>
      </c>
      <c r="AB43" s="5">
        <f t="shared" si="0"/>
        <v>14</v>
      </c>
      <c r="AC43">
        <f t="shared" si="1"/>
        <v>8.2111901016019768</v>
      </c>
      <c r="AD43">
        <f t="shared" si="2"/>
        <v>0.38418140910665588</v>
      </c>
      <c r="AE43">
        <f t="shared" si="3"/>
        <v>0.27755134303863011</v>
      </c>
      <c r="AF43">
        <f t="shared" si="4"/>
        <v>8.0678367390431571</v>
      </c>
      <c r="AG43">
        <f t="shared" si="5"/>
        <v>1.8292710781624331</v>
      </c>
      <c r="AH43">
        <f t="shared" si="6"/>
        <v>1.852026977814996</v>
      </c>
      <c r="AI43" s="6">
        <v>2.442307675056982E-2</v>
      </c>
      <c r="AJ43" t="str">
        <f t="shared" si="7"/>
        <v/>
      </c>
      <c r="AK43" s="5">
        <f t="shared" si="8"/>
        <v>5.9321632609568429</v>
      </c>
      <c r="AL43">
        <f t="shared" si="9"/>
        <v>4.4104107014842118</v>
      </c>
      <c r="AM43">
        <f t="shared" si="10"/>
        <v>-2.7120828709822451</v>
      </c>
      <c r="AN43" s="6">
        <f t="shared" si="11"/>
        <v>14.576409392895931</v>
      </c>
    </row>
    <row r="44" spans="1:40" x14ac:dyDescent="0.35">
      <c r="A44" s="2">
        <v>0</v>
      </c>
      <c r="B44" s="2">
        <v>0</v>
      </c>
      <c r="C44" s="2">
        <v>3</v>
      </c>
      <c r="D44" s="2">
        <v>2</v>
      </c>
      <c r="AB44" s="5">
        <f t="shared" si="0"/>
        <v>0</v>
      </c>
      <c r="AC44">
        <f t="shared" si="1"/>
        <v>2.1277471846653966</v>
      </c>
      <c r="AD44">
        <f t="shared" si="2"/>
        <v>0.9113578657058421</v>
      </c>
      <c r="AE44">
        <f t="shared" si="3"/>
        <v>0.47681173790512971</v>
      </c>
      <c r="AF44">
        <f t="shared" si="4"/>
        <v>-1.1132123517223418</v>
      </c>
      <c r="AG44">
        <f t="shared" si="5"/>
        <v>-0.74336415854873628</v>
      </c>
      <c r="AH44">
        <f t="shared" si="6"/>
        <v>-0.74786596859415477</v>
      </c>
      <c r="AI44" s="6">
        <v>1.2002847617809296E-2</v>
      </c>
      <c r="AJ44" t="str">
        <f t="shared" si="7"/>
        <v/>
      </c>
      <c r="AK44" s="5">
        <f t="shared" si="8"/>
        <v>1.1132123517223418</v>
      </c>
      <c r="AL44">
        <f t="shared" si="9"/>
        <v>1.497532990957833</v>
      </c>
      <c r="AM44">
        <f t="shared" si="10"/>
        <v>-1.8218983762155565</v>
      </c>
      <c r="AN44" s="6">
        <f t="shared" si="11"/>
        <v>4.0483230796602401</v>
      </c>
    </row>
    <row r="45" spans="1:40" x14ac:dyDescent="0.35">
      <c r="A45" s="2">
        <v>1</v>
      </c>
      <c r="B45" s="2">
        <v>1</v>
      </c>
      <c r="C45" s="2">
        <v>4</v>
      </c>
      <c r="D45" s="2">
        <v>0</v>
      </c>
      <c r="AB45" s="5">
        <f t="shared" si="0"/>
        <v>32</v>
      </c>
      <c r="AC45">
        <f t="shared" si="1"/>
        <v>25.58880260347048</v>
      </c>
      <c r="AD45">
        <f t="shared" si="2"/>
        <v>5.7199196229711986E-2</v>
      </c>
      <c r="AE45">
        <f t="shared" si="3"/>
        <v>5.4104464356103749E-2</v>
      </c>
      <c r="AF45">
        <f t="shared" si="4"/>
        <v>7.7956658549043638</v>
      </c>
      <c r="AG45">
        <f t="shared" si="5"/>
        <v>1.0261500125964236</v>
      </c>
      <c r="AH45">
        <f t="shared" si="6"/>
        <v>1.0553338674701371</v>
      </c>
      <c r="AI45" s="6">
        <v>5.4542615204202886E-2</v>
      </c>
      <c r="AJ45" t="str">
        <f t="shared" si="7"/>
        <v/>
      </c>
      <c r="AK45" s="5">
        <f t="shared" si="8"/>
        <v>24.204334145095636</v>
      </c>
      <c r="AL45">
        <f t="shared" si="9"/>
        <v>7.5970041019434609</v>
      </c>
      <c r="AM45">
        <f t="shared" si="10"/>
        <v>9.3144797148833991</v>
      </c>
      <c r="AN45" s="6">
        <f t="shared" si="11"/>
        <v>39.094188575307875</v>
      </c>
    </row>
    <row r="46" spans="1:40" x14ac:dyDescent="0.35">
      <c r="A46" s="2">
        <v>0</v>
      </c>
      <c r="B46" s="2">
        <v>0</v>
      </c>
      <c r="C46" s="2">
        <v>4</v>
      </c>
      <c r="D46" s="2">
        <v>2</v>
      </c>
      <c r="AB46" s="5">
        <f t="shared" si="0"/>
        <v>0</v>
      </c>
      <c r="AC46">
        <f t="shared" si="1"/>
        <v>0.55741517223081916</v>
      </c>
      <c r="AD46">
        <f t="shared" si="2"/>
        <v>14.944712704188067</v>
      </c>
      <c r="AE46">
        <f t="shared" si="3"/>
        <v>0.93728328515211579</v>
      </c>
      <c r="AF46">
        <f t="shared" si="4"/>
        <v>-3.495924840868455E-2</v>
      </c>
      <c r="AG46">
        <f t="shared" si="5"/>
        <v>-0.15153350874220453</v>
      </c>
      <c r="AH46">
        <f t="shared" si="6"/>
        <v>-0.15201628123818342</v>
      </c>
      <c r="AI46" s="6">
        <v>6.3415036717476558E-3</v>
      </c>
      <c r="AJ46" t="str">
        <f t="shared" si="7"/>
        <v/>
      </c>
      <c r="AK46" s="5">
        <f t="shared" si="8"/>
        <v>3.495924840868455E-2</v>
      </c>
      <c r="AL46">
        <f t="shared" si="9"/>
        <v>0.2307030880421225</v>
      </c>
      <c r="AM46">
        <f t="shared" si="10"/>
        <v>-0.4172104952760487</v>
      </c>
      <c r="AN46" s="6">
        <f t="shared" si="11"/>
        <v>0.48712899209341776</v>
      </c>
    </row>
    <row r="47" spans="1:40" x14ac:dyDescent="0.35">
      <c r="A47" s="2">
        <v>0</v>
      </c>
      <c r="B47" s="2">
        <v>1</v>
      </c>
      <c r="C47" s="2">
        <v>1</v>
      </c>
      <c r="D47" s="2">
        <v>0</v>
      </c>
      <c r="AB47" s="5">
        <f t="shared" si="0"/>
        <v>1</v>
      </c>
      <c r="AC47">
        <f t="shared" si="1"/>
        <v>25.58880260347048</v>
      </c>
      <c r="AD47">
        <f t="shared" si="2"/>
        <v>5.7199196229711986E-2</v>
      </c>
      <c r="AE47">
        <f t="shared" si="3"/>
        <v>5.4104464356103749E-2</v>
      </c>
      <c r="AF47">
        <f t="shared" si="4"/>
        <v>-23.204334145095636</v>
      </c>
      <c r="AG47">
        <f t="shared" si="5"/>
        <v>-3.0544058991832737</v>
      </c>
      <c r="AH47">
        <f t="shared" si="6"/>
        <v>-3.1412736450225336</v>
      </c>
      <c r="AI47" s="6">
        <v>5.4542615204202886E-2</v>
      </c>
      <c r="AJ47" t="str">
        <f t="shared" si="7"/>
        <v/>
      </c>
      <c r="AK47" s="5">
        <f t="shared" si="8"/>
        <v>24.204334145095636</v>
      </c>
      <c r="AL47">
        <f t="shared" si="9"/>
        <v>7.5970041019434609</v>
      </c>
      <c r="AM47">
        <f t="shared" si="10"/>
        <v>9.3144797148833991</v>
      </c>
      <c r="AN47" s="6">
        <f t="shared" si="11"/>
        <v>39.094188575307875</v>
      </c>
    </row>
    <row r="48" spans="1:40" x14ac:dyDescent="0.35">
      <c r="A48" s="2">
        <v>0</v>
      </c>
      <c r="B48" s="2">
        <v>1</v>
      </c>
      <c r="C48" s="2">
        <v>2</v>
      </c>
      <c r="D48" s="2">
        <v>1</v>
      </c>
      <c r="AB48" s="5">
        <f t="shared" si="0"/>
        <v>0</v>
      </c>
      <c r="AC48">
        <f t="shared" si="1"/>
        <v>1.2770917481464588</v>
      </c>
      <c r="AD48">
        <f t="shared" si="2"/>
        <v>5.9391081062793019</v>
      </c>
      <c r="AE48">
        <f t="shared" si="3"/>
        <v>0.85588926059602888</v>
      </c>
      <c r="AF48">
        <f t="shared" si="4"/>
        <v>-0.18404263611209623</v>
      </c>
      <c r="AG48">
        <f t="shared" si="5"/>
        <v>-0.29653059782666741</v>
      </c>
      <c r="AH48">
        <f t="shared" si="6"/>
        <v>-0.29868018268533614</v>
      </c>
      <c r="AI48" s="6">
        <v>1.4342094057737995E-2</v>
      </c>
      <c r="AJ48" t="str">
        <f t="shared" si="7"/>
        <v/>
      </c>
      <c r="AK48" s="5">
        <f t="shared" si="8"/>
        <v>0.18404263611209623</v>
      </c>
      <c r="AL48">
        <f t="shared" si="9"/>
        <v>0.62065310447212485</v>
      </c>
      <c r="AM48">
        <f t="shared" si="10"/>
        <v>-1.0324150955462439</v>
      </c>
      <c r="AN48" s="6">
        <f t="shared" si="11"/>
        <v>1.4005003677704362</v>
      </c>
    </row>
    <row r="49" spans="1:40" x14ac:dyDescent="0.35">
      <c r="A49" s="2">
        <v>1</v>
      </c>
      <c r="B49" s="2">
        <v>0</v>
      </c>
      <c r="C49" s="2">
        <v>1</v>
      </c>
      <c r="D49" s="2">
        <v>0</v>
      </c>
      <c r="AB49" s="5">
        <f t="shared" si="0"/>
        <v>0</v>
      </c>
      <c r="AC49">
        <f t="shared" si="1"/>
        <v>2.1277471846653966</v>
      </c>
      <c r="AD49">
        <f t="shared" si="2"/>
        <v>0.9113578657058421</v>
      </c>
      <c r="AE49">
        <f t="shared" si="3"/>
        <v>0.47681173790512971</v>
      </c>
      <c r="AF49">
        <f t="shared" si="4"/>
        <v>-1.1132123517223418</v>
      </c>
      <c r="AG49">
        <f t="shared" si="5"/>
        <v>-0.74336415854873628</v>
      </c>
      <c r="AH49">
        <f t="shared" si="6"/>
        <v>-0.74786596859415477</v>
      </c>
      <c r="AI49" s="6">
        <v>1.2002847617809296E-2</v>
      </c>
      <c r="AJ49" t="str">
        <f t="shared" si="7"/>
        <v/>
      </c>
      <c r="AK49" s="5">
        <f t="shared" si="8"/>
        <v>1.1132123517223418</v>
      </c>
      <c r="AL49">
        <f t="shared" si="9"/>
        <v>1.497532990957833</v>
      </c>
      <c r="AM49">
        <f t="shared" si="10"/>
        <v>-1.8218983762155565</v>
      </c>
      <c r="AN49" s="6">
        <f t="shared" si="11"/>
        <v>4.0483230796602401</v>
      </c>
    </row>
    <row r="50" spans="1:40" x14ac:dyDescent="0.35">
      <c r="A50" s="2">
        <v>5</v>
      </c>
      <c r="B50" s="2">
        <v>1</v>
      </c>
      <c r="C50" s="2">
        <v>2</v>
      </c>
      <c r="D50" s="2">
        <v>1</v>
      </c>
      <c r="AB50" s="5">
        <f t="shared" si="0"/>
        <v>0</v>
      </c>
      <c r="AC50">
        <f t="shared" si="1"/>
        <v>1.5642979655065239</v>
      </c>
      <c r="AD50">
        <f t="shared" si="2"/>
        <v>2.432590605639811</v>
      </c>
      <c r="AE50">
        <f t="shared" si="3"/>
        <v>0.70867484215653875</v>
      </c>
      <c r="AF50">
        <f t="shared" si="4"/>
        <v>-0.45571935171539335</v>
      </c>
      <c r="AG50">
        <f t="shared" si="5"/>
        <v>-0.46489388826300038</v>
      </c>
      <c r="AH50">
        <f t="shared" si="6"/>
        <v>-0.46652794968337225</v>
      </c>
      <c r="AI50" s="6">
        <v>6.9929344581432526E-3</v>
      </c>
      <c r="AJ50" t="str">
        <f t="shared" si="7"/>
        <v/>
      </c>
      <c r="AK50" s="5">
        <f t="shared" si="8"/>
        <v>0.45571935171539335</v>
      </c>
      <c r="AL50">
        <f t="shared" si="9"/>
        <v>0.98026531047356602</v>
      </c>
      <c r="AM50">
        <f t="shared" si="10"/>
        <v>-1.4655653521067697</v>
      </c>
      <c r="AN50" s="6">
        <f t="shared" si="11"/>
        <v>2.3770040555375567</v>
      </c>
    </row>
    <row r="51" spans="1:40" x14ac:dyDescent="0.35">
      <c r="A51" s="2">
        <v>0</v>
      </c>
      <c r="B51" s="2">
        <v>0</v>
      </c>
      <c r="C51" s="2">
        <v>2</v>
      </c>
      <c r="D51" s="2">
        <v>1</v>
      </c>
      <c r="AB51" s="5">
        <f t="shared" si="0"/>
        <v>1</v>
      </c>
      <c r="AC51">
        <f t="shared" si="1"/>
        <v>1.031287784770722</v>
      </c>
      <c r="AD51">
        <f t="shared" si="2"/>
        <v>2.0976228855161856</v>
      </c>
      <c r="AE51">
        <f t="shared" si="3"/>
        <v>0.67717180658892218</v>
      </c>
      <c r="AF51">
        <f t="shared" si="4"/>
        <v>0.66707122755555537</v>
      </c>
      <c r="AG51">
        <f t="shared" si="5"/>
        <v>0.88711882255096863</v>
      </c>
      <c r="AH51">
        <f t="shared" si="6"/>
        <v>0.89084374215947759</v>
      </c>
      <c r="AI51" s="6">
        <v>8.345194239870745E-3</v>
      </c>
      <c r="AJ51" t="str">
        <f t="shared" si="7"/>
        <v/>
      </c>
      <c r="AK51" s="5">
        <f t="shared" si="8"/>
        <v>0.33292877244444463</v>
      </c>
      <c r="AL51">
        <f t="shared" si="9"/>
        <v>0.75195251255896933</v>
      </c>
      <c r="AM51">
        <f t="shared" si="10"/>
        <v>-1.1408710702555376</v>
      </c>
      <c r="AN51" s="6">
        <f t="shared" si="11"/>
        <v>1.8067286151444271</v>
      </c>
    </row>
    <row r="52" spans="1:40" x14ac:dyDescent="0.35">
      <c r="A52" s="2">
        <v>1</v>
      </c>
      <c r="B52" s="2">
        <v>1</v>
      </c>
      <c r="C52" s="2">
        <v>2</v>
      </c>
      <c r="D52" s="2">
        <v>1</v>
      </c>
      <c r="AB52" s="5">
        <f t="shared" si="0"/>
        <v>5</v>
      </c>
      <c r="AC52">
        <f t="shared" si="1"/>
        <v>1.5642979655065239</v>
      </c>
      <c r="AD52">
        <f t="shared" si="2"/>
        <v>2.432590605639811</v>
      </c>
      <c r="AE52">
        <f t="shared" si="3"/>
        <v>0.70867484215653875</v>
      </c>
      <c r="AF52">
        <f t="shared" si="4"/>
        <v>4.544280648284607</v>
      </c>
      <c r="AG52">
        <f t="shared" si="5"/>
        <v>4.6357660520387745</v>
      </c>
      <c r="AH52">
        <f t="shared" si="6"/>
        <v>4.6520603648932832</v>
      </c>
      <c r="AI52" s="6">
        <v>6.9929344581432526E-3</v>
      </c>
      <c r="AJ52" t="str">
        <f t="shared" si="7"/>
        <v/>
      </c>
      <c r="AK52" s="5">
        <f t="shared" si="8"/>
        <v>0.45571935171539335</v>
      </c>
      <c r="AL52">
        <f t="shared" si="9"/>
        <v>0.98026531047356602</v>
      </c>
      <c r="AM52">
        <f t="shared" si="10"/>
        <v>-1.4655653521067697</v>
      </c>
      <c r="AN52" s="6">
        <f t="shared" si="11"/>
        <v>2.3770040555375567</v>
      </c>
    </row>
    <row r="53" spans="1:40" x14ac:dyDescent="0.35">
      <c r="A53" s="2">
        <v>0</v>
      </c>
      <c r="B53" s="2">
        <v>1</v>
      </c>
      <c r="C53" s="2">
        <v>2</v>
      </c>
      <c r="D53" s="2">
        <v>1</v>
      </c>
      <c r="AB53" s="5">
        <f t="shared" si="0"/>
        <v>0</v>
      </c>
      <c r="AC53">
        <f t="shared" si="1"/>
        <v>0.75819223035290473</v>
      </c>
      <c r="AD53">
        <f t="shared" si="2"/>
        <v>5.5989616346041666</v>
      </c>
      <c r="AE53">
        <f t="shared" si="3"/>
        <v>0.8484610071444999</v>
      </c>
      <c r="AF53">
        <f t="shared" si="4"/>
        <v>-0.11489568697854452</v>
      </c>
      <c r="AG53">
        <f t="shared" si="5"/>
        <v>-0.2644197511883104</v>
      </c>
      <c r="AH53">
        <f t="shared" si="6"/>
        <v>-0.26506934633523443</v>
      </c>
      <c r="AI53" s="6">
        <v>4.8953165434020406E-3</v>
      </c>
      <c r="AJ53" t="str">
        <f t="shared" si="7"/>
        <v/>
      </c>
      <c r="AK53" s="5">
        <f t="shared" si="8"/>
        <v>0.11489568697854452</v>
      </c>
      <c r="AL53">
        <f t="shared" si="9"/>
        <v>0.43452006312765895</v>
      </c>
      <c r="AM53">
        <f t="shared" si="10"/>
        <v>-0.73674798731173752</v>
      </c>
      <c r="AN53" s="6">
        <f t="shared" si="11"/>
        <v>0.96653936126882667</v>
      </c>
    </row>
    <row r="54" spans="1:40" x14ac:dyDescent="0.35">
      <c r="A54" s="2">
        <v>22</v>
      </c>
      <c r="B54" s="2">
        <v>1</v>
      </c>
      <c r="C54" s="2">
        <v>4</v>
      </c>
      <c r="D54" s="2">
        <v>0</v>
      </c>
      <c r="AB54" s="5">
        <f t="shared" si="0"/>
        <v>1</v>
      </c>
      <c r="AC54">
        <f t="shared" si="1"/>
        <v>1.5642979655065239</v>
      </c>
      <c r="AD54">
        <f t="shared" si="2"/>
        <v>2.432590605639811</v>
      </c>
      <c r="AE54">
        <f t="shared" si="3"/>
        <v>0.70867484215653875</v>
      </c>
      <c r="AF54">
        <f t="shared" si="4"/>
        <v>0.54428064828460665</v>
      </c>
      <c r="AG54">
        <f t="shared" si="5"/>
        <v>0.55523809979735461</v>
      </c>
      <c r="AH54">
        <f t="shared" si="6"/>
        <v>0.55718971323195876</v>
      </c>
      <c r="AI54" s="6">
        <v>6.9929344581432526E-3</v>
      </c>
      <c r="AJ54" t="str">
        <f t="shared" si="7"/>
        <v/>
      </c>
      <c r="AK54" s="5">
        <f t="shared" si="8"/>
        <v>0.45571935171539335</v>
      </c>
      <c r="AL54">
        <f t="shared" si="9"/>
        <v>0.98026531047356602</v>
      </c>
      <c r="AM54">
        <f t="shared" si="10"/>
        <v>-1.4655653521067697</v>
      </c>
      <c r="AN54" s="6">
        <f t="shared" si="11"/>
        <v>2.3770040555375567</v>
      </c>
    </row>
    <row r="55" spans="1:40" x14ac:dyDescent="0.35">
      <c r="A55" s="2">
        <v>0</v>
      </c>
      <c r="B55" s="2">
        <v>0</v>
      </c>
      <c r="C55" s="2">
        <v>2</v>
      </c>
      <c r="D55" s="2">
        <v>0</v>
      </c>
      <c r="AB55" s="5">
        <f t="shared" si="0"/>
        <v>0</v>
      </c>
      <c r="AC55">
        <f t="shared" si="1"/>
        <v>1.5642979655065239</v>
      </c>
      <c r="AD55">
        <f t="shared" si="2"/>
        <v>2.432590605639811</v>
      </c>
      <c r="AE55">
        <f t="shared" si="3"/>
        <v>0.70867484215653875</v>
      </c>
      <c r="AF55">
        <f t="shared" si="4"/>
        <v>-0.45571935171539335</v>
      </c>
      <c r="AG55">
        <f t="shared" si="5"/>
        <v>-0.46489388826300038</v>
      </c>
      <c r="AH55">
        <f t="shared" si="6"/>
        <v>-0.46652794968337225</v>
      </c>
      <c r="AI55" s="6">
        <v>6.9929344581432526E-3</v>
      </c>
      <c r="AJ55" t="str">
        <f t="shared" si="7"/>
        <v/>
      </c>
      <c r="AK55" s="5">
        <f t="shared" si="8"/>
        <v>0.45571935171539335</v>
      </c>
      <c r="AL55">
        <f t="shared" si="9"/>
        <v>0.98026531047356602</v>
      </c>
      <c r="AM55">
        <f t="shared" si="10"/>
        <v>-1.4655653521067697</v>
      </c>
      <c r="AN55" s="6">
        <f t="shared" si="11"/>
        <v>2.3770040555375567</v>
      </c>
    </row>
    <row r="56" spans="1:40" x14ac:dyDescent="0.35">
      <c r="A56" s="2">
        <v>15</v>
      </c>
      <c r="B56" s="2">
        <v>1</v>
      </c>
      <c r="C56" s="2">
        <v>3</v>
      </c>
      <c r="D56" s="2">
        <v>0</v>
      </c>
      <c r="AB56" s="5">
        <f t="shared" si="0"/>
        <v>22</v>
      </c>
      <c r="AC56">
        <f t="shared" si="1"/>
        <v>25.58880260347048</v>
      </c>
      <c r="AD56">
        <f t="shared" si="2"/>
        <v>5.7199196229711986E-2</v>
      </c>
      <c r="AE56">
        <f t="shared" si="3"/>
        <v>5.4104464356103749E-2</v>
      </c>
      <c r="AF56">
        <f t="shared" si="4"/>
        <v>-2.2043341450956362</v>
      </c>
      <c r="AG56">
        <f t="shared" si="5"/>
        <v>-0.29015834604218849</v>
      </c>
      <c r="AH56">
        <f t="shared" si="6"/>
        <v>-0.29841049139846632</v>
      </c>
      <c r="AI56" s="6">
        <v>5.4542615204202886E-2</v>
      </c>
      <c r="AJ56" t="str">
        <f t="shared" si="7"/>
        <v/>
      </c>
      <c r="AK56" s="5">
        <f t="shared" si="8"/>
        <v>24.204334145095636</v>
      </c>
      <c r="AL56">
        <f t="shared" si="9"/>
        <v>7.5970041019434609</v>
      </c>
      <c r="AM56">
        <f t="shared" si="10"/>
        <v>9.3144797148833991</v>
      </c>
      <c r="AN56" s="6">
        <f t="shared" si="11"/>
        <v>39.094188575307875</v>
      </c>
    </row>
    <row r="57" spans="1:40" x14ac:dyDescent="0.35">
      <c r="A57" s="2">
        <v>0</v>
      </c>
      <c r="B57" s="2">
        <v>1</v>
      </c>
      <c r="C57" s="2">
        <v>1</v>
      </c>
      <c r="D57" s="2">
        <v>0</v>
      </c>
      <c r="AB57" s="5">
        <f t="shared" si="0"/>
        <v>0</v>
      </c>
      <c r="AC57">
        <f t="shared" si="1"/>
        <v>2.3627794604585244</v>
      </c>
      <c r="AD57">
        <f t="shared" si="2"/>
        <v>0.83360646202285038</v>
      </c>
      <c r="AE57">
        <f t="shared" si="3"/>
        <v>0.45462670386927445</v>
      </c>
      <c r="AF57">
        <f t="shared" si="4"/>
        <v>-1.2885968223802429</v>
      </c>
      <c r="AG57">
        <f t="shared" si="5"/>
        <v>-0.78819745943621955</v>
      </c>
      <c r="AH57">
        <f t="shared" si="6"/>
        <v>-0.79311061667596316</v>
      </c>
      <c r="AI57" s="6">
        <v>1.2351213404989923E-2</v>
      </c>
      <c r="AJ57" t="str">
        <f t="shared" si="7"/>
        <v/>
      </c>
      <c r="AK57" s="5">
        <f t="shared" si="8"/>
        <v>1.2885968223802429</v>
      </c>
      <c r="AL57">
        <f t="shared" si="9"/>
        <v>1.6348654857400176</v>
      </c>
      <c r="AM57">
        <f t="shared" si="10"/>
        <v>-1.9156806492377723</v>
      </c>
      <c r="AN57" s="6">
        <f t="shared" si="11"/>
        <v>4.4928742939982582</v>
      </c>
    </row>
    <row r="58" spans="1:40" x14ac:dyDescent="0.35">
      <c r="A58" s="2">
        <v>0</v>
      </c>
      <c r="B58" s="2">
        <v>1</v>
      </c>
      <c r="C58" s="2">
        <v>1</v>
      </c>
      <c r="D58" s="2">
        <v>0</v>
      </c>
      <c r="AB58" s="5">
        <f t="shared" si="0"/>
        <v>15</v>
      </c>
      <c r="AC58">
        <f t="shared" si="1"/>
        <v>11.168803518694542</v>
      </c>
      <c r="AD58">
        <f t="shared" si="2"/>
        <v>0.14393163742207904</v>
      </c>
      <c r="AE58">
        <f t="shared" si="3"/>
        <v>0.12582188717713755</v>
      </c>
      <c r="AF58">
        <f t="shared" si="4"/>
        <v>5.2364764175382597</v>
      </c>
      <c r="AG58">
        <f t="shared" si="5"/>
        <v>1.0805703531619646</v>
      </c>
      <c r="AH58">
        <f t="shared" si="6"/>
        <v>1.0892849367817863</v>
      </c>
      <c r="AI58" s="6">
        <v>1.5936553927645702E-2</v>
      </c>
      <c r="AJ58" t="str">
        <f t="shared" si="7"/>
        <v/>
      </c>
      <c r="AK58" s="5">
        <f t="shared" si="8"/>
        <v>9.7635235824617403</v>
      </c>
      <c r="AL58">
        <f t="shared" si="9"/>
        <v>4.8460300638595948</v>
      </c>
      <c r="AM58">
        <f t="shared" si="10"/>
        <v>0.26547918929859904</v>
      </c>
      <c r="AN58" s="6">
        <f t="shared" si="11"/>
        <v>19.261567975624882</v>
      </c>
    </row>
    <row r="59" spans="1:40" x14ac:dyDescent="0.35">
      <c r="A59" s="2">
        <v>0</v>
      </c>
      <c r="B59" s="2">
        <v>1</v>
      </c>
      <c r="C59" s="2">
        <v>1</v>
      </c>
      <c r="D59" s="2">
        <v>0</v>
      </c>
      <c r="AB59" s="5">
        <f t="shared" si="0"/>
        <v>0</v>
      </c>
      <c r="AC59">
        <f t="shared" si="1"/>
        <v>2.1277471846653966</v>
      </c>
      <c r="AD59">
        <f t="shared" si="2"/>
        <v>0.9113578657058421</v>
      </c>
      <c r="AE59">
        <f t="shared" si="3"/>
        <v>0.47681173790512971</v>
      </c>
      <c r="AF59">
        <f t="shared" si="4"/>
        <v>-1.1132123517223418</v>
      </c>
      <c r="AG59">
        <f t="shared" si="5"/>
        <v>-0.74336415854873628</v>
      </c>
      <c r="AH59">
        <f t="shared" si="6"/>
        <v>-0.74786596859415477</v>
      </c>
      <c r="AI59" s="6">
        <v>1.2002847617809296E-2</v>
      </c>
      <c r="AJ59" t="str">
        <f t="shared" si="7"/>
        <v/>
      </c>
      <c r="AK59" s="5">
        <f t="shared" si="8"/>
        <v>1.1132123517223418</v>
      </c>
      <c r="AL59">
        <f t="shared" si="9"/>
        <v>1.497532990957833</v>
      </c>
      <c r="AM59">
        <f t="shared" si="10"/>
        <v>-1.8218983762155565</v>
      </c>
      <c r="AN59" s="6">
        <f t="shared" si="11"/>
        <v>4.0483230796602401</v>
      </c>
    </row>
    <row r="60" spans="1:40" x14ac:dyDescent="0.35">
      <c r="A60" s="2">
        <v>5</v>
      </c>
      <c r="B60" s="2">
        <v>1</v>
      </c>
      <c r="C60" s="2">
        <v>4</v>
      </c>
      <c r="D60" s="2">
        <v>1</v>
      </c>
      <c r="AB60" s="5">
        <f t="shared" si="0"/>
        <v>0</v>
      </c>
      <c r="AC60">
        <f t="shared" si="1"/>
        <v>2.1277471846653966</v>
      </c>
      <c r="AD60">
        <f t="shared" si="2"/>
        <v>0.9113578657058421</v>
      </c>
      <c r="AE60">
        <f t="shared" si="3"/>
        <v>0.47681173790512971</v>
      </c>
      <c r="AF60">
        <f t="shared" si="4"/>
        <v>-1.1132123517223418</v>
      </c>
      <c r="AG60">
        <f t="shared" si="5"/>
        <v>-0.74336415854873628</v>
      </c>
      <c r="AH60">
        <f t="shared" si="6"/>
        <v>-0.74786596859415477</v>
      </c>
      <c r="AI60" s="6">
        <v>1.2002847617809296E-2</v>
      </c>
      <c r="AJ60" t="str">
        <f t="shared" si="7"/>
        <v/>
      </c>
      <c r="AK60" s="5">
        <f t="shared" si="8"/>
        <v>1.1132123517223418</v>
      </c>
      <c r="AL60">
        <f t="shared" si="9"/>
        <v>1.497532990957833</v>
      </c>
      <c r="AM60">
        <f t="shared" si="10"/>
        <v>-1.8218983762155565</v>
      </c>
      <c r="AN60" s="6">
        <f t="shared" si="11"/>
        <v>4.0483230796602401</v>
      </c>
    </row>
    <row r="61" spans="1:40" x14ac:dyDescent="0.35">
      <c r="A61" s="2">
        <v>4</v>
      </c>
      <c r="B61" s="2">
        <v>1</v>
      </c>
      <c r="C61" s="2">
        <v>1</v>
      </c>
      <c r="D61" s="2">
        <v>0</v>
      </c>
      <c r="AB61" s="5">
        <f t="shared" si="0"/>
        <v>0</v>
      </c>
      <c r="AC61">
        <f t="shared" si="1"/>
        <v>2.1277471846653966</v>
      </c>
      <c r="AD61">
        <f t="shared" si="2"/>
        <v>0.9113578657058421</v>
      </c>
      <c r="AE61">
        <f t="shared" si="3"/>
        <v>0.47681173790512971</v>
      </c>
      <c r="AF61">
        <f t="shared" si="4"/>
        <v>-1.1132123517223418</v>
      </c>
      <c r="AG61">
        <f t="shared" si="5"/>
        <v>-0.74336415854873628</v>
      </c>
      <c r="AH61">
        <f t="shared" si="6"/>
        <v>-0.74786596859415477</v>
      </c>
      <c r="AI61" s="6">
        <v>1.2002847617809296E-2</v>
      </c>
      <c r="AJ61" t="str">
        <f t="shared" si="7"/>
        <v/>
      </c>
      <c r="AK61" s="5">
        <f t="shared" si="8"/>
        <v>1.1132123517223418</v>
      </c>
      <c r="AL61">
        <f t="shared" si="9"/>
        <v>1.497532990957833</v>
      </c>
      <c r="AM61">
        <f t="shared" si="10"/>
        <v>-1.8218983762155565</v>
      </c>
      <c r="AN61" s="6">
        <f t="shared" si="11"/>
        <v>4.0483230796602401</v>
      </c>
    </row>
    <row r="62" spans="1:40" x14ac:dyDescent="0.35">
      <c r="A62" s="2">
        <v>2</v>
      </c>
      <c r="B62" s="2">
        <v>0</v>
      </c>
      <c r="C62" s="2">
        <v>2</v>
      </c>
      <c r="D62" s="2">
        <v>0</v>
      </c>
      <c r="AB62" s="5">
        <f t="shared" si="0"/>
        <v>5</v>
      </c>
      <c r="AC62">
        <f t="shared" si="1"/>
        <v>8.2111901016019768</v>
      </c>
      <c r="AD62">
        <f t="shared" si="2"/>
        <v>0.38418140910665588</v>
      </c>
      <c r="AE62">
        <f t="shared" si="3"/>
        <v>0.27755134303863011</v>
      </c>
      <c r="AF62">
        <f t="shared" si="4"/>
        <v>-0.93216326095684288</v>
      </c>
      <c r="AG62">
        <f t="shared" si="5"/>
        <v>-0.21135520568257896</v>
      </c>
      <c r="AH62">
        <f t="shared" si="6"/>
        <v>-0.21398443757115776</v>
      </c>
      <c r="AI62" s="6">
        <v>2.442307675056982E-2</v>
      </c>
      <c r="AJ62" t="str">
        <f t="shared" si="7"/>
        <v/>
      </c>
      <c r="AK62" s="5">
        <f t="shared" si="8"/>
        <v>5.9321632609568429</v>
      </c>
      <c r="AL62">
        <f t="shared" si="9"/>
        <v>4.4104107014842118</v>
      </c>
      <c r="AM62">
        <f t="shared" si="10"/>
        <v>-2.7120828709822451</v>
      </c>
      <c r="AN62" s="6">
        <f t="shared" si="11"/>
        <v>14.576409392895931</v>
      </c>
    </row>
    <row r="63" spans="1:40" x14ac:dyDescent="0.35">
      <c r="A63" s="2">
        <v>0</v>
      </c>
      <c r="B63" s="2">
        <v>1</v>
      </c>
      <c r="C63" s="2">
        <v>2</v>
      </c>
      <c r="D63" s="2">
        <v>1</v>
      </c>
      <c r="AB63" s="5">
        <f t="shared" si="0"/>
        <v>4</v>
      </c>
      <c r="AC63">
        <f t="shared" si="1"/>
        <v>2.1277471846653966</v>
      </c>
      <c r="AD63">
        <f t="shared" si="2"/>
        <v>0.9113578657058421</v>
      </c>
      <c r="AE63">
        <f t="shared" si="3"/>
        <v>0.47681173790512971</v>
      </c>
      <c r="AF63">
        <f t="shared" si="4"/>
        <v>2.8867876482776582</v>
      </c>
      <c r="AG63">
        <f t="shared" si="5"/>
        <v>1.9276955270489553</v>
      </c>
      <c r="AH63">
        <f t="shared" si="6"/>
        <v>1.9393696426064224</v>
      </c>
      <c r="AI63" s="6">
        <v>1.2002847617809296E-2</v>
      </c>
      <c r="AJ63" t="str">
        <f t="shared" si="7"/>
        <v/>
      </c>
      <c r="AK63" s="5">
        <f t="shared" si="8"/>
        <v>1.1132123517223418</v>
      </c>
      <c r="AL63">
        <f t="shared" si="9"/>
        <v>1.497532990957833</v>
      </c>
      <c r="AM63">
        <f t="shared" si="10"/>
        <v>-1.8218983762155565</v>
      </c>
      <c r="AN63" s="6">
        <f t="shared" si="11"/>
        <v>4.0483230796602401</v>
      </c>
    </row>
    <row r="64" spans="1:40" x14ac:dyDescent="0.35">
      <c r="A64" s="2">
        <v>2</v>
      </c>
      <c r="B64" s="2">
        <v>0</v>
      </c>
      <c r="C64" s="2">
        <v>2</v>
      </c>
      <c r="D64" s="2">
        <v>1</v>
      </c>
      <c r="AB64" s="5">
        <f t="shared" si="0"/>
        <v>2</v>
      </c>
      <c r="AC64">
        <f t="shared" si="1"/>
        <v>2.3627794604585244</v>
      </c>
      <c r="AD64">
        <f t="shared" si="2"/>
        <v>0.83360646202285038</v>
      </c>
      <c r="AE64">
        <f t="shared" si="3"/>
        <v>0.45462670386927445</v>
      </c>
      <c r="AF64">
        <f t="shared" si="4"/>
        <v>0.71140317761975713</v>
      </c>
      <c r="AG64">
        <f t="shared" si="5"/>
        <v>0.43514477724614903</v>
      </c>
      <c r="AH64">
        <f t="shared" si="6"/>
        <v>0.43785721267342481</v>
      </c>
      <c r="AI64" s="6">
        <v>1.2351213404989923E-2</v>
      </c>
      <c r="AJ64" t="str">
        <f t="shared" si="7"/>
        <v/>
      </c>
      <c r="AK64" s="5">
        <f t="shared" si="8"/>
        <v>1.2885968223802429</v>
      </c>
      <c r="AL64">
        <f t="shared" si="9"/>
        <v>1.6348654857400176</v>
      </c>
      <c r="AM64">
        <f t="shared" si="10"/>
        <v>-1.9156806492377723</v>
      </c>
      <c r="AN64" s="6">
        <f t="shared" si="11"/>
        <v>4.4928742939982582</v>
      </c>
    </row>
    <row r="65" spans="1:40" x14ac:dyDescent="0.35">
      <c r="A65" s="2">
        <v>32</v>
      </c>
      <c r="B65" s="2">
        <v>1</v>
      </c>
      <c r="C65" s="2">
        <v>4</v>
      </c>
      <c r="D65" s="2">
        <v>0</v>
      </c>
      <c r="AB65" s="5">
        <f t="shared" si="0"/>
        <v>0</v>
      </c>
      <c r="AC65">
        <f t="shared" si="1"/>
        <v>1.5642979655065239</v>
      </c>
      <c r="AD65">
        <f t="shared" si="2"/>
        <v>2.432590605639811</v>
      </c>
      <c r="AE65">
        <f t="shared" si="3"/>
        <v>0.70867484215653875</v>
      </c>
      <c r="AF65">
        <f t="shared" si="4"/>
        <v>-0.45571935171539335</v>
      </c>
      <c r="AG65">
        <f t="shared" si="5"/>
        <v>-0.46489388826300038</v>
      </c>
      <c r="AH65">
        <f t="shared" si="6"/>
        <v>-0.46652794968337225</v>
      </c>
      <c r="AI65" s="6">
        <v>6.9929344581432526E-3</v>
      </c>
      <c r="AJ65" t="str">
        <f t="shared" si="7"/>
        <v/>
      </c>
      <c r="AK65" s="5">
        <f t="shared" si="8"/>
        <v>0.45571935171539335</v>
      </c>
      <c r="AL65">
        <f t="shared" si="9"/>
        <v>0.98026531047356602</v>
      </c>
      <c r="AM65">
        <f t="shared" si="10"/>
        <v>-1.4655653521067697</v>
      </c>
      <c r="AN65" s="6">
        <f t="shared" si="11"/>
        <v>2.3770040555375567</v>
      </c>
    </row>
    <row r="66" spans="1:40" x14ac:dyDescent="0.35">
      <c r="A66" s="2">
        <v>0</v>
      </c>
      <c r="B66" s="2">
        <v>0</v>
      </c>
      <c r="C66" s="2">
        <v>4</v>
      </c>
      <c r="D66" s="2">
        <v>3</v>
      </c>
      <c r="AB66" s="5">
        <f t="shared" si="0"/>
        <v>2</v>
      </c>
      <c r="AC66">
        <f t="shared" si="1"/>
        <v>0.75819223035290473</v>
      </c>
      <c r="AD66">
        <f t="shared" si="2"/>
        <v>5.5989616346041666</v>
      </c>
      <c r="AE66">
        <f t="shared" si="3"/>
        <v>0.8484610071444999</v>
      </c>
      <c r="AF66">
        <f t="shared" si="4"/>
        <v>1.8851043130214555</v>
      </c>
      <c r="AG66">
        <f t="shared" si="5"/>
        <v>4.3383596592814291</v>
      </c>
      <c r="AH66">
        <f t="shared" si="6"/>
        <v>4.3490176277864867</v>
      </c>
      <c r="AI66" s="6">
        <v>4.8953165434020406E-3</v>
      </c>
      <c r="AJ66" t="str">
        <f t="shared" si="7"/>
        <v/>
      </c>
      <c r="AK66" s="5">
        <f t="shared" si="8"/>
        <v>0.11489568697854452</v>
      </c>
      <c r="AL66">
        <f t="shared" si="9"/>
        <v>0.43452006312765895</v>
      </c>
      <c r="AM66">
        <f t="shared" si="10"/>
        <v>-0.73674798731173752</v>
      </c>
      <c r="AN66" s="6">
        <f t="shared" si="11"/>
        <v>0.96653936126882667</v>
      </c>
    </row>
    <row r="67" spans="1:40" x14ac:dyDescent="0.35">
      <c r="A67" s="2">
        <v>0</v>
      </c>
      <c r="B67" s="2">
        <v>1</v>
      </c>
      <c r="C67" s="2">
        <v>1</v>
      </c>
      <c r="D67" s="2">
        <v>0</v>
      </c>
      <c r="AB67" s="5">
        <f t="shared" si="0"/>
        <v>32</v>
      </c>
      <c r="AC67">
        <f t="shared" si="1"/>
        <v>25.58880260347048</v>
      </c>
      <c r="AD67">
        <f t="shared" si="2"/>
        <v>5.7199196229711986E-2</v>
      </c>
      <c r="AE67">
        <f t="shared" si="3"/>
        <v>5.4104464356103749E-2</v>
      </c>
      <c r="AF67">
        <f t="shared" si="4"/>
        <v>7.7956658549043638</v>
      </c>
      <c r="AG67">
        <f t="shared" si="5"/>
        <v>1.0261500125964236</v>
      </c>
      <c r="AH67">
        <f t="shared" si="6"/>
        <v>1.0553338674701371</v>
      </c>
      <c r="AI67" s="6">
        <v>5.4542615204202886E-2</v>
      </c>
      <c r="AJ67" t="str">
        <f t="shared" si="7"/>
        <v/>
      </c>
      <c r="AK67" s="5">
        <f t="shared" si="8"/>
        <v>24.204334145095636</v>
      </c>
      <c r="AL67">
        <f t="shared" si="9"/>
        <v>7.5970041019434609</v>
      </c>
      <c r="AM67">
        <f t="shared" si="10"/>
        <v>9.3144797148833991</v>
      </c>
      <c r="AN67" s="6">
        <f t="shared" si="11"/>
        <v>39.094188575307875</v>
      </c>
    </row>
    <row r="68" spans="1:40" x14ac:dyDescent="0.35">
      <c r="A68" s="2">
        <v>1</v>
      </c>
      <c r="B68" s="2">
        <v>0</v>
      </c>
      <c r="C68" s="2">
        <v>1</v>
      </c>
      <c r="D68" s="2">
        <v>0</v>
      </c>
      <c r="AB68" s="5">
        <f t="shared" si="0"/>
        <v>0</v>
      </c>
      <c r="AC68">
        <f t="shared" si="1"/>
        <v>0.40980593284171674</v>
      </c>
      <c r="AD68">
        <f t="shared" si="2"/>
        <v>39.890331884103027</v>
      </c>
      <c r="AE68">
        <f t="shared" si="3"/>
        <v>0.97554434131680967</v>
      </c>
      <c r="AF68">
        <f t="shared" si="4"/>
        <v>-1.0022074019923442E-2</v>
      </c>
      <c r="AG68">
        <f t="shared" si="5"/>
        <v>-8.4615185788068481E-2</v>
      </c>
      <c r="AH68">
        <f t="shared" si="6"/>
        <v>-8.5014199733635679E-2</v>
      </c>
      <c r="AI68" s="6">
        <v>9.3649663540703362E-3</v>
      </c>
      <c r="AJ68" t="str">
        <f t="shared" si="7"/>
        <v/>
      </c>
      <c r="AK68" s="5">
        <f t="shared" si="8"/>
        <v>1.0022074019923442E-2</v>
      </c>
      <c r="AL68">
        <f t="shared" si="9"/>
        <v>0.11844297127734543</v>
      </c>
      <c r="AM68">
        <f t="shared" si="10"/>
        <v>-0.22212188390558563</v>
      </c>
      <c r="AN68" s="6">
        <f t="shared" si="11"/>
        <v>0.24216603194543251</v>
      </c>
    </row>
    <row r="69" spans="1:40" x14ac:dyDescent="0.35">
      <c r="A69" s="2">
        <v>0</v>
      </c>
      <c r="B69" s="2">
        <v>0</v>
      </c>
      <c r="C69" s="2">
        <v>3</v>
      </c>
      <c r="D69" s="2">
        <v>2</v>
      </c>
      <c r="AB69" s="5">
        <f t="shared" ref="AB69:AB132" si="12">A67</f>
        <v>0</v>
      </c>
      <c r="AC69">
        <f t="shared" ref="AC69:AC132" si="13">EXP(G$4+MMULT(B67:D67,G$5:G$7))</f>
        <v>2.1277471846653966</v>
      </c>
      <c r="AD69">
        <f t="shared" ref="AD69:AD132" si="14">EXP(H$4+MMULT(B67:D67,H$5:H$7))</f>
        <v>0.9113578657058421</v>
      </c>
      <c r="AE69">
        <f t="shared" ref="AE69:AE132" si="15">AD69/(1+AD69)</f>
        <v>0.47681173790512971</v>
      </c>
      <c r="AF69">
        <f t="shared" ref="AF69:AF132" si="16">AB69-AC69*(1-AE69)</f>
        <v>-1.1132123517223418</v>
      </c>
      <c r="AG69">
        <f t="shared" ref="AG69:AG132" si="17">AF69/SQRT(AC69*(1-AE69)*(1+AC69*AE69))</f>
        <v>-0.74336415854873628</v>
      </c>
      <c r="AH69">
        <f t="shared" ref="AH69:AH132" si="18">AG69/SQRT(1-AI69)</f>
        <v>-0.74786596859415477</v>
      </c>
      <c r="AI69" s="6">
        <v>1.2002847617809296E-2</v>
      </c>
      <c r="AJ69" t="str">
        <f t="shared" ref="AJ69:AJ132" si="19">IF(AI69&lt;=$AI$254,"","*")</f>
        <v/>
      </c>
      <c r="AK69" s="5">
        <f t="shared" ref="AK69:AK132" si="20">AC69*(1-AE69)</f>
        <v>1.1132123517223418</v>
      </c>
      <c r="AL69">
        <f t="shared" ref="AL69:AL132" si="21">SQRT(AK69*(1+AC69*AE69))</f>
        <v>1.497532990957833</v>
      </c>
      <c r="AM69">
        <f t="shared" ref="AM69:AM132" si="22">AK69-AL69*O$21</f>
        <v>-1.8218983762155565</v>
      </c>
      <c r="AN69" s="6">
        <f t="shared" ref="AN69:AN132" si="23">AK69+AL69*O$21</f>
        <v>4.0483230796602401</v>
      </c>
    </row>
    <row r="70" spans="1:40" x14ac:dyDescent="0.35">
      <c r="A70" s="2">
        <v>0</v>
      </c>
      <c r="B70" s="2">
        <v>1</v>
      </c>
      <c r="C70" s="2">
        <v>1</v>
      </c>
      <c r="D70" s="2">
        <v>0</v>
      </c>
      <c r="AB70" s="5">
        <f t="shared" si="12"/>
        <v>1</v>
      </c>
      <c r="AC70">
        <f t="shared" si="13"/>
        <v>1.031287784770722</v>
      </c>
      <c r="AD70">
        <f t="shared" si="14"/>
        <v>2.0976228855161856</v>
      </c>
      <c r="AE70">
        <f t="shared" si="15"/>
        <v>0.67717180658892218</v>
      </c>
      <c r="AF70">
        <f t="shared" si="16"/>
        <v>0.66707122755555537</v>
      </c>
      <c r="AG70">
        <f t="shared" si="17"/>
        <v>0.88711882255096863</v>
      </c>
      <c r="AH70">
        <f t="shared" si="18"/>
        <v>0.89084374215947759</v>
      </c>
      <c r="AI70" s="6">
        <v>8.345194239870745E-3</v>
      </c>
      <c r="AJ70" t="str">
        <f t="shared" si="19"/>
        <v/>
      </c>
      <c r="AK70" s="5">
        <f t="shared" si="20"/>
        <v>0.33292877244444463</v>
      </c>
      <c r="AL70">
        <f t="shared" si="21"/>
        <v>0.75195251255896933</v>
      </c>
      <c r="AM70">
        <f t="shared" si="22"/>
        <v>-1.1408710702555376</v>
      </c>
      <c r="AN70" s="6">
        <f t="shared" si="23"/>
        <v>1.8067286151444271</v>
      </c>
    </row>
    <row r="71" spans="1:40" x14ac:dyDescent="0.35">
      <c r="A71" s="2">
        <v>0</v>
      </c>
      <c r="B71" s="2">
        <v>1</v>
      </c>
      <c r="C71" s="2">
        <v>2</v>
      </c>
      <c r="D71" s="2">
        <v>1</v>
      </c>
      <c r="AB71" s="5">
        <f t="shared" si="12"/>
        <v>0</v>
      </c>
      <c r="AC71">
        <f t="shared" si="13"/>
        <v>0.55741517223081916</v>
      </c>
      <c r="AD71">
        <f t="shared" si="14"/>
        <v>14.944712704188067</v>
      </c>
      <c r="AE71">
        <f t="shared" si="15"/>
        <v>0.93728328515211579</v>
      </c>
      <c r="AF71">
        <f t="shared" si="16"/>
        <v>-3.495924840868455E-2</v>
      </c>
      <c r="AG71">
        <f t="shared" si="17"/>
        <v>-0.15153350874220453</v>
      </c>
      <c r="AH71">
        <f t="shared" si="18"/>
        <v>-0.15201628123818342</v>
      </c>
      <c r="AI71" s="6">
        <v>6.3415036717476558E-3</v>
      </c>
      <c r="AJ71" t="str">
        <f t="shared" si="19"/>
        <v/>
      </c>
      <c r="AK71" s="5">
        <f t="shared" si="20"/>
        <v>3.495924840868455E-2</v>
      </c>
      <c r="AL71">
        <f t="shared" si="21"/>
        <v>0.2307030880421225</v>
      </c>
      <c r="AM71">
        <f t="shared" si="22"/>
        <v>-0.4172104952760487</v>
      </c>
      <c r="AN71" s="6">
        <f t="shared" si="23"/>
        <v>0.48712899209341776</v>
      </c>
    </row>
    <row r="72" spans="1:40" x14ac:dyDescent="0.35">
      <c r="A72" s="2">
        <v>7</v>
      </c>
      <c r="B72" s="2">
        <v>1</v>
      </c>
      <c r="C72" s="2">
        <v>3</v>
      </c>
      <c r="D72" s="2">
        <v>0</v>
      </c>
      <c r="AB72" s="5">
        <f t="shared" si="12"/>
        <v>0</v>
      </c>
      <c r="AC72">
        <f t="shared" si="13"/>
        <v>2.1277471846653966</v>
      </c>
      <c r="AD72">
        <f t="shared" si="14"/>
        <v>0.9113578657058421</v>
      </c>
      <c r="AE72">
        <f t="shared" si="15"/>
        <v>0.47681173790512971</v>
      </c>
      <c r="AF72">
        <f t="shared" si="16"/>
        <v>-1.1132123517223418</v>
      </c>
      <c r="AG72">
        <f t="shared" si="17"/>
        <v>-0.74336415854873628</v>
      </c>
      <c r="AH72">
        <f t="shared" si="18"/>
        <v>-0.74786596859415477</v>
      </c>
      <c r="AI72" s="6">
        <v>1.2002847617809296E-2</v>
      </c>
      <c r="AJ72" t="str">
        <f t="shared" si="19"/>
        <v/>
      </c>
      <c r="AK72" s="5">
        <f t="shared" si="20"/>
        <v>1.1132123517223418</v>
      </c>
      <c r="AL72">
        <f t="shared" si="21"/>
        <v>1.497532990957833</v>
      </c>
      <c r="AM72">
        <f t="shared" si="22"/>
        <v>-1.8218983762155565</v>
      </c>
      <c r="AN72" s="6">
        <f t="shared" si="23"/>
        <v>4.0483230796602401</v>
      </c>
    </row>
    <row r="73" spans="1:40" x14ac:dyDescent="0.35">
      <c r="A73" s="2">
        <v>0</v>
      </c>
      <c r="B73" s="2">
        <v>0</v>
      </c>
      <c r="C73" s="2">
        <v>4</v>
      </c>
      <c r="D73" s="2">
        <v>3</v>
      </c>
      <c r="AB73" s="5">
        <f t="shared" si="12"/>
        <v>0</v>
      </c>
      <c r="AC73">
        <f t="shared" si="13"/>
        <v>1.5642979655065239</v>
      </c>
      <c r="AD73">
        <f t="shared" si="14"/>
        <v>2.432590605639811</v>
      </c>
      <c r="AE73">
        <f t="shared" si="15"/>
        <v>0.70867484215653875</v>
      </c>
      <c r="AF73">
        <f t="shared" si="16"/>
        <v>-0.45571935171539335</v>
      </c>
      <c r="AG73">
        <f t="shared" si="17"/>
        <v>-0.46489388826300038</v>
      </c>
      <c r="AH73">
        <f t="shared" si="18"/>
        <v>-0.46652794968337225</v>
      </c>
      <c r="AI73" s="6">
        <v>6.9929344581432526E-3</v>
      </c>
      <c r="AJ73" t="str">
        <f t="shared" si="19"/>
        <v/>
      </c>
      <c r="AK73" s="5">
        <f t="shared" si="20"/>
        <v>0.45571935171539335</v>
      </c>
      <c r="AL73">
        <f t="shared" si="21"/>
        <v>0.98026531047356602</v>
      </c>
      <c r="AM73">
        <f t="shared" si="22"/>
        <v>-1.4655653521067697</v>
      </c>
      <c r="AN73" s="6">
        <f t="shared" si="23"/>
        <v>2.3770040555375567</v>
      </c>
    </row>
    <row r="74" spans="1:40" x14ac:dyDescent="0.35">
      <c r="A74" s="2">
        <v>0</v>
      </c>
      <c r="B74" s="2">
        <v>0</v>
      </c>
      <c r="C74" s="2">
        <v>4</v>
      </c>
      <c r="D74" s="2">
        <v>2</v>
      </c>
      <c r="AB74" s="5">
        <f t="shared" si="12"/>
        <v>7</v>
      </c>
      <c r="AC74">
        <f t="shared" si="13"/>
        <v>11.168803518694542</v>
      </c>
      <c r="AD74">
        <f t="shared" si="14"/>
        <v>0.14393163742207904</v>
      </c>
      <c r="AE74">
        <f t="shared" si="15"/>
        <v>0.12582188717713755</v>
      </c>
      <c r="AF74">
        <f t="shared" si="16"/>
        <v>-2.7635235824617403</v>
      </c>
      <c r="AG74">
        <f t="shared" si="17"/>
        <v>-0.570265463904437</v>
      </c>
      <c r="AH74">
        <f t="shared" si="18"/>
        <v>-0.57486454073099391</v>
      </c>
      <c r="AI74" s="6">
        <v>1.5936553927645702E-2</v>
      </c>
      <c r="AJ74" t="str">
        <f t="shared" si="19"/>
        <v/>
      </c>
      <c r="AK74" s="5">
        <f t="shared" si="20"/>
        <v>9.7635235824617403</v>
      </c>
      <c r="AL74">
        <f t="shared" si="21"/>
        <v>4.8460300638595948</v>
      </c>
      <c r="AM74">
        <f t="shared" si="22"/>
        <v>0.26547918929859904</v>
      </c>
      <c r="AN74" s="6">
        <f t="shared" si="23"/>
        <v>19.261567975624882</v>
      </c>
    </row>
    <row r="75" spans="1:40" x14ac:dyDescent="0.35">
      <c r="A75" s="2">
        <v>0</v>
      </c>
      <c r="B75" s="2">
        <v>1</v>
      </c>
      <c r="C75" s="2">
        <v>3</v>
      </c>
      <c r="D75" s="2">
        <v>2</v>
      </c>
      <c r="AB75" s="5">
        <f t="shared" si="12"/>
        <v>0</v>
      </c>
      <c r="AC75">
        <f t="shared" si="13"/>
        <v>0.40980593284171674</v>
      </c>
      <c r="AD75">
        <f t="shared" si="14"/>
        <v>39.890331884103027</v>
      </c>
      <c r="AE75">
        <f t="shared" si="15"/>
        <v>0.97554434131680967</v>
      </c>
      <c r="AF75">
        <f t="shared" si="16"/>
        <v>-1.0022074019923442E-2</v>
      </c>
      <c r="AG75">
        <f t="shared" si="17"/>
        <v>-8.4615185788068481E-2</v>
      </c>
      <c r="AH75">
        <f t="shared" si="18"/>
        <v>-8.5014199733635679E-2</v>
      </c>
      <c r="AI75" s="6">
        <v>9.3649663540703362E-3</v>
      </c>
      <c r="AJ75" t="str">
        <f t="shared" si="19"/>
        <v/>
      </c>
      <c r="AK75" s="5">
        <f t="shared" si="20"/>
        <v>1.0022074019923442E-2</v>
      </c>
      <c r="AL75">
        <f t="shared" si="21"/>
        <v>0.11844297127734543</v>
      </c>
      <c r="AM75">
        <f t="shared" si="22"/>
        <v>-0.22212188390558563</v>
      </c>
      <c r="AN75" s="6">
        <f t="shared" si="23"/>
        <v>0.24216603194543251</v>
      </c>
    </row>
    <row r="76" spans="1:40" x14ac:dyDescent="0.35">
      <c r="A76" s="2">
        <v>0</v>
      </c>
      <c r="B76" s="2">
        <v>1</v>
      </c>
      <c r="C76" s="2">
        <v>1</v>
      </c>
      <c r="D76" s="2">
        <v>0</v>
      </c>
      <c r="AB76" s="5">
        <f t="shared" si="12"/>
        <v>0</v>
      </c>
      <c r="AC76">
        <f t="shared" si="13"/>
        <v>1.2770917481464588</v>
      </c>
      <c r="AD76">
        <f t="shared" si="14"/>
        <v>5.9391081062793019</v>
      </c>
      <c r="AE76">
        <f t="shared" si="15"/>
        <v>0.85588926059602888</v>
      </c>
      <c r="AF76">
        <f t="shared" si="16"/>
        <v>-0.18404263611209623</v>
      </c>
      <c r="AG76">
        <f t="shared" si="17"/>
        <v>-0.29653059782666741</v>
      </c>
      <c r="AH76">
        <f t="shared" si="18"/>
        <v>-0.29868018268533614</v>
      </c>
      <c r="AI76" s="6">
        <v>1.4342094057737995E-2</v>
      </c>
      <c r="AJ76" t="str">
        <f t="shared" si="19"/>
        <v/>
      </c>
      <c r="AK76" s="5">
        <f t="shared" si="20"/>
        <v>0.18404263611209623</v>
      </c>
      <c r="AL76">
        <f t="shared" si="21"/>
        <v>0.62065310447212485</v>
      </c>
      <c r="AM76">
        <f t="shared" si="22"/>
        <v>-1.0324150955462439</v>
      </c>
      <c r="AN76" s="6">
        <f t="shared" si="23"/>
        <v>1.4005003677704362</v>
      </c>
    </row>
    <row r="77" spans="1:40" x14ac:dyDescent="0.35">
      <c r="A77" s="2">
        <v>0</v>
      </c>
      <c r="B77" s="2">
        <v>0</v>
      </c>
      <c r="C77" s="2">
        <v>2</v>
      </c>
      <c r="D77" s="2">
        <v>0</v>
      </c>
      <c r="AB77" s="5">
        <f t="shared" si="12"/>
        <v>0</v>
      </c>
      <c r="AC77">
        <f t="shared" si="13"/>
        <v>1.1500558630853801</v>
      </c>
      <c r="AD77">
        <f t="shared" si="14"/>
        <v>6.4930553378874842</v>
      </c>
      <c r="AE77">
        <f t="shared" si="15"/>
        <v>0.86654309158192744</v>
      </c>
      <c r="AF77">
        <f t="shared" si="16"/>
        <v>-0.15348289999545298</v>
      </c>
      <c r="AG77">
        <f t="shared" si="17"/>
        <v>-0.27726011902072439</v>
      </c>
      <c r="AH77">
        <f t="shared" si="18"/>
        <v>-0.27884481948976092</v>
      </c>
      <c r="AI77" s="6">
        <v>1.1333884369693525E-2</v>
      </c>
      <c r="AJ77" t="str">
        <f t="shared" si="19"/>
        <v/>
      </c>
      <c r="AK77" s="5">
        <f t="shared" si="20"/>
        <v>0.15348289999545298</v>
      </c>
      <c r="AL77">
        <f t="shared" si="21"/>
        <v>0.55357005737987353</v>
      </c>
      <c r="AM77">
        <f t="shared" si="22"/>
        <v>-0.93149447538887009</v>
      </c>
      <c r="AN77" s="6">
        <f t="shared" si="23"/>
        <v>1.238460275379776</v>
      </c>
    </row>
    <row r="78" spans="1:40" x14ac:dyDescent="0.35">
      <c r="A78" s="2">
        <v>0</v>
      </c>
      <c r="B78" s="2">
        <v>0</v>
      </c>
      <c r="C78" s="2">
        <v>3</v>
      </c>
      <c r="D78" s="2">
        <v>2</v>
      </c>
      <c r="AB78" s="5">
        <f t="shared" si="12"/>
        <v>0</v>
      </c>
      <c r="AC78">
        <f t="shared" si="13"/>
        <v>2.1277471846653966</v>
      </c>
      <c r="AD78">
        <f t="shared" si="14"/>
        <v>0.9113578657058421</v>
      </c>
      <c r="AE78">
        <f t="shared" si="15"/>
        <v>0.47681173790512971</v>
      </c>
      <c r="AF78">
        <f t="shared" si="16"/>
        <v>-1.1132123517223418</v>
      </c>
      <c r="AG78">
        <f t="shared" si="17"/>
        <v>-0.74336415854873628</v>
      </c>
      <c r="AH78">
        <f t="shared" si="18"/>
        <v>-0.74786596859415477</v>
      </c>
      <c r="AI78" s="6">
        <v>1.2002847617809296E-2</v>
      </c>
      <c r="AJ78" t="str">
        <f t="shared" si="19"/>
        <v/>
      </c>
      <c r="AK78" s="5">
        <f t="shared" si="20"/>
        <v>1.1132123517223418</v>
      </c>
      <c r="AL78">
        <f t="shared" si="21"/>
        <v>1.497532990957833</v>
      </c>
      <c r="AM78">
        <f t="shared" si="22"/>
        <v>-1.8218983762155565</v>
      </c>
      <c r="AN78" s="6">
        <f t="shared" si="23"/>
        <v>4.0483230796602401</v>
      </c>
    </row>
    <row r="79" spans="1:40" x14ac:dyDescent="0.35">
      <c r="A79" s="2">
        <v>0</v>
      </c>
      <c r="B79" s="2">
        <v>1</v>
      </c>
      <c r="C79" s="2">
        <v>1</v>
      </c>
      <c r="D79" s="2">
        <v>0</v>
      </c>
      <c r="AB79" s="5">
        <f t="shared" si="12"/>
        <v>0</v>
      </c>
      <c r="AC79">
        <f t="shared" si="13"/>
        <v>2.3627794604585244</v>
      </c>
      <c r="AD79">
        <f t="shared" si="14"/>
        <v>0.83360646202285038</v>
      </c>
      <c r="AE79">
        <f t="shared" si="15"/>
        <v>0.45462670386927445</v>
      </c>
      <c r="AF79">
        <f t="shared" si="16"/>
        <v>-1.2885968223802429</v>
      </c>
      <c r="AG79">
        <f t="shared" si="17"/>
        <v>-0.78819745943621955</v>
      </c>
      <c r="AH79">
        <f t="shared" si="18"/>
        <v>-0.79311061667596316</v>
      </c>
      <c r="AI79" s="6">
        <v>1.2351213404989923E-2</v>
      </c>
      <c r="AJ79" t="str">
        <f t="shared" si="19"/>
        <v/>
      </c>
      <c r="AK79" s="5">
        <f t="shared" si="20"/>
        <v>1.2885968223802429</v>
      </c>
      <c r="AL79">
        <f t="shared" si="21"/>
        <v>1.6348654857400176</v>
      </c>
      <c r="AM79">
        <f t="shared" si="22"/>
        <v>-1.9156806492377723</v>
      </c>
      <c r="AN79" s="6">
        <f t="shared" si="23"/>
        <v>4.4928742939982582</v>
      </c>
    </row>
    <row r="80" spans="1:40" x14ac:dyDescent="0.35">
      <c r="A80" s="2">
        <v>0</v>
      </c>
      <c r="B80" s="2">
        <v>0</v>
      </c>
      <c r="C80" s="2">
        <v>2</v>
      </c>
      <c r="D80" s="2">
        <v>1</v>
      </c>
      <c r="AB80" s="5">
        <f t="shared" si="12"/>
        <v>0</v>
      </c>
      <c r="AC80">
        <f t="shared" si="13"/>
        <v>0.55741517223081916</v>
      </c>
      <c r="AD80">
        <f t="shared" si="14"/>
        <v>14.944712704188067</v>
      </c>
      <c r="AE80">
        <f t="shared" si="15"/>
        <v>0.93728328515211579</v>
      </c>
      <c r="AF80">
        <f t="shared" si="16"/>
        <v>-3.495924840868455E-2</v>
      </c>
      <c r="AG80">
        <f t="shared" si="17"/>
        <v>-0.15153350874220453</v>
      </c>
      <c r="AH80">
        <f t="shared" si="18"/>
        <v>-0.15201628123818342</v>
      </c>
      <c r="AI80" s="6">
        <v>6.3415036717476558E-3</v>
      </c>
      <c r="AJ80" t="str">
        <f t="shared" si="19"/>
        <v/>
      </c>
      <c r="AK80" s="5">
        <f t="shared" si="20"/>
        <v>3.495924840868455E-2</v>
      </c>
      <c r="AL80">
        <f t="shared" si="21"/>
        <v>0.2307030880421225</v>
      </c>
      <c r="AM80">
        <f t="shared" si="22"/>
        <v>-0.4172104952760487</v>
      </c>
      <c r="AN80" s="6">
        <f t="shared" si="23"/>
        <v>0.48712899209341776</v>
      </c>
    </row>
    <row r="81" spans="1:40" x14ac:dyDescent="0.35">
      <c r="A81" s="2">
        <v>2</v>
      </c>
      <c r="B81" s="2">
        <v>0</v>
      </c>
      <c r="C81" s="2">
        <v>4</v>
      </c>
      <c r="D81" s="2">
        <v>0</v>
      </c>
      <c r="AB81" s="5">
        <f t="shared" si="12"/>
        <v>0</v>
      </c>
      <c r="AC81">
        <f t="shared" si="13"/>
        <v>2.1277471846653966</v>
      </c>
      <c r="AD81">
        <f t="shared" si="14"/>
        <v>0.9113578657058421</v>
      </c>
      <c r="AE81">
        <f t="shared" si="15"/>
        <v>0.47681173790512971</v>
      </c>
      <c r="AF81">
        <f t="shared" si="16"/>
        <v>-1.1132123517223418</v>
      </c>
      <c r="AG81">
        <f t="shared" si="17"/>
        <v>-0.74336415854873628</v>
      </c>
      <c r="AH81">
        <f t="shared" si="18"/>
        <v>-0.74786596859415477</v>
      </c>
      <c r="AI81" s="6">
        <v>1.2002847617809296E-2</v>
      </c>
      <c r="AJ81" t="str">
        <f t="shared" si="19"/>
        <v/>
      </c>
      <c r="AK81" s="5">
        <f t="shared" si="20"/>
        <v>1.1132123517223418</v>
      </c>
      <c r="AL81">
        <f t="shared" si="21"/>
        <v>1.497532990957833</v>
      </c>
      <c r="AM81">
        <f t="shared" si="22"/>
        <v>-1.8218983762155565</v>
      </c>
      <c r="AN81" s="6">
        <f t="shared" si="23"/>
        <v>4.0483230796602401</v>
      </c>
    </row>
    <row r="82" spans="1:40" x14ac:dyDescent="0.35">
      <c r="A82" s="2">
        <v>3</v>
      </c>
      <c r="B82" s="2">
        <v>1</v>
      </c>
      <c r="C82" s="2">
        <v>4</v>
      </c>
      <c r="D82" s="2">
        <v>1</v>
      </c>
      <c r="AB82" s="5">
        <f t="shared" si="12"/>
        <v>0</v>
      </c>
      <c r="AC82">
        <f t="shared" si="13"/>
        <v>0.75819223035290473</v>
      </c>
      <c r="AD82">
        <f t="shared" si="14"/>
        <v>5.5989616346041666</v>
      </c>
      <c r="AE82">
        <f t="shared" si="15"/>
        <v>0.8484610071444999</v>
      </c>
      <c r="AF82">
        <f t="shared" si="16"/>
        <v>-0.11489568697854452</v>
      </c>
      <c r="AG82">
        <f t="shared" si="17"/>
        <v>-0.2644197511883104</v>
      </c>
      <c r="AH82">
        <f t="shared" si="18"/>
        <v>-0.26506934633523443</v>
      </c>
      <c r="AI82" s="6">
        <v>4.8953165434020406E-3</v>
      </c>
      <c r="AJ82" t="str">
        <f t="shared" si="19"/>
        <v/>
      </c>
      <c r="AK82" s="5">
        <f t="shared" si="20"/>
        <v>0.11489568697854452</v>
      </c>
      <c r="AL82">
        <f t="shared" si="21"/>
        <v>0.43452006312765895</v>
      </c>
      <c r="AM82">
        <f t="shared" si="22"/>
        <v>-0.73674798731173752</v>
      </c>
      <c r="AN82" s="6">
        <f t="shared" si="23"/>
        <v>0.96653936126882667</v>
      </c>
    </row>
    <row r="83" spans="1:40" x14ac:dyDescent="0.35">
      <c r="A83" s="2">
        <v>1</v>
      </c>
      <c r="B83" s="2">
        <v>0</v>
      </c>
      <c r="C83" s="2">
        <v>2</v>
      </c>
      <c r="D83" s="2">
        <v>1</v>
      </c>
      <c r="AB83" s="5">
        <f t="shared" si="12"/>
        <v>2</v>
      </c>
      <c r="AC83">
        <f t="shared" si="13"/>
        <v>12.402516493527065</v>
      </c>
      <c r="AD83">
        <f t="shared" si="14"/>
        <v>0.1316522823354899</v>
      </c>
      <c r="AE83">
        <f t="shared" si="15"/>
        <v>0.11633633792863259</v>
      </c>
      <c r="AF83">
        <f t="shared" si="16"/>
        <v>-8.9596531435706606</v>
      </c>
      <c r="AG83">
        <f t="shared" si="17"/>
        <v>-1.7315825690151245</v>
      </c>
      <c r="AH83">
        <f t="shared" si="18"/>
        <v>-1.7893459660995124</v>
      </c>
      <c r="AI83" s="6">
        <v>6.3521581088298057E-2</v>
      </c>
      <c r="AJ83" t="str">
        <f t="shared" si="19"/>
        <v/>
      </c>
      <c r="AK83" s="5">
        <f t="shared" si="20"/>
        <v>10.959653143570661</v>
      </c>
      <c r="AL83">
        <f t="shared" si="21"/>
        <v>5.1742569507769183</v>
      </c>
      <c r="AM83">
        <f t="shared" si="22"/>
        <v>0.81829587329186459</v>
      </c>
      <c r="AN83" s="6">
        <f t="shared" si="23"/>
        <v>21.101010413849458</v>
      </c>
    </row>
    <row r="84" spans="1:40" x14ac:dyDescent="0.35">
      <c r="A84" s="2">
        <v>5</v>
      </c>
      <c r="B84" s="2">
        <v>1</v>
      </c>
      <c r="C84" s="2">
        <v>3</v>
      </c>
      <c r="D84" s="2">
        <v>0</v>
      </c>
      <c r="AB84" s="5">
        <f t="shared" si="12"/>
        <v>3</v>
      </c>
      <c r="AC84">
        <f t="shared" si="13"/>
        <v>8.2111901016019768</v>
      </c>
      <c r="AD84">
        <f t="shared" si="14"/>
        <v>0.38418140910665588</v>
      </c>
      <c r="AE84">
        <f t="shared" si="15"/>
        <v>0.27755134303863011</v>
      </c>
      <c r="AF84">
        <f t="shared" si="16"/>
        <v>-2.9321632609568429</v>
      </c>
      <c r="AG84">
        <f t="shared" si="17"/>
        <v>-0.66482771320369272</v>
      </c>
      <c r="AH84">
        <f t="shared" si="18"/>
        <v>-0.67309808543474747</v>
      </c>
      <c r="AI84" s="6">
        <v>2.442307675056982E-2</v>
      </c>
      <c r="AJ84" t="str">
        <f t="shared" si="19"/>
        <v/>
      </c>
      <c r="AK84" s="5">
        <f t="shared" si="20"/>
        <v>5.9321632609568429</v>
      </c>
      <c r="AL84">
        <f t="shared" si="21"/>
        <v>4.4104107014842118</v>
      </c>
      <c r="AM84">
        <f t="shared" si="22"/>
        <v>-2.7120828709822451</v>
      </c>
      <c r="AN84" s="6">
        <f t="shared" si="23"/>
        <v>14.576409392895931</v>
      </c>
    </row>
    <row r="85" spans="1:40" x14ac:dyDescent="0.35">
      <c r="A85" s="2">
        <v>0</v>
      </c>
      <c r="B85" s="2">
        <v>0</v>
      </c>
      <c r="C85" s="2">
        <v>1</v>
      </c>
      <c r="D85" s="2">
        <v>0</v>
      </c>
      <c r="AB85" s="5">
        <f t="shared" si="12"/>
        <v>1</v>
      </c>
      <c r="AC85">
        <f t="shared" si="13"/>
        <v>0.75819223035290473</v>
      </c>
      <c r="AD85">
        <f t="shared" si="14"/>
        <v>5.5989616346041666</v>
      </c>
      <c r="AE85">
        <f t="shared" si="15"/>
        <v>0.8484610071444999</v>
      </c>
      <c r="AF85">
        <f t="shared" si="16"/>
        <v>0.88510431302145554</v>
      </c>
      <c r="AG85">
        <f t="shared" si="17"/>
        <v>2.0369699540465596</v>
      </c>
      <c r="AH85">
        <f t="shared" si="18"/>
        <v>2.0419741407256264</v>
      </c>
      <c r="AI85" s="6">
        <v>4.8953165434020406E-3</v>
      </c>
      <c r="AJ85" t="str">
        <f t="shared" si="19"/>
        <v/>
      </c>
      <c r="AK85" s="5">
        <f t="shared" si="20"/>
        <v>0.11489568697854452</v>
      </c>
      <c r="AL85">
        <f t="shared" si="21"/>
        <v>0.43452006312765895</v>
      </c>
      <c r="AM85">
        <f t="shared" si="22"/>
        <v>-0.73674798731173752</v>
      </c>
      <c r="AN85" s="6">
        <f t="shared" si="23"/>
        <v>0.96653936126882667</v>
      </c>
    </row>
    <row r="86" spans="1:40" x14ac:dyDescent="0.35">
      <c r="A86" s="2">
        <v>2</v>
      </c>
      <c r="B86" s="2">
        <v>1</v>
      </c>
      <c r="C86" s="2">
        <v>1</v>
      </c>
      <c r="D86" s="2">
        <v>0</v>
      </c>
      <c r="AB86" s="5">
        <f t="shared" si="12"/>
        <v>5</v>
      </c>
      <c r="AC86">
        <f t="shared" si="13"/>
        <v>11.168803518694542</v>
      </c>
      <c r="AD86">
        <f t="shared" si="14"/>
        <v>0.14393163742207904</v>
      </c>
      <c r="AE86">
        <f t="shared" si="15"/>
        <v>0.12582188717713755</v>
      </c>
      <c r="AF86">
        <f t="shared" si="16"/>
        <v>-4.7635235824617403</v>
      </c>
      <c r="AG86">
        <f t="shared" si="17"/>
        <v>-0.98297441817103737</v>
      </c>
      <c r="AH86">
        <f t="shared" si="18"/>
        <v>-0.99090191010918882</v>
      </c>
      <c r="AI86" s="6">
        <v>1.5936553927645702E-2</v>
      </c>
      <c r="AJ86" t="str">
        <f t="shared" si="19"/>
        <v/>
      </c>
      <c r="AK86" s="5">
        <f t="shared" si="20"/>
        <v>9.7635235824617403</v>
      </c>
      <c r="AL86">
        <f t="shared" si="21"/>
        <v>4.8460300638595948</v>
      </c>
      <c r="AM86">
        <f t="shared" si="22"/>
        <v>0.26547918929859904</v>
      </c>
      <c r="AN86" s="6">
        <f t="shared" si="23"/>
        <v>19.261567975624882</v>
      </c>
    </row>
    <row r="87" spans="1:40" x14ac:dyDescent="0.35">
      <c r="A87" s="2">
        <v>1</v>
      </c>
      <c r="B87" s="2">
        <v>0</v>
      </c>
      <c r="C87" s="2">
        <v>3</v>
      </c>
      <c r="D87" s="2">
        <v>1</v>
      </c>
      <c r="AB87" s="5">
        <f t="shared" si="12"/>
        <v>0</v>
      </c>
      <c r="AC87">
        <f t="shared" si="13"/>
        <v>1.031287784770722</v>
      </c>
      <c r="AD87">
        <f t="shared" si="14"/>
        <v>2.0976228855161856</v>
      </c>
      <c r="AE87">
        <f t="shared" si="15"/>
        <v>0.67717180658892218</v>
      </c>
      <c r="AF87">
        <f t="shared" si="16"/>
        <v>-0.33292877244444463</v>
      </c>
      <c r="AG87">
        <f t="shared" si="17"/>
        <v>-0.44275239045542231</v>
      </c>
      <c r="AH87">
        <f t="shared" si="18"/>
        <v>-0.4446114616632445</v>
      </c>
      <c r="AI87" s="6">
        <v>8.345194239870745E-3</v>
      </c>
      <c r="AJ87" t="str">
        <f t="shared" si="19"/>
        <v/>
      </c>
      <c r="AK87" s="5">
        <f t="shared" si="20"/>
        <v>0.33292877244444463</v>
      </c>
      <c r="AL87">
        <f t="shared" si="21"/>
        <v>0.75195251255896933</v>
      </c>
      <c r="AM87">
        <f t="shared" si="22"/>
        <v>-1.1408710702555376</v>
      </c>
      <c r="AN87" s="6">
        <f t="shared" si="23"/>
        <v>1.8067286151444271</v>
      </c>
    </row>
    <row r="88" spans="1:40" x14ac:dyDescent="0.35">
      <c r="A88" s="2">
        <v>0</v>
      </c>
      <c r="B88" s="2">
        <v>0</v>
      </c>
      <c r="C88" s="2">
        <v>4</v>
      </c>
      <c r="D88" s="2">
        <v>1</v>
      </c>
      <c r="AB88" s="5">
        <f t="shared" si="12"/>
        <v>2</v>
      </c>
      <c r="AC88">
        <f t="shared" si="13"/>
        <v>2.1277471846653966</v>
      </c>
      <c r="AD88">
        <f t="shared" si="14"/>
        <v>0.9113578657058421</v>
      </c>
      <c r="AE88">
        <f t="shared" si="15"/>
        <v>0.47681173790512971</v>
      </c>
      <c r="AF88">
        <f t="shared" si="16"/>
        <v>0.88678764827765821</v>
      </c>
      <c r="AG88">
        <f t="shared" si="17"/>
        <v>0.59216568425010951</v>
      </c>
      <c r="AH88">
        <f t="shared" si="18"/>
        <v>0.59575183700613388</v>
      </c>
      <c r="AI88" s="6">
        <v>1.2002847617809296E-2</v>
      </c>
      <c r="AJ88" t="str">
        <f t="shared" si="19"/>
        <v/>
      </c>
      <c r="AK88" s="5">
        <f t="shared" si="20"/>
        <v>1.1132123517223418</v>
      </c>
      <c r="AL88">
        <f t="shared" si="21"/>
        <v>1.497532990957833</v>
      </c>
      <c r="AM88">
        <f t="shared" si="22"/>
        <v>-1.8218983762155565</v>
      </c>
      <c r="AN88" s="6">
        <f t="shared" si="23"/>
        <v>4.0483230796602401</v>
      </c>
    </row>
    <row r="89" spans="1:40" x14ac:dyDescent="0.35">
      <c r="A89" s="2">
        <v>1</v>
      </c>
      <c r="B89" s="2">
        <v>1</v>
      </c>
      <c r="C89" s="2">
        <v>1</v>
      </c>
      <c r="D89" s="2">
        <v>0</v>
      </c>
      <c r="AB89" s="5">
        <f t="shared" si="12"/>
        <v>1</v>
      </c>
      <c r="AC89">
        <f t="shared" si="13"/>
        <v>1.7370912905318254</v>
      </c>
      <c r="AD89">
        <f t="shared" si="14"/>
        <v>2.2250570545598873</v>
      </c>
      <c r="AE89">
        <f t="shared" si="15"/>
        <v>0.6899279662088128</v>
      </c>
      <c r="AF89">
        <f t="shared" si="16"/>
        <v>0.46137657066383886</v>
      </c>
      <c r="AG89">
        <f t="shared" si="17"/>
        <v>0.42398730752550839</v>
      </c>
      <c r="AH89">
        <f t="shared" si="18"/>
        <v>0.42582240250968267</v>
      </c>
      <c r="AI89" s="6">
        <v>8.6004905975782878E-3</v>
      </c>
      <c r="AJ89" t="str">
        <f t="shared" si="19"/>
        <v/>
      </c>
      <c r="AK89" s="5">
        <f t="shared" si="20"/>
        <v>0.53862342933616114</v>
      </c>
      <c r="AL89">
        <f t="shared" si="21"/>
        <v>1.0881848642039385</v>
      </c>
      <c r="AM89">
        <f t="shared" si="22"/>
        <v>-1.5941797130251674</v>
      </c>
      <c r="AN89" s="6">
        <f t="shared" si="23"/>
        <v>2.6714265716974896</v>
      </c>
    </row>
    <row r="90" spans="1:40" x14ac:dyDescent="0.35">
      <c r="A90" s="2">
        <v>149</v>
      </c>
      <c r="B90" s="2">
        <v>1</v>
      </c>
      <c r="C90" s="2">
        <v>4</v>
      </c>
      <c r="D90" s="2">
        <v>0</v>
      </c>
      <c r="AB90" s="5">
        <f t="shared" si="12"/>
        <v>0</v>
      </c>
      <c r="AC90">
        <f t="shared" si="13"/>
        <v>3.979843146423458</v>
      </c>
      <c r="AD90">
        <f t="shared" si="14"/>
        <v>0.88424947680441379</v>
      </c>
      <c r="AE90">
        <f t="shared" si="15"/>
        <v>0.46928471398811455</v>
      </c>
      <c r="AF90">
        <f t="shared" si="16"/>
        <v>-2.1121635937365677</v>
      </c>
      <c r="AG90">
        <f t="shared" si="17"/>
        <v>-0.85821967460314819</v>
      </c>
      <c r="AH90">
        <f t="shared" si="18"/>
        <v>-0.86745216043816431</v>
      </c>
      <c r="AI90" s="6">
        <v>2.1173165636342847E-2</v>
      </c>
      <c r="AJ90" t="str">
        <f t="shared" si="19"/>
        <v/>
      </c>
      <c r="AK90" s="5">
        <f t="shared" si="20"/>
        <v>2.1121635937365677</v>
      </c>
      <c r="AL90">
        <f t="shared" si="21"/>
        <v>2.4610990125730448</v>
      </c>
      <c r="AM90">
        <f t="shared" si="22"/>
        <v>-2.7115018332936889</v>
      </c>
      <c r="AN90" s="6">
        <f t="shared" si="23"/>
        <v>6.9358290207668247</v>
      </c>
    </row>
    <row r="91" spans="1:40" x14ac:dyDescent="0.35">
      <c r="A91" s="2">
        <v>0</v>
      </c>
      <c r="B91" s="2">
        <v>1</v>
      </c>
      <c r="C91" s="2">
        <v>3</v>
      </c>
      <c r="D91" s="2">
        <v>2</v>
      </c>
      <c r="AB91" s="5">
        <f t="shared" si="12"/>
        <v>1</v>
      </c>
      <c r="AC91">
        <f t="shared" si="13"/>
        <v>2.1277471846653966</v>
      </c>
      <c r="AD91">
        <f t="shared" si="14"/>
        <v>0.9113578657058421</v>
      </c>
      <c r="AE91">
        <f t="shared" si="15"/>
        <v>0.47681173790512971</v>
      </c>
      <c r="AF91">
        <f t="shared" si="16"/>
        <v>-0.11321235172234179</v>
      </c>
      <c r="AG91">
        <f t="shared" si="17"/>
        <v>-7.5599237149313381E-2</v>
      </c>
      <c r="AH91">
        <f t="shared" si="18"/>
        <v>-7.6057065794010462E-2</v>
      </c>
      <c r="AI91" s="6">
        <v>1.2002847617809296E-2</v>
      </c>
      <c r="AJ91" t="str">
        <f t="shared" si="19"/>
        <v/>
      </c>
      <c r="AK91" s="5">
        <f t="shared" si="20"/>
        <v>1.1132123517223418</v>
      </c>
      <c r="AL91">
        <f t="shared" si="21"/>
        <v>1.497532990957833</v>
      </c>
      <c r="AM91">
        <f t="shared" si="22"/>
        <v>-1.8218983762155565</v>
      </c>
      <c r="AN91" s="6">
        <f t="shared" si="23"/>
        <v>4.0483230796602401</v>
      </c>
    </row>
    <row r="92" spans="1:40" x14ac:dyDescent="0.35">
      <c r="A92" s="2">
        <v>1</v>
      </c>
      <c r="B92" s="2">
        <v>1</v>
      </c>
      <c r="C92" s="2">
        <v>3</v>
      </c>
      <c r="D92" s="2">
        <v>1</v>
      </c>
      <c r="AB92" s="5">
        <f t="shared" si="12"/>
        <v>149</v>
      </c>
      <c r="AC92">
        <f t="shared" si="13"/>
        <v>25.58880260347048</v>
      </c>
      <c r="AD92">
        <f t="shared" si="14"/>
        <v>5.7199196229711986E-2</v>
      </c>
      <c r="AE92">
        <f t="shared" si="15"/>
        <v>5.4104464356103749E-2</v>
      </c>
      <c r="AF92">
        <f t="shared" si="16"/>
        <v>124.79566585490437</v>
      </c>
      <c r="AG92">
        <f t="shared" si="17"/>
        <v>16.426957808668185</v>
      </c>
      <c r="AH92">
        <f t="shared" si="18"/>
        <v>16.894142866232798</v>
      </c>
      <c r="AI92" s="6">
        <v>5.4542615204202886E-2</v>
      </c>
      <c r="AJ92" t="str">
        <f t="shared" si="19"/>
        <v/>
      </c>
      <c r="AK92" s="5">
        <f t="shared" si="20"/>
        <v>24.204334145095636</v>
      </c>
      <c r="AL92">
        <f t="shared" si="21"/>
        <v>7.5970041019434609</v>
      </c>
      <c r="AM92">
        <f t="shared" si="22"/>
        <v>9.3144797148833991</v>
      </c>
      <c r="AN92" s="6">
        <f t="shared" si="23"/>
        <v>39.094188575307875</v>
      </c>
    </row>
    <row r="93" spans="1:40" x14ac:dyDescent="0.35">
      <c r="A93" s="2">
        <v>0</v>
      </c>
      <c r="B93" s="2">
        <v>0</v>
      </c>
      <c r="C93" s="2">
        <v>2</v>
      </c>
      <c r="D93" s="2">
        <v>0</v>
      </c>
      <c r="AB93" s="5">
        <f t="shared" si="12"/>
        <v>0</v>
      </c>
      <c r="AC93">
        <f t="shared" si="13"/>
        <v>1.1500558630853801</v>
      </c>
      <c r="AD93">
        <f t="shared" si="14"/>
        <v>6.4930553378874842</v>
      </c>
      <c r="AE93">
        <f t="shared" si="15"/>
        <v>0.86654309158192744</v>
      </c>
      <c r="AF93">
        <f t="shared" si="16"/>
        <v>-0.15348289999545298</v>
      </c>
      <c r="AG93">
        <f t="shared" si="17"/>
        <v>-0.27726011902072439</v>
      </c>
      <c r="AH93">
        <f t="shared" si="18"/>
        <v>-0.27884481948976092</v>
      </c>
      <c r="AI93" s="6">
        <v>1.1333884369693525E-2</v>
      </c>
      <c r="AJ93" t="str">
        <f t="shared" si="19"/>
        <v/>
      </c>
      <c r="AK93" s="5">
        <f t="shared" si="20"/>
        <v>0.15348289999545298</v>
      </c>
      <c r="AL93">
        <f t="shared" si="21"/>
        <v>0.55357005737987353</v>
      </c>
      <c r="AM93">
        <f t="shared" si="22"/>
        <v>-0.93149447538887009</v>
      </c>
      <c r="AN93" s="6">
        <f t="shared" si="23"/>
        <v>1.238460275379776</v>
      </c>
    </row>
    <row r="94" spans="1:40" x14ac:dyDescent="0.35">
      <c r="A94" s="2">
        <v>0</v>
      </c>
      <c r="B94" s="2">
        <v>1</v>
      </c>
      <c r="C94" s="2">
        <v>3</v>
      </c>
      <c r="D94" s="2">
        <v>0</v>
      </c>
      <c r="AB94" s="5">
        <f t="shared" si="12"/>
        <v>1</v>
      </c>
      <c r="AC94">
        <f t="shared" si="13"/>
        <v>3.5839570268522016</v>
      </c>
      <c r="AD94">
        <f t="shared" si="14"/>
        <v>0.96672441091260142</v>
      </c>
      <c r="AE94">
        <f t="shared" si="15"/>
        <v>0.49154035285707415</v>
      </c>
      <c r="AF94">
        <f t="shared" si="16"/>
        <v>-0.82229752524868038</v>
      </c>
      <c r="AG94">
        <f t="shared" si="17"/>
        <v>-0.36655088710730988</v>
      </c>
      <c r="AH94">
        <f t="shared" si="18"/>
        <v>-0.36839409705276582</v>
      </c>
      <c r="AI94" s="6">
        <v>9.9816953342407623E-3</v>
      </c>
      <c r="AJ94" t="str">
        <f t="shared" si="19"/>
        <v/>
      </c>
      <c r="AK94" s="5">
        <f t="shared" si="20"/>
        <v>1.8222975252486804</v>
      </c>
      <c r="AL94">
        <f t="shared" si="21"/>
        <v>2.2433379761755918</v>
      </c>
      <c r="AM94">
        <f t="shared" si="22"/>
        <v>-2.5745641132064523</v>
      </c>
      <c r="AN94" s="6">
        <f t="shared" si="23"/>
        <v>6.2191591637038126</v>
      </c>
    </row>
    <row r="95" spans="1:40" x14ac:dyDescent="0.35">
      <c r="A95" s="2">
        <v>1</v>
      </c>
      <c r="B95" s="2">
        <v>0</v>
      </c>
      <c r="C95" s="2">
        <v>2</v>
      </c>
      <c r="D95" s="2">
        <v>1</v>
      </c>
      <c r="AB95" s="5">
        <f t="shared" si="12"/>
        <v>0</v>
      </c>
      <c r="AC95">
        <f t="shared" si="13"/>
        <v>2.3627794604585244</v>
      </c>
      <c r="AD95">
        <f t="shared" si="14"/>
        <v>0.83360646202285038</v>
      </c>
      <c r="AE95">
        <f t="shared" si="15"/>
        <v>0.45462670386927445</v>
      </c>
      <c r="AF95">
        <f t="shared" si="16"/>
        <v>-1.2885968223802429</v>
      </c>
      <c r="AG95">
        <f t="shared" si="17"/>
        <v>-0.78819745943621955</v>
      </c>
      <c r="AH95">
        <f t="shared" si="18"/>
        <v>-0.79311061667596316</v>
      </c>
      <c r="AI95" s="6">
        <v>1.2351213404989923E-2</v>
      </c>
      <c r="AJ95" t="str">
        <f t="shared" si="19"/>
        <v/>
      </c>
      <c r="AK95" s="5">
        <f t="shared" si="20"/>
        <v>1.2885968223802429</v>
      </c>
      <c r="AL95">
        <f t="shared" si="21"/>
        <v>1.6348654857400176</v>
      </c>
      <c r="AM95">
        <f t="shared" si="22"/>
        <v>-1.9156806492377723</v>
      </c>
      <c r="AN95" s="6">
        <f t="shared" si="23"/>
        <v>4.4928742939982582</v>
      </c>
    </row>
    <row r="96" spans="1:40" x14ac:dyDescent="0.35">
      <c r="A96" s="2">
        <v>0</v>
      </c>
      <c r="B96" s="2">
        <v>0</v>
      </c>
      <c r="C96" s="2">
        <v>4</v>
      </c>
      <c r="D96" s="2">
        <v>2</v>
      </c>
      <c r="AB96" s="5">
        <f t="shared" si="12"/>
        <v>0</v>
      </c>
      <c r="AC96">
        <f t="shared" si="13"/>
        <v>11.168803518694542</v>
      </c>
      <c r="AD96">
        <f t="shared" si="14"/>
        <v>0.14393163742207904</v>
      </c>
      <c r="AE96">
        <f t="shared" si="15"/>
        <v>0.12582188717713755</v>
      </c>
      <c r="AF96">
        <f t="shared" si="16"/>
        <v>-9.7635235824617403</v>
      </c>
      <c r="AG96">
        <f t="shared" si="17"/>
        <v>-2.0147468038375385</v>
      </c>
      <c r="AH96">
        <f t="shared" si="18"/>
        <v>-2.0309953335546767</v>
      </c>
      <c r="AI96" s="6">
        <v>1.5936553927645702E-2</v>
      </c>
      <c r="AJ96" t="str">
        <f t="shared" si="19"/>
        <v/>
      </c>
      <c r="AK96" s="5">
        <f t="shared" si="20"/>
        <v>9.7635235824617403</v>
      </c>
      <c r="AL96">
        <f t="shared" si="21"/>
        <v>4.8460300638595948</v>
      </c>
      <c r="AM96">
        <f t="shared" si="22"/>
        <v>0.26547918929859904</v>
      </c>
      <c r="AN96" s="6">
        <f t="shared" si="23"/>
        <v>19.261567975624882</v>
      </c>
    </row>
    <row r="97" spans="1:40" x14ac:dyDescent="0.35">
      <c r="A97" s="2">
        <v>0</v>
      </c>
      <c r="B97" s="2">
        <v>1</v>
      </c>
      <c r="C97" s="2">
        <v>3</v>
      </c>
      <c r="D97" s="2">
        <v>1</v>
      </c>
      <c r="AB97" s="5">
        <f t="shared" si="12"/>
        <v>1</v>
      </c>
      <c r="AC97">
        <f t="shared" si="13"/>
        <v>0.75819223035290473</v>
      </c>
      <c r="AD97">
        <f t="shared" si="14"/>
        <v>5.5989616346041666</v>
      </c>
      <c r="AE97">
        <f t="shared" si="15"/>
        <v>0.8484610071444999</v>
      </c>
      <c r="AF97">
        <f t="shared" si="16"/>
        <v>0.88510431302145554</v>
      </c>
      <c r="AG97">
        <f t="shared" si="17"/>
        <v>2.0369699540465596</v>
      </c>
      <c r="AH97">
        <f t="shared" si="18"/>
        <v>2.0419741407256264</v>
      </c>
      <c r="AI97" s="6">
        <v>4.8953165434020406E-3</v>
      </c>
      <c r="AJ97" t="str">
        <f t="shared" si="19"/>
        <v/>
      </c>
      <c r="AK97" s="5">
        <f t="shared" si="20"/>
        <v>0.11489568697854452</v>
      </c>
      <c r="AL97">
        <f t="shared" si="21"/>
        <v>0.43452006312765895</v>
      </c>
      <c r="AM97">
        <f t="shared" si="22"/>
        <v>-0.73674798731173752</v>
      </c>
      <c r="AN97" s="6">
        <f t="shared" si="23"/>
        <v>0.96653936126882667</v>
      </c>
    </row>
    <row r="98" spans="1:40" x14ac:dyDescent="0.35">
      <c r="A98" s="2">
        <v>0</v>
      </c>
      <c r="B98" s="2">
        <v>0</v>
      </c>
      <c r="C98" s="2">
        <v>4</v>
      </c>
      <c r="D98" s="2">
        <v>2</v>
      </c>
      <c r="AB98" s="5">
        <f t="shared" si="12"/>
        <v>0</v>
      </c>
      <c r="AC98">
        <f t="shared" si="13"/>
        <v>1.2770917481464588</v>
      </c>
      <c r="AD98">
        <f t="shared" si="14"/>
        <v>5.9391081062793019</v>
      </c>
      <c r="AE98">
        <f t="shared" si="15"/>
        <v>0.85588926059602888</v>
      </c>
      <c r="AF98">
        <f t="shared" si="16"/>
        <v>-0.18404263611209623</v>
      </c>
      <c r="AG98">
        <f t="shared" si="17"/>
        <v>-0.29653059782666741</v>
      </c>
      <c r="AH98">
        <f t="shared" si="18"/>
        <v>-0.29868018268533614</v>
      </c>
      <c r="AI98" s="6">
        <v>1.4342094057737995E-2</v>
      </c>
      <c r="AJ98" t="str">
        <f t="shared" si="19"/>
        <v/>
      </c>
      <c r="AK98" s="5">
        <f t="shared" si="20"/>
        <v>0.18404263611209623</v>
      </c>
      <c r="AL98">
        <f t="shared" si="21"/>
        <v>0.62065310447212485</v>
      </c>
      <c r="AM98">
        <f t="shared" si="22"/>
        <v>-1.0324150955462439</v>
      </c>
      <c r="AN98" s="6">
        <f t="shared" si="23"/>
        <v>1.4005003677704362</v>
      </c>
    </row>
    <row r="99" spans="1:40" x14ac:dyDescent="0.35">
      <c r="A99" s="2">
        <v>2</v>
      </c>
      <c r="B99" s="2">
        <v>0</v>
      </c>
      <c r="C99" s="2">
        <v>4</v>
      </c>
      <c r="D99" s="2">
        <v>0</v>
      </c>
      <c r="AB99" s="5">
        <f t="shared" si="12"/>
        <v>0</v>
      </c>
      <c r="AC99">
        <f t="shared" si="13"/>
        <v>3.5839570268522016</v>
      </c>
      <c r="AD99">
        <f t="shared" si="14"/>
        <v>0.96672441091260142</v>
      </c>
      <c r="AE99">
        <f t="shared" si="15"/>
        <v>0.49154035285707415</v>
      </c>
      <c r="AF99">
        <f t="shared" si="16"/>
        <v>-1.8222975252486804</v>
      </c>
      <c r="AG99">
        <f t="shared" si="17"/>
        <v>-0.81231519485766712</v>
      </c>
      <c r="AH99">
        <f t="shared" si="18"/>
        <v>-0.81639994133808769</v>
      </c>
      <c r="AI99" s="6">
        <v>9.9816953342407623E-3</v>
      </c>
      <c r="AJ99" t="str">
        <f t="shared" si="19"/>
        <v/>
      </c>
      <c r="AK99" s="5">
        <f t="shared" si="20"/>
        <v>1.8222975252486804</v>
      </c>
      <c r="AL99">
        <f t="shared" si="21"/>
        <v>2.2433379761755918</v>
      </c>
      <c r="AM99">
        <f t="shared" si="22"/>
        <v>-2.5745641132064523</v>
      </c>
      <c r="AN99" s="6">
        <f t="shared" si="23"/>
        <v>6.2191591637038126</v>
      </c>
    </row>
    <row r="100" spans="1:40" x14ac:dyDescent="0.35">
      <c r="A100" s="2">
        <v>2</v>
      </c>
      <c r="B100" s="2">
        <v>1</v>
      </c>
      <c r="C100" s="2">
        <v>2</v>
      </c>
      <c r="D100" s="2">
        <v>0</v>
      </c>
      <c r="AB100" s="5">
        <f t="shared" si="12"/>
        <v>0</v>
      </c>
      <c r="AC100">
        <f t="shared" si="13"/>
        <v>1.2770917481464588</v>
      </c>
      <c r="AD100">
        <f t="shared" si="14"/>
        <v>5.9391081062793019</v>
      </c>
      <c r="AE100">
        <f t="shared" si="15"/>
        <v>0.85588926059602888</v>
      </c>
      <c r="AF100">
        <f t="shared" si="16"/>
        <v>-0.18404263611209623</v>
      </c>
      <c r="AG100">
        <f t="shared" si="17"/>
        <v>-0.29653059782666741</v>
      </c>
      <c r="AH100">
        <f t="shared" si="18"/>
        <v>-0.29868018268533614</v>
      </c>
      <c r="AI100" s="6">
        <v>1.4342094057737995E-2</v>
      </c>
      <c r="AJ100" t="str">
        <f t="shared" si="19"/>
        <v/>
      </c>
      <c r="AK100" s="5">
        <f t="shared" si="20"/>
        <v>0.18404263611209623</v>
      </c>
      <c r="AL100">
        <f t="shared" si="21"/>
        <v>0.62065310447212485</v>
      </c>
      <c r="AM100">
        <f t="shared" si="22"/>
        <v>-1.0324150955462439</v>
      </c>
      <c r="AN100" s="6">
        <f t="shared" si="23"/>
        <v>1.4005003677704362</v>
      </c>
    </row>
    <row r="101" spans="1:40" x14ac:dyDescent="0.35">
      <c r="A101" s="2">
        <v>29</v>
      </c>
      <c r="B101" s="2">
        <v>0</v>
      </c>
      <c r="C101" s="2">
        <v>4</v>
      </c>
      <c r="D101" s="2">
        <v>0</v>
      </c>
      <c r="AB101" s="5">
        <f t="shared" si="12"/>
        <v>2</v>
      </c>
      <c r="AC101">
        <f t="shared" si="13"/>
        <v>12.402516493527065</v>
      </c>
      <c r="AD101">
        <f t="shared" si="14"/>
        <v>0.1316522823354899</v>
      </c>
      <c r="AE101">
        <f t="shared" si="15"/>
        <v>0.11633633792863259</v>
      </c>
      <c r="AF101">
        <f t="shared" si="16"/>
        <v>-8.9596531435706606</v>
      </c>
      <c r="AG101">
        <f t="shared" si="17"/>
        <v>-1.7315825690151245</v>
      </c>
      <c r="AH101">
        <f t="shared" si="18"/>
        <v>-1.7893459660995124</v>
      </c>
      <c r="AI101" s="6">
        <v>6.3521581088298057E-2</v>
      </c>
      <c r="AJ101" t="str">
        <f t="shared" si="19"/>
        <v/>
      </c>
      <c r="AK101" s="5">
        <f t="shared" si="20"/>
        <v>10.959653143570661</v>
      </c>
      <c r="AL101">
        <f t="shared" si="21"/>
        <v>5.1742569507769183</v>
      </c>
      <c r="AM101">
        <f t="shared" si="22"/>
        <v>0.81829587329186459</v>
      </c>
      <c r="AN101" s="6">
        <f t="shared" si="23"/>
        <v>21.101010413849458</v>
      </c>
    </row>
    <row r="102" spans="1:40" x14ac:dyDescent="0.35">
      <c r="A102" s="2">
        <v>3</v>
      </c>
      <c r="B102" s="2">
        <v>1</v>
      </c>
      <c r="C102" s="2">
        <v>1</v>
      </c>
      <c r="D102" s="2">
        <v>0</v>
      </c>
      <c r="AB102" s="5">
        <f t="shared" si="12"/>
        <v>2</v>
      </c>
      <c r="AC102">
        <f t="shared" si="13"/>
        <v>4.874873356609716</v>
      </c>
      <c r="AD102">
        <f t="shared" si="14"/>
        <v>0.36217845033703078</v>
      </c>
      <c r="AE102">
        <f t="shared" si="15"/>
        <v>0.26588179415657354</v>
      </c>
      <c r="AF102">
        <f t="shared" si="16"/>
        <v>-1.5787332822682467</v>
      </c>
      <c r="AG102">
        <f t="shared" si="17"/>
        <v>-0.55073783043087987</v>
      </c>
      <c r="AH102">
        <f t="shared" si="18"/>
        <v>-0.55425712425298812</v>
      </c>
      <c r="AI102" s="6">
        <v>1.2658820858499193E-2</v>
      </c>
      <c r="AJ102" t="str">
        <f t="shared" si="19"/>
        <v/>
      </c>
      <c r="AK102" s="5">
        <f t="shared" si="20"/>
        <v>3.5787332822682467</v>
      </c>
      <c r="AL102">
        <f t="shared" si="21"/>
        <v>2.8665786060730487</v>
      </c>
      <c r="AM102">
        <f t="shared" si="22"/>
        <v>-2.0396575444879588</v>
      </c>
      <c r="AN102" s="6">
        <f t="shared" si="23"/>
        <v>9.1971241090244522</v>
      </c>
    </row>
    <row r="103" spans="1:40" x14ac:dyDescent="0.35">
      <c r="A103" s="2">
        <v>0</v>
      </c>
      <c r="B103" s="2">
        <v>1</v>
      </c>
      <c r="C103" s="2">
        <v>2</v>
      </c>
      <c r="D103" s="2">
        <v>0</v>
      </c>
      <c r="AB103" s="5">
        <f t="shared" si="12"/>
        <v>29</v>
      </c>
      <c r="AC103">
        <f t="shared" si="13"/>
        <v>12.402516493527065</v>
      </c>
      <c r="AD103">
        <f t="shared" si="14"/>
        <v>0.1316522823354899</v>
      </c>
      <c r="AE103">
        <f t="shared" si="15"/>
        <v>0.11633633792863259</v>
      </c>
      <c r="AF103">
        <f t="shared" si="16"/>
        <v>18.040346856429338</v>
      </c>
      <c r="AG103">
        <f t="shared" si="17"/>
        <v>3.4865579788650751</v>
      </c>
      <c r="AH103">
        <f t="shared" si="18"/>
        <v>3.6028651285180495</v>
      </c>
      <c r="AI103" s="6">
        <v>6.3521581088298057E-2</v>
      </c>
      <c r="AJ103" t="str">
        <f t="shared" si="19"/>
        <v/>
      </c>
      <c r="AK103" s="5">
        <f t="shared" si="20"/>
        <v>10.959653143570661</v>
      </c>
      <c r="AL103">
        <f t="shared" si="21"/>
        <v>5.1742569507769183</v>
      </c>
      <c r="AM103">
        <f t="shared" si="22"/>
        <v>0.81829587329186459</v>
      </c>
      <c r="AN103" s="6">
        <f t="shared" si="23"/>
        <v>21.101010413849458</v>
      </c>
    </row>
    <row r="104" spans="1:40" x14ac:dyDescent="0.35">
      <c r="A104" s="2">
        <v>0</v>
      </c>
      <c r="B104" s="2">
        <v>0</v>
      </c>
      <c r="C104" s="2">
        <v>4</v>
      </c>
      <c r="D104" s="2">
        <v>2</v>
      </c>
      <c r="AB104" s="5">
        <f t="shared" si="12"/>
        <v>3</v>
      </c>
      <c r="AC104">
        <f t="shared" si="13"/>
        <v>2.1277471846653966</v>
      </c>
      <c r="AD104">
        <f t="shared" si="14"/>
        <v>0.9113578657058421</v>
      </c>
      <c r="AE104">
        <f t="shared" si="15"/>
        <v>0.47681173790512971</v>
      </c>
      <c r="AF104">
        <f t="shared" si="16"/>
        <v>1.8867876482776582</v>
      </c>
      <c r="AG104">
        <f t="shared" si="17"/>
        <v>1.2599306056495323</v>
      </c>
      <c r="AH104">
        <f t="shared" si="18"/>
        <v>1.267560739806278</v>
      </c>
      <c r="AI104" s="6">
        <v>1.2002847617809296E-2</v>
      </c>
      <c r="AJ104" t="str">
        <f t="shared" si="19"/>
        <v/>
      </c>
      <c r="AK104" s="5">
        <f t="shared" si="20"/>
        <v>1.1132123517223418</v>
      </c>
      <c r="AL104">
        <f t="shared" si="21"/>
        <v>1.497532990957833</v>
      </c>
      <c r="AM104">
        <f t="shared" si="22"/>
        <v>-1.8218983762155565</v>
      </c>
      <c r="AN104" s="6">
        <f t="shared" si="23"/>
        <v>4.0483230796602401</v>
      </c>
    </row>
    <row r="105" spans="1:40" x14ac:dyDescent="0.35">
      <c r="A105" s="2">
        <v>5</v>
      </c>
      <c r="B105" s="2">
        <v>0</v>
      </c>
      <c r="C105" s="2">
        <v>3</v>
      </c>
      <c r="D105" s="2">
        <v>0</v>
      </c>
      <c r="AB105" s="5">
        <f t="shared" si="12"/>
        <v>0</v>
      </c>
      <c r="AC105">
        <f t="shared" si="13"/>
        <v>4.874873356609716</v>
      </c>
      <c r="AD105">
        <f t="shared" si="14"/>
        <v>0.36217845033703078</v>
      </c>
      <c r="AE105">
        <f t="shared" si="15"/>
        <v>0.26588179415657354</v>
      </c>
      <c r="AF105">
        <f t="shared" si="16"/>
        <v>-3.5787332822682467</v>
      </c>
      <c r="AG105">
        <f t="shared" si="17"/>
        <v>-1.2484336814230206</v>
      </c>
      <c r="AH105">
        <f t="shared" si="18"/>
        <v>-1.2564113519217159</v>
      </c>
      <c r="AI105" s="6">
        <v>1.2658820858499193E-2</v>
      </c>
      <c r="AJ105" t="str">
        <f t="shared" si="19"/>
        <v/>
      </c>
      <c r="AK105" s="5">
        <f t="shared" si="20"/>
        <v>3.5787332822682467</v>
      </c>
      <c r="AL105">
        <f t="shared" si="21"/>
        <v>2.8665786060730487</v>
      </c>
      <c r="AM105">
        <f t="shared" si="22"/>
        <v>-2.0396575444879588</v>
      </c>
      <c r="AN105" s="6">
        <f t="shared" si="23"/>
        <v>9.1971241090244522</v>
      </c>
    </row>
    <row r="106" spans="1:40" x14ac:dyDescent="0.35">
      <c r="A106" s="2">
        <v>0</v>
      </c>
      <c r="B106" s="2">
        <v>1</v>
      </c>
      <c r="C106" s="2">
        <v>2</v>
      </c>
      <c r="D106" s="2">
        <v>0</v>
      </c>
      <c r="AB106" s="5">
        <f t="shared" si="12"/>
        <v>0</v>
      </c>
      <c r="AC106">
        <f t="shared" si="13"/>
        <v>1.2770917481464588</v>
      </c>
      <c r="AD106">
        <f t="shared" si="14"/>
        <v>5.9391081062793019</v>
      </c>
      <c r="AE106">
        <f t="shared" si="15"/>
        <v>0.85588926059602888</v>
      </c>
      <c r="AF106">
        <f t="shared" si="16"/>
        <v>-0.18404263611209623</v>
      </c>
      <c r="AG106">
        <f t="shared" si="17"/>
        <v>-0.29653059782666741</v>
      </c>
      <c r="AH106">
        <f t="shared" si="18"/>
        <v>-0.29868018268533614</v>
      </c>
      <c r="AI106" s="6">
        <v>1.4342094057737995E-2</v>
      </c>
      <c r="AJ106" t="str">
        <f t="shared" si="19"/>
        <v/>
      </c>
      <c r="AK106" s="5">
        <f t="shared" si="20"/>
        <v>0.18404263611209623</v>
      </c>
      <c r="AL106">
        <f t="shared" si="21"/>
        <v>0.62065310447212485</v>
      </c>
      <c r="AM106">
        <f t="shared" si="22"/>
        <v>-1.0324150955462439</v>
      </c>
      <c r="AN106" s="6">
        <f t="shared" si="23"/>
        <v>1.4005003677704362</v>
      </c>
    </row>
    <row r="107" spans="1:40" x14ac:dyDescent="0.35">
      <c r="A107" s="2">
        <v>0</v>
      </c>
      <c r="B107" s="2">
        <v>0</v>
      </c>
      <c r="C107" s="2">
        <v>4</v>
      </c>
      <c r="D107" s="2">
        <v>1</v>
      </c>
      <c r="AB107" s="5">
        <f t="shared" si="12"/>
        <v>5</v>
      </c>
      <c r="AC107">
        <f t="shared" si="13"/>
        <v>5.4133548958943951</v>
      </c>
      <c r="AD107">
        <f t="shared" si="14"/>
        <v>0.3312796300633668</v>
      </c>
      <c r="AE107">
        <f t="shared" si="15"/>
        <v>0.24884300982476421</v>
      </c>
      <c r="AF107">
        <f t="shared" si="16"/>
        <v>0.93372062964958946</v>
      </c>
      <c r="AG107">
        <f t="shared" si="17"/>
        <v>0.30224200058148654</v>
      </c>
      <c r="AH107">
        <f t="shared" si="18"/>
        <v>0.30576920783826061</v>
      </c>
      <c r="AI107" s="6">
        <v>2.2937974651382805E-2</v>
      </c>
      <c r="AJ107" t="str">
        <f t="shared" si="19"/>
        <v/>
      </c>
      <c r="AK107" s="5">
        <f t="shared" si="20"/>
        <v>4.0662793703504105</v>
      </c>
      <c r="AL107">
        <f t="shared" si="21"/>
        <v>3.0893146149548856</v>
      </c>
      <c r="AM107">
        <f t="shared" si="22"/>
        <v>-1.9886660118743889</v>
      </c>
      <c r="AN107" s="6">
        <f t="shared" si="23"/>
        <v>10.121224752575209</v>
      </c>
    </row>
    <row r="108" spans="1:40" x14ac:dyDescent="0.35">
      <c r="A108" s="2">
        <v>0</v>
      </c>
      <c r="B108" s="2">
        <v>1</v>
      </c>
      <c r="C108" s="2">
        <v>1</v>
      </c>
      <c r="D108" s="2">
        <v>0</v>
      </c>
      <c r="AB108" s="5">
        <f t="shared" si="12"/>
        <v>0</v>
      </c>
      <c r="AC108">
        <f t="shared" si="13"/>
        <v>4.874873356609716</v>
      </c>
      <c r="AD108">
        <f t="shared" si="14"/>
        <v>0.36217845033703078</v>
      </c>
      <c r="AE108">
        <f t="shared" si="15"/>
        <v>0.26588179415657354</v>
      </c>
      <c r="AF108">
        <f t="shared" si="16"/>
        <v>-3.5787332822682467</v>
      </c>
      <c r="AG108">
        <f t="shared" si="17"/>
        <v>-1.2484336814230206</v>
      </c>
      <c r="AH108">
        <f t="shared" si="18"/>
        <v>-1.2564113519217159</v>
      </c>
      <c r="AI108" s="6">
        <v>1.2658820858499193E-2</v>
      </c>
      <c r="AJ108" t="str">
        <f t="shared" si="19"/>
        <v/>
      </c>
      <c r="AK108" s="5">
        <f t="shared" si="20"/>
        <v>3.5787332822682467</v>
      </c>
      <c r="AL108">
        <f t="shared" si="21"/>
        <v>2.8665786060730487</v>
      </c>
      <c r="AM108">
        <f t="shared" si="22"/>
        <v>-2.0396575444879588</v>
      </c>
      <c r="AN108" s="6">
        <f t="shared" si="23"/>
        <v>9.1971241090244522</v>
      </c>
    </row>
    <row r="109" spans="1:40" x14ac:dyDescent="0.35">
      <c r="A109" s="2">
        <v>0</v>
      </c>
      <c r="B109" s="2">
        <v>0</v>
      </c>
      <c r="C109" s="2">
        <v>3</v>
      </c>
      <c r="D109" s="2">
        <v>1</v>
      </c>
      <c r="AB109" s="5">
        <f t="shared" si="12"/>
        <v>0</v>
      </c>
      <c r="AC109">
        <f t="shared" si="13"/>
        <v>3.979843146423458</v>
      </c>
      <c r="AD109">
        <f t="shared" si="14"/>
        <v>0.88424947680441379</v>
      </c>
      <c r="AE109">
        <f t="shared" si="15"/>
        <v>0.46928471398811455</v>
      </c>
      <c r="AF109">
        <f t="shared" si="16"/>
        <v>-2.1121635937365677</v>
      </c>
      <c r="AG109">
        <f t="shared" si="17"/>
        <v>-0.85821967460314819</v>
      </c>
      <c r="AH109">
        <f t="shared" si="18"/>
        <v>-0.86745216043816431</v>
      </c>
      <c r="AI109" s="6">
        <v>2.1173165636342847E-2</v>
      </c>
      <c r="AJ109" t="str">
        <f t="shared" si="19"/>
        <v/>
      </c>
      <c r="AK109" s="5">
        <f t="shared" si="20"/>
        <v>2.1121635937365677</v>
      </c>
      <c r="AL109">
        <f t="shared" si="21"/>
        <v>2.4610990125730448</v>
      </c>
      <c r="AM109">
        <f t="shared" si="22"/>
        <v>-2.7115018332936889</v>
      </c>
      <c r="AN109" s="6">
        <f t="shared" si="23"/>
        <v>6.9358290207668247</v>
      </c>
    </row>
    <row r="110" spans="1:40" x14ac:dyDescent="0.35">
      <c r="A110" s="2">
        <v>0</v>
      </c>
      <c r="B110" s="2">
        <v>1</v>
      </c>
      <c r="C110" s="2">
        <v>4</v>
      </c>
      <c r="D110" s="2">
        <v>1</v>
      </c>
      <c r="AB110" s="5">
        <f t="shared" si="12"/>
        <v>0</v>
      </c>
      <c r="AC110">
        <f t="shared" si="13"/>
        <v>2.1277471846653966</v>
      </c>
      <c r="AD110">
        <f t="shared" si="14"/>
        <v>0.9113578657058421</v>
      </c>
      <c r="AE110">
        <f t="shared" si="15"/>
        <v>0.47681173790512971</v>
      </c>
      <c r="AF110">
        <f t="shared" si="16"/>
        <v>-1.1132123517223418</v>
      </c>
      <c r="AG110">
        <f t="shared" si="17"/>
        <v>-0.74336415854873628</v>
      </c>
      <c r="AH110">
        <f t="shared" si="18"/>
        <v>-0.74786596859415477</v>
      </c>
      <c r="AI110" s="6">
        <v>1.2002847617809296E-2</v>
      </c>
      <c r="AJ110" t="str">
        <f t="shared" si="19"/>
        <v/>
      </c>
      <c r="AK110" s="5">
        <f t="shared" si="20"/>
        <v>1.1132123517223418</v>
      </c>
      <c r="AL110">
        <f t="shared" si="21"/>
        <v>1.497532990957833</v>
      </c>
      <c r="AM110">
        <f t="shared" si="22"/>
        <v>-1.8218983762155565</v>
      </c>
      <c r="AN110" s="6">
        <f t="shared" si="23"/>
        <v>4.0483230796602401</v>
      </c>
    </row>
    <row r="111" spans="1:40" x14ac:dyDescent="0.35">
      <c r="A111" s="2">
        <v>1</v>
      </c>
      <c r="B111" s="2">
        <v>1</v>
      </c>
      <c r="C111" s="2">
        <v>4</v>
      </c>
      <c r="D111" s="2">
        <v>1</v>
      </c>
      <c r="AB111" s="5">
        <f t="shared" si="12"/>
        <v>0</v>
      </c>
      <c r="AC111">
        <f t="shared" si="13"/>
        <v>1.7370912905318254</v>
      </c>
      <c r="AD111">
        <f t="shared" si="14"/>
        <v>2.2250570545598873</v>
      </c>
      <c r="AE111">
        <f t="shared" si="15"/>
        <v>0.6899279662088128</v>
      </c>
      <c r="AF111">
        <f t="shared" si="16"/>
        <v>-0.53862342933616114</v>
      </c>
      <c r="AG111">
        <f t="shared" si="17"/>
        <v>-0.49497419699013279</v>
      </c>
      <c r="AH111">
        <f t="shared" si="18"/>
        <v>-0.49711653627734753</v>
      </c>
      <c r="AI111" s="6">
        <v>8.6004905975782878E-3</v>
      </c>
      <c r="AJ111" t="str">
        <f t="shared" si="19"/>
        <v/>
      </c>
      <c r="AK111" s="5">
        <f t="shared" si="20"/>
        <v>0.53862342933616114</v>
      </c>
      <c r="AL111">
        <f t="shared" si="21"/>
        <v>1.0881848642039385</v>
      </c>
      <c r="AM111">
        <f t="shared" si="22"/>
        <v>-1.5941797130251674</v>
      </c>
      <c r="AN111" s="6">
        <f t="shared" si="23"/>
        <v>2.6714265716974896</v>
      </c>
    </row>
    <row r="112" spans="1:40" x14ac:dyDescent="0.35">
      <c r="A112" s="2">
        <v>7</v>
      </c>
      <c r="B112" s="2">
        <v>1</v>
      </c>
      <c r="C112" s="2">
        <v>1</v>
      </c>
      <c r="D112" s="2">
        <v>0</v>
      </c>
      <c r="AB112" s="5">
        <f t="shared" si="12"/>
        <v>0</v>
      </c>
      <c r="AC112">
        <f t="shared" si="13"/>
        <v>8.2111901016019768</v>
      </c>
      <c r="AD112">
        <f t="shared" si="14"/>
        <v>0.38418140910665588</v>
      </c>
      <c r="AE112">
        <f t="shared" si="15"/>
        <v>0.27755134303863011</v>
      </c>
      <c r="AF112">
        <f t="shared" si="16"/>
        <v>-5.9321632609568429</v>
      </c>
      <c r="AG112">
        <f t="shared" si="17"/>
        <v>-1.3450364744853633</v>
      </c>
      <c r="AH112">
        <f t="shared" si="18"/>
        <v>-1.3617685572301321</v>
      </c>
      <c r="AI112" s="6">
        <v>2.442307675056982E-2</v>
      </c>
      <c r="AJ112" t="str">
        <f t="shared" si="19"/>
        <v/>
      </c>
      <c r="AK112" s="5">
        <f t="shared" si="20"/>
        <v>5.9321632609568429</v>
      </c>
      <c r="AL112">
        <f t="shared" si="21"/>
        <v>4.4104107014842118</v>
      </c>
      <c r="AM112">
        <f t="shared" si="22"/>
        <v>-2.7120828709822451</v>
      </c>
      <c r="AN112" s="6">
        <f t="shared" si="23"/>
        <v>14.576409392895931</v>
      </c>
    </row>
    <row r="113" spans="1:40" x14ac:dyDescent="0.35">
      <c r="A113" s="2">
        <v>1</v>
      </c>
      <c r="B113" s="2">
        <v>1</v>
      </c>
      <c r="C113" s="2">
        <v>2</v>
      </c>
      <c r="D113" s="2">
        <v>0</v>
      </c>
      <c r="AB113" s="5">
        <f t="shared" si="12"/>
        <v>1</v>
      </c>
      <c r="AC113">
        <f t="shared" si="13"/>
        <v>8.2111901016019768</v>
      </c>
      <c r="AD113">
        <f t="shared" si="14"/>
        <v>0.38418140910665588</v>
      </c>
      <c r="AE113">
        <f t="shared" si="15"/>
        <v>0.27755134303863011</v>
      </c>
      <c r="AF113">
        <f t="shared" si="16"/>
        <v>-4.9321632609568429</v>
      </c>
      <c r="AG113">
        <f t="shared" si="17"/>
        <v>-1.1183002207248065</v>
      </c>
      <c r="AH113">
        <f t="shared" si="18"/>
        <v>-1.1322117332983372</v>
      </c>
      <c r="AI113" s="6">
        <v>2.442307675056982E-2</v>
      </c>
      <c r="AJ113" t="str">
        <f t="shared" si="19"/>
        <v/>
      </c>
      <c r="AK113" s="5">
        <f t="shared" si="20"/>
        <v>5.9321632609568429</v>
      </c>
      <c r="AL113">
        <f t="shared" si="21"/>
        <v>4.4104107014842118</v>
      </c>
      <c r="AM113">
        <f t="shared" si="22"/>
        <v>-2.7120828709822451</v>
      </c>
      <c r="AN113" s="6">
        <f t="shared" si="23"/>
        <v>14.576409392895931</v>
      </c>
    </row>
    <row r="114" spans="1:40" x14ac:dyDescent="0.35">
      <c r="A114" s="2">
        <v>0</v>
      </c>
      <c r="B114" s="2">
        <v>0</v>
      </c>
      <c r="C114" s="2">
        <v>1</v>
      </c>
      <c r="D114" s="2">
        <v>0</v>
      </c>
      <c r="AB114" s="5">
        <f t="shared" si="12"/>
        <v>7</v>
      </c>
      <c r="AC114">
        <f t="shared" si="13"/>
        <v>2.1277471846653966</v>
      </c>
      <c r="AD114">
        <f t="shared" si="14"/>
        <v>0.9113578657058421</v>
      </c>
      <c r="AE114">
        <f t="shared" si="15"/>
        <v>0.47681173790512971</v>
      </c>
      <c r="AF114">
        <f t="shared" si="16"/>
        <v>5.8867876482776582</v>
      </c>
      <c r="AG114">
        <f t="shared" si="17"/>
        <v>3.9309902912472241</v>
      </c>
      <c r="AH114">
        <f t="shared" si="18"/>
        <v>3.9547963510068556</v>
      </c>
      <c r="AI114" s="6">
        <v>1.2002847617809296E-2</v>
      </c>
      <c r="AJ114" t="str">
        <f t="shared" si="19"/>
        <v/>
      </c>
      <c r="AK114" s="5">
        <f t="shared" si="20"/>
        <v>1.1132123517223418</v>
      </c>
      <c r="AL114">
        <f t="shared" si="21"/>
        <v>1.497532990957833</v>
      </c>
      <c r="AM114">
        <f t="shared" si="22"/>
        <v>-1.8218983762155565</v>
      </c>
      <c r="AN114" s="6">
        <f t="shared" si="23"/>
        <v>4.0483230796602401</v>
      </c>
    </row>
    <row r="115" spans="1:40" x14ac:dyDescent="0.35">
      <c r="A115" s="2">
        <v>2</v>
      </c>
      <c r="B115" s="2">
        <v>0</v>
      </c>
      <c r="C115" s="2">
        <v>4</v>
      </c>
      <c r="D115" s="2">
        <v>1</v>
      </c>
      <c r="AB115" s="5">
        <f t="shared" si="12"/>
        <v>1</v>
      </c>
      <c r="AC115">
        <f t="shared" si="13"/>
        <v>4.874873356609716</v>
      </c>
      <c r="AD115">
        <f t="shared" si="14"/>
        <v>0.36217845033703078</v>
      </c>
      <c r="AE115">
        <f t="shared" si="15"/>
        <v>0.26588179415657354</v>
      </c>
      <c r="AF115">
        <f t="shared" si="16"/>
        <v>-2.5787332822682467</v>
      </c>
      <c r="AG115">
        <f t="shared" si="17"/>
        <v>-0.89958575592695023</v>
      </c>
      <c r="AH115">
        <f t="shared" si="18"/>
        <v>-0.90533423808735214</v>
      </c>
      <c r="AI115" s="6">
        <v>1.2658820858499193E-2</v>
      </c>
      <c r="AJ115" t="str">
        <f t="shared" si="19"/>
        <v/>
      </c>
      <c r="AK115" s="5">
        <f t="shared" si="20"/>
        <v>3.5787332822682467</v>
      </c>
      <c r="AL115">
        <f t="shared" si="21"/>
        <v>2.8665786060730487</v>
      </c>
      <c r="AM115">
        <f t="shared" si="22"/>
        <v>-2.0396575444879588</v>
      </c>
      <c r="AN115" s="6">
        <f t="shared" si="23"/>
        <v>9.1971241090244522</v>
      </c>
    </row>
    <row r="116" spans="1:40" x14ac:dyDescent="0.35">
      <c r="A116" s="2">
        <v>0</v>
      </c>
      <c r="B116" s="2">
        <v>0</v>
      </c>
      <c r="C116" s="2">
        <v>3</v>
      </c>
      <c r="D116" s="2">
        <v>2</v>
      </c>
      <c r="AB116" s="5">
        <f t="shared" si="12"/>
        <v>0</v>
      </c>
      <c r="AC116">
        <f t="shared" si="13"/>
        <v>1.031287784770722</v>
      </c>
      <c r="AD116">
        <f t="shared" si="14"/>
        <v>2.0976228855161856</v>
      </c>
      <c r="AE116">
        <f t="shared" si="15"/>
        <v>0.67717180658892218</v>
      </c>
      <c r="AF116">
        <f t="shared" si="16"/>
        <v>-0.33292877244444463</v>
      </c>
      <c r="AG116">
        <f t="shared" si="17"/>
        <v>-0.44275239045542231</v>
      </c>
      <c r="AH116">
        <f t="shared" si="18"/>
        <v>-0.4446114616632445</v>
      </c>
      <c r="AI116" s="6">
        <v>8.345194239870745E-3</v>
      </c>
      <c r="AJ116" t="str">
        <f t="shared" si="19"/>
        <v/>
      </c>
      <c r="AK116" s="5">
        <f t="shared" si="20"/>
        <v>0.33292877244444463</v>
      </c>
      <c r="AL116">
        <f t="shared" si="21"/>
        <v>0.75195251255896933</v>
      </c>
      <c r="AM116">
        <f t="shared" si="22"/>
        <v>-1.1408710702555376</v>
      </c>
      <c r="AN116" s="6">
        <f t="shared" si="23"/>
        <v>1.8067286151444271</v>
      </c>
    </row>
    <row r="117" spans="1:40" x14ac:dyDescent="0.35">
      <c r="A117" s="2">
        <v>2</v>
      </c>
      <c r="B117" s="2">
        <v>0</v>
      </c>
      <c r="C117" s="2">
        <v>2</v>
      </c>
      <c r="D117" s="2">
        <v>0</v>
      </c>
      <c r="AB117" s="5">
        <f t="shared" si="12"/>
        <v>2</v>
      </c>
      <c r="AC117">
        <f t="shared" si="13"/>
        <v>3.979843146423458</v>
      </c>
      <c r="AD117">
        <f t="shared" si="14"/>
        <v>0.88424947680441379</v>
      </c>
      <c r="AE117">
        <f t="shared" si="15"/>
        <v>0.46928471398811455</v>
      </c>
      <c r="AF117">
        <f t="shared" si="16"/>
        <v>-0.1121635937365677</v>
      </c>
      <c r="AG117">
        <f t="shared" si="17"/>
        <v>-4.5574596212324764E-2</v>
      </c>
      <c r="AH117">
        <f t="shared" si="18"/>
        <v>-4.6064874897862276E-2</v>
      </c>
      <c r="AI117" s="6">
        <v>2.1173165636342847E-2</v>
      </c>
      <c r="AJ117" t="str">
        <f t="shared" si="19"/>
        <v/>
      </c>
      <c r="AK117" s="5">
        <f t="shared" si="20"/>
        <v>2.1121635937365677</v>
      </c>
      <c r="AL117">
        <f t="shared" si="21"/>
        <v>2.4610990125730448</v>
      </c>
      <c r="AM117">
        <f t="shared" si="22"/>
        <v>-2.7115018332936889</v>
      </c>
      <c r="AN117" s="6">
        <f t="shared" si="23"/>
        <v>6.9358290207668247</v>
      </c>
    </row>
    <row r="118" spans="1:40" x14ac:dyDescent="0.35">
      <c r="A118" s="2">
        <v>0</v>
      </c>
      <c r="B118" s="2">
        <v>0</v>
      </c>
      <c r="C118" s="2">
        <v>2</v>
      </c>
      <c r="D118" s="2">
        <v>1</v>
      </c>
      <c r="AB118" s="5">
        <f t="shared" si="12"/>
        <v>0</v>
      </c>
      <c r="AC118">
        <f t="shared" si="13"/>
        <v>0.55741517223081916</v>
      </c>
      <c r="AD118">
        <f t="shared" si="14"/>
        <v>14.944712704188067</v>
      </c>
      <c r="AE118">
        <f t="shared" si="15"/>
        <v>0.93728328515211579</v>
      </c>
      <c r="AF118">
        <f t="shared" si="16"/>
        <v>-3.495924840868455E-2</v>
      </c>
      <c r="AG118">
        <f t="shared" si="17"/>
        <v>-0.15153350874220453</v>
      </c>
      <c r="AH118">
        <f t="shared" si="18"/>
        <v>-0.15201628123818342</v>
      </c>
      <c r="AI118" s="6">
        <v>6.3415036717476558E-3</v>
      </c>
      <c r="AJ118" t="str">
        <f t="shared" si="19"/>
        <v/>
      </c>
      <c r="AK118" s="5">
        <f t="shared" si="20"/>
        <v>3.495924840868455E-2</v>
      </c>
      <c r="AL118">
        <f t="shared" si="21"/>
        <v>0.2307030880421225</v>
      </c>
      <c r="AM118">
        <f t="shared" si="22"/>
        <v>-0.4172104952760487</v>
      </c>
      <c r="AN118" s="6">
        <f t="shared" si="23"/>
        <v>0.48712899209341776</v>
      </c>
    </row>
    <row r="119" spans="1:40" x14ac:dyDescent="0.35">
      <c r="A119" s="2">
        <v>0</v>
      </c>
      <c r="B119" s="2">
        <v>0</v>
      </c>
      <c r="C119" s="2">
        <v>4</v>
      </c>
      <c r="D119" s="2">
        <v>1</v>
      </c>
      <c r="AB119" s="5">
        <f t="shared" si="12"/>
        <v>2</v>
      </c>
      <c r="AC119">
        <f t="shared" si="13"/>
        <v>2.3627794604585244</v>
      </c>
      <c r="AD119">
        <f t="shared" si="14"/>
        <v>0.83360646202285038</v>
      </c>
      <c r="AE119">
        <f t="shared" si="15"/>
        <v>0.45462670386927445</v>
      </c>
      <c r="AF119">
        <f t="shared" si="16"/>
        <v>0.71140317761975713</v>
      </c>
      <c r="AG119">
        <f t="shared" si="17"/>
        <v>0.43514477724614903</v>
      </c>
      <c r="AH119">
        <f t="shared" si="18"/>
        <v>0.43785721267342481</v>
      </c>
      <c r="AI119" s="6">
        <v>1.2351213404989923E-2</v>
      </c>
      <c r="AJ119" t="str">
        <f t="shared" si="19"/>
        <v/>
      </c>
      <c r="AK119" s="5">
        <f t="shared" si="20"/>
        <v>1.2885968223802429</v>
      </c>
      <c r="AL119">
        <f t="shared" si="21"/>
        <v>1.6348654857400176</v>
      </c>
      <c r="AM119">
        <f t="shared" si="22"/>
        <v>-1.9156806492377723</v>
      </c>
      <c r="AN119" s="6">
        <f t="shared" si="23"/>
        <v>4.4928742939982582</v>
      </c>
    </row>
    <row r="120" spans="1:40" x14ac:dyDescent="0.35">
      <c r="A120" s="2">
        <v>0</v>
      </c>
      <c r="B120" s="2">
        <v>1</v>
      </c>
      <c r="C120" s="2">
        <v>3</v>
      </c>
      <c r="D120" s="2">
        <v>1</v>
      </c>
      <c r="AB120" s="5">
        <f t="shared" si="12"/>
        <v>0</v>
      </c>
      <c r="AC120">
        <f t="shared" si="13"/>
        <v>0.75819223035290473</v>
      </c>
      <c r="AD120">
        <f t="shared" si="14"/>
        <v>5.5989616346041666</v>
      </c>
      <c r="AE120">
        <f t="shared" si="15"/>
        <v>0.8484610071444999</v>
      </c>
      <c r="AF120">
        <f t="shared" si="16"/>
        <v>-0.11489568697854452</v>
      </c>
      <c r="AG120">
        <f t="shared" si="17"/>
        <v>-0.2644197511883104</v>
      </c>
      <c r="AH120">
        <f t="shared" si="18"/>
        <v>-0.26506934633523443</v>
      </c>
      <c r="AI120" s="6">
        <v>4.8953165434020406E-3</v>
      </c>
      <c r="AJ120" t="str">
        <f t="shared" si="19"/>
        <v/>
      </c>
      <c r="AK120" s="5">
        <f t="shared" si="20"/>
        <v>0.11489568697854452</v>
      </c>
      <c r="AL120">
        <f t="shared" si="21"/>
        <v>0.43452006312765895</v>
      </c>
      <c r="AM120">
        <f t="shared" si="22"/>
        <v>-0.73674798731173752</v>
      </c>
      <c r="AN120" s="6">
        <f t="shared" si="23"/>
        <v>0.96653936126882667</v>
      </c>
    </row>
    <row r="121" spans="1:40" x14ac:dyDescent="0.35">
      <c r="A121" s="2">
        <v>1</v>
      </c>
      <c r="B121" s="2">
        <v>1</v>
      </c>
      <c r="C121" s="2">
        <v>3</v>
      </c>
      <c r="D121" s="2">
        <v>2</v>
      </c>
      <c r="AB121" s="5">
        <f t="shared" si="12"/>
        <v>0</v>
      </c>
      <c r="AC121">
        <f t="shared" si="13"/>
        <v>3.979843146423458</v>
      </c>
      <c r="AD121">
        <f t="shared" si="14"/>
        <v>0.88424947680441379</v>
      </c>
      <c r="AE121">
        <f t="shared" si="15"/>
        <v>0.46928471398811455</v>
      </c>
      <c r="AF121">
        <f t="shared" si="16"/>
        <v>-2.1121635937365677</v>
      </c>
      <c r="AG121">
        <f t="shared" si="17"/>
        <v>-0.85821967460314819</v>
      </c>
      <c r="AH121">
        <f t="shared" si="18"/>
        <v>-0.86745216043816431</v>
      </c>
      <c r="AI121" s="6">
        <v>2.1173165636342847E-2</v>
      </c>
      <c r="AJ121" t="str">
        <f t="shared" si="19"/>
        <v/>
      </c>
      <c r="AK121" s="5">
        <f t="shared" si="20"/>
        <v>2.1121635937365677</v>
      </c>
      <c r="AL121">
        <f t="shared" si="21"/>
        <v>2.4610990125730448</v>
      </c>
      <c r="AM121">
        <f t="shared" si="22"/>
        <v>-2.7115018332936889</v>
      </c>
      <c r="AN121" s="6">
        <f t="shared" si="23"/>
        <v>6.9358290207668247</v>
      </c>
    </row>
    <row r="122" spans="1:40" x14ac:dyDescent="0.35">
      <c r="A122" s="2">
        <v>0</v>
      </c>
      <c r="B122" s="2">
        <v>0</v>
      </c>
      <c r="C122" s="2">
        <v>2</v>
      </c>
      <c r="D122" s="2">
        <v>1</v>
      </c>
      <c r="AB122" s="5">
        <f t="shared" si="12"/>
        <v>0</v>
      </c>
      <c r="AC122">
        <f t="shared" si="13"/>
        <v>3.5839570268522016</v>
      </c>
      <c r="AD122">
        <f t="shared" si="14"/>
        <v>0.96672441091260142</v>
      </c>
      <c r="AE122">
        <f t="shared" si="15"/>
        <v>0.49154035285707415</v>
      </c>
      <c r="AF122">
        <f t="shared" si="16"/>
        <v>-1.8222975252486804</v>
      </c>
      <c r="AG122">
        <f t="shared" si="17"/>
        <v>-0.81231519485766712</v>
      </c>
      <c r="AH122">
        <f t="shared" si="18"/>
        <v>-0.81639994133808769</v>
      </c>
      <c r="AI122" s="6">
        <v>9.9816953342407623E-3</v>
      </c>
      <c r="AJ122" t="str">
        <f t="shared" si="19"/>
        <v/>
      </c>
      <c r="AK122" s="5">
        <f t="shared" si="20"/>
        <v>1.8222975252486804</v>
      </c>
      <c r="AL122">
        <f t="shared" si="21"/>
        <v>2.2433379761755918</v>
      </c>
      <c r="AM122">
        <f t="shared" si="22"/>
        <v>-2.5745641132064523</v>
      </c>
      <c r="AN122" s="6">
        <f t="shared" si="23"/>
        <v>6.2191591637038126</v>
      </c>
    </row>
    <row r="123" spans="1:40" x14ac:dyDescent="0.35">
      <c r="A123" s="2">
        <v>0</v>
      </c>
      <c r="B123" s="2">
        <v>0</v>
      </c>
      <c r="C123" s="2">
        <v>1</v>
      </c>
      <c r="D123" s="2">
        <v>0</v>
      </c>
      <c r="AB123" s="5">
        <f t="shared" si="12"/>
        <v>1</v>
      </c>
      <c r="AC123">
        <f t="shared" si="13"/>
        <v>1.1500558630853801</v>
      </c>
      <c r="AD123">
        <f t="shared" si="14"/>
        <v>6.4930553378874842</v>
      </c>
      <c r="AE123">
        <f t="shared" si="15"/>
        <v>0.86654309158192744</v>
      </c>
      <c r="AF123">
        <f t="shared" si="16"/>
        <v>0.84651710000454705</v>
      </c>
      <c r="AG123">
        <f t="shared" si="17"/>
        <v>1.5291959684583265</v>
      </c>
      <c r="AH123">
        <f t="shared" si="18"/>
        <v>1.5379361997509615</v>
      </c>
      <c r="AI123" s="6">
        <v>1.1333884369693525E-2</v>
      </c>
      <c r="AJ123" t="str">
        <f t="shared" si="19"/>
        <v/>
      </c>
      <c r="AK123" s="5">
        <f t="shared" si="20"/>
        <v>0.15348289999545298</v>
      </c>
      <c r="AL123">
        <f t="shared" si="21"/>
        <v>0.55357005737987353</v>
      </c>
      <c r="AM123">
        <f t="shared" si="22"/>
        <v>-0.93149447538887009</v>
      </c>
      <c r="AN123" s="6">
        <f t="shared" si="23"/>
        <v>1.238460275379776</v>
      </c>
    </row>
    <row r="124" spans="1:40" x14ac:dyDescent="0.35">
      <c r="A124" s="2">
        <v>0</v>
      </c>
      <c r="B124" s="2">
        <v>1</v>
      </c>
      <c r="C124" s="2">
        <v>4</v>
      </c>
      <c r="D124" s="2">
        <v>3</v>
      </c>
      <c r="AB124" s="5">
        <f t="shared" si="12"/>
        <v>0</v>
      </c>
      <c r="AC124">
        <f t="shared" si="13"/>
        <v>0.75819223035290473</v>
      </c>
      <c r="AD124">
        <f t="shared" si="14"/>
        <v>5.5989616346041666</v>
      </c>
      <c r="AE124">
        <f t="shared" si="15"/>
        <v>0.8484610071444999</v>
      </c>
      <c r="AF124">
        <f t="shared" si="16"/>
        <v>-0.11489568697854452</v>
      </c>
      <c r="AG124">
        <f t="shared" si="17"/>
        <v>-0.2644197511883104</v>
      </c>
      <c r="AH124">
        <f t="shared" si="18"/>
        <v>-0.26506934633523443</v>
      </c>
      <c r="AI124" s="6">
        <v>4.8953165434020406E-3</v>
      </c>
      <c r="AJ124" t="str">
        <f t="shared" si="19"/>
        <v/>
      </c>
      <c r="AK124" s="5">
        <f t="shared" si="20"/>
        <v>0.11489568697854452</v>
      </c>
      <c r="AL124">
        <f t="shared" si="21"/>
        <v>0.43452006312765895</v>
      </c>
      <c r="AM124">
        <f t="shared" si="22"/>
        <v>-0.73674798731173752</v>
      </c>
      <c r="AN124" s="6">
        <f t="shared" si="23"/>
        <v>0.96653936126882667</v>
      </c>
    </row>
    <row r="125" spans="1:40" x14ac:dyDescent="0.35">
      <c r="A125" s="2">
        <v>0</v>
      </c>
      <c r="B125" s="2">
        <v>0</v>
      </c>
      <c r="C125" s="2">
        <v>1</v>
      </c>
      <c r="D125" s="2">
        <v>0</v>
      </c>
      <c r="AB125" s="5">
        <f t="shared" si="12"/>
        <v>0</v>
      </c>
      <c r="AC125">
        <f t="shared" si="13"/>
        <v>1.031287784770722</v>
      </c>
      <c r="AD125">
        <f t="shared" si="14"/>
        <v>2.0976228855161856</v>
      </c>
      <c r="AE125">
        <f t="shared" si="15"/>
        <v>0.67717180658892218</v>
      </c>
      <c r="AF125">
        <f t="shared" si="16"/>
        <v>-0.33292877244444463</v>
      </c>
      <c r="AG125">
        <f t="shared" si="17"/>
        <v>-0.44275239045542231</v>
      </c>
      <c r="AH125">
        <f t="shared" si="18"/>
        <v>-0.4446114616632445</v>
      </c>
      <c r="AI125" s="6">
        <v>8.345194239870745E-3</v>
      </c>
      <c r="AJ125" t="str">
        <f t="shared" si="19"/>
        <v/>
      </c>
      <c r="AK125" s="5">
        <f t="shared" si="20"/>
        <v>0.33292877244444463</v>
      </c>
      <c r="AL125">
        <f t="shared" si="21"/>
        <v>0.75195251255896933</v>
      </c>
      <c r="AM125">
        <f t="shared" si="22"/>
        <v>-1.1408710702555376</v>
      </c>
      <c r="AN125" s="6">
        <f t="shared" si="23"/>
        <v>1.8067286151444271</v>
      </c>
    </row>
    <row r="126" spans="1:40" x14ac:dyDescent="0.35">
      <c r="A126" s="2">
        <v>0</v>
      </c>
      <c r="B126" s="2">
        <v>1</v>
      </c>
      <c r="C126" s="2">
        <v>4</v>
      </c>
      <c r="D126" s="2">
        <v>3</v>
      </c>
      <c r="AB126" s="5">
        <f t="shared" si="12"/>
        <v>0</v>
      </c>
      <c r="AC126">
        <f t="shared" si="13"/>
        <v>0.84550930665487911</v>
      </c>
      <c r="AD126">
        <f t="shared" si="14"/>
        <v>17.331221917541054</v>
      </c>
      <c r="AE126">
        <f t="shared" si="15"/>
        <v>0.94544826283276262</v>
      </c>
      <c r="AF126">
        <f t="shared" si="16"/>
        <v>-4.6124001469090077E-2</v>
      </c>
      <c r="AG126">
        <f t="shared" si="17"/>
        <v>-0.16010371302436779</v>
      </c>
      <c r="AH126">
        <f t="shared" si="18"/>
        <v>-0.16159962774524322</v>
      </c>
      <c r="AI126" s="6">
        <v>1.8428148142279999E-2</v>
      </c>
      <c r="AJ126" t="str">
        <f t="shared" si="19"/>
        <v/>
      </c>
      <c r="AK126" s="5">
        <f t="shared" si="20"/>
        <v>4.6124001469090077E-2</v>
      </c>
      <c r="AL126">
        <f t="shared" si="21"/>
        <v>0.28808826852173003</v>
      </c>
      <c r="AM126">
        <f t="shared" si="22"/>
        <v>-0.51851862920200475</v>
      </c>
      <c r="AN126" s="6">
        <f t="shared" si="23"/>
        <v>0.61076663214018501</v>
      </c>
    </row>
    <row r="127" spans="1:40" x14ac:dyDescent="0.35">
      <c r="A127" s="2">
        <v>3</v>
      </c>
      <c r="B127" s="2">
        <v>0</v>
      </c>
      <c r="C127" s="2">
        <v>4</v>
      </c>
      <c r="D127" s="2">
        <v>1</v>
      </c>
      <c r="AB127" s="5">
        <f t="shared" si="12"/>
        <v>0</v>
      </c>
      <c r="AC127">
        <f t="shared" si="13"/>
        <v>1.031287784770722</v>
      </c>
      <c r="AD127">
        <f t="shared" si="14"/>
        <v>2.0976228855161856</v>
      </c>
      <c r="AE127">
        <f t="shared" si="15"/>
        <v>0.67717180658892218</v>
      </c>
      <c r="AF127">
        <f t="shared" si="16"/>
        <v>-0.33292877244444463</v>
      </c>
      <c r="AG127">
        <f t="shared" si="17"/>
        <v>-0.44275239045542231</v>
      </c>
      <c r="AH127">
        <f t="shared" si="18"/>
        <v>-0.4446114616632445</v>
      </c>
      <c r="AI127" s="6">
        <v>8.345194239870745E-3</v>
      </c>
      <c r="AJ127" t="str">
        <f t="shared" si="19"/>
        <v/>
      </c>
      <c r="AK127" s="5">
        <f t="shared" si="20"/>
        <v>0.33292877244444463</v>
      </c>
      <c r="AL127">
        <f t="shared" si="21"/>
        <v>0.75195251255896933</v>
      </c>
      <c r="AM127">
        <f t="shared" si="22"/>
        <v>-1.1408710702555376</v>
      </c>
      <c r="AN127" s="6">
        <f t="shared" si="23"/>
        <v>1.8067286151444271</v>
      </c>
    </row>
    <row r="128" spans="1:40" x14ac:dyDescent="0.35">
      <c r="A128" s="2">
        <v>4</v>
      </c>
      <c r="B128" s="2">
        <v>1</v>
      </c>
      <c r="C128" s="2">
        <v>1</v>
      </c>
      <c r="D128" s="2">
        <v>0</v>
      </c>
      <c r="AB128" s="5">
        <f t="shared" si="12"/>
        <v>0</v>
      </c>
      <c r="AC128">
        <f t="shared" si="13"/>
        <v>0.84550930665487911</v>
      </c>
      <c r="AD128">
        <f t="shared" si="14"/>
        <v>17.331221917541054</v>
      </c>
      <c r="AE128">
        <f t="shared" si="15"/>
        <v>0.94544826283276262</v>
      </c>
      <c r="AF128">
        <f t="shared" si="16"/>
        <v>-4.6124001469090077E-2</v>
      </c>
      <c r="AG128">
        <f t="shared" si="17"/>
        <v>-0.16010371302436779</v>
      </c>
      <c r="AH128">
        <f t="shared" si="18"/>
        <v>-0.16159962774524322</v>
      </c>
      <c r="AI128" s="6">
        <v>1.8428148142279999E-2</v>
      </c>
      <c r="AJ128" t="str">
        <f t="shared" si="19"/>
        <v/>
      </c>
      <c r="AK128" s="5">
        <f t="shared" si="20"/>
        <v>4.6124001469090077E-2</v>
      </c>
      <c r="AL128">
        <f t="shared" si="21"/>
        <v>0.28808826852173003</v>
      </c>
      <c r="AM128">
        <f t="shared" si="22"/>
        <v>-0.51851862920200475</v>
      </c>
      <c r="AN128" s="6">
        <f t="shared" si="23"/>
        <v>0.61076663214018501</v>
      </c>
    </row>
    <row r="129" spans="1:40" x14ac:dyDescent="0.35">
      <c r="A129" s="2">
        <v>3</v>
      </c>
      <c r="B129" s="2">
        <v>1</v>
      </c>
      <c r="C129" s="2">
        <v>3</v>
      </c>
      <c r="D129" s="2">
        <v>0</v>
      </c>
      <c r="AB129" s="5">
        <f t="shared" si="12"/>
        <v>3</v>
      </c>
      <c r="AC129">
        <f t="shared" si="13"/>
        <v>3.979843146423458</v>
      </c>
      <c r="AD129">
        <f t="shared" si="14"/>
        <v>0.88424947680441379</v>
      </c>
      <c r="AE129">
        <f t="shared" si="15"/>
        <v>0.46928471398811455</v>
      </c>
      <c r="AF129">
        <f t="shared" si="16"/>
        <v>0.8878364062634323</v>
      </c>
      <c r="AG129">
        <f t="shared" si="17"/>
        <v>0.36074794298308693</v>
      </c>
      <c r="AH129">
        <f t="shared" si="18"/>
        <v>0.36462876787228871</v>
      </c>
      <c r="AI129" s="6">
        <v>2.1173165636342847E-2</v>
      </c>
      <c r="AJ129" t="str">
        <f t="shared" si="19"/>
        <v/>
      </c>
      <c r="AK129" s="5">
        <f t="shared" si="20"/>
        <v>2.1121635937365677</v>
      </c>
      <c r="AL129">
        <f t="shared" si="21"/>
        <v>2.4610990125730448</v>
      </c>
      <c r="AM129">
        <f t="shared" si="22"/>
        <v>-2.7115018332936889</v>
      </c>
      <c r="AN129" s="6">
        <f t="shared" si="23"/>
        <v>6.9358290207668247</v>
      </c>
    </row>
    <row r="130" spans="1:40" x14ac:dyDescent="0.35">
      <c r="A130" s="2">
        <v>3</v>
      </c>
      <c r="B130" s="2">
        <v>0</v>
      </c>
      <c r="C130" s="2">
        <v>2</v>
      </c>
      <c r="D130" s="2">
        <v>0</v>
      </c>
      <c r="AB130" s="5">
        <f t="shared" si="12"/>
        <v>4</v>
      </c>
      <c r="AC130">
        <f t="shared" si="13"/>
        <v>2.1277471846653966</v>
      </c>
      <c r="AD130">
        <f t="shared" si="14"/>
        <v>0.9113578657058421</v>
      </c>
      <c r="AE130">
        <f t="shared" si="15"/>
        <v>0.47681173790512971</v>
      </c>
      <c r="AF130">
        <f t="shared" si="16"/>
        <v>2.8867876482776582</v>
      </c>
      <c r="AG130">
        <f t="shared" si="17"/>
        <v>1.9276955270489553</v>
      </c>
      <c r="AH130">
        <f t="shared" si="18"/>
        <v>1.9393696426064224</v>
      </c>
      <c r="AI130" s="6">
        <v>1.2002847617809296E-2</v>
      </c>
      <c r="AJ130" t="str">
        <f t="shared" si="19"/>
        <v/>
      </c>
      <c r="AK130" s="5">
        <f t="shared" si="20"/>
        <v>1.1132123517223418</v>
      </c>
      <c r="AL130">
        <f t="shared" si="21"/>
        <v>1.497532990957833</v>
      </c>
      <c r="AM130">
        <f t="shared" si="22"/>
        <v>-1.8218983762155565</v>
      </c>
      <c r="AN130" s="6">
        <f t="shared" si="23"/>
        <v>4.0483230796602401</v>
      </c>
    </row>
    <row r="131" spans="1:40" x14ac:dyDescent="0.35">
      <c r="A131" s="2">
        <v>8</v>
      </c>
      <c r="B131" s="2">
        <v>1</v>
      </c>
      <c r="C131" s="2">
        <v>4</v>
      </c>
      <c r="D131" s="2">
        <v>0</v>
      </c>
      <c r="AB131" s="5">
        <f t="shared" si="12"/>
        <v>3</v>
      </c>
      <c r="AC131">
        <f t="shared" si="13"/>
        <v>11.168803518694542</v>
      </c>
      <c r="AD131">
        <f t="shared" si="14"/>
        <v>0.14393163742207904</v>
      </c>
      <c r="AE131">
        <f t="shared" si="15"/>
        <v>0.12582188717713755</v>
      </c>
      <c r="AF131">
        <f t="shared" si="16"/>
        <v>-6.7635235824617403</v>
      </c>
      <c r="AG131">
        <f t="shared" si="17"/>
        <v>-1.3956833724376378</v>
      </c>
      <c r="AH131">
        <f t="shared" si="18"/>
        <v>-1.4069392794873838</v>
      </c>
      <c r="AI131" s="6">
        <v>1.5936553927645702E-2</v>
      </c>
      <c r="AJ131" t="str">
        <f t="shared" si="19"/>
        <v/>
      </c>
      <c r="AK131" s="5">
        <f t="shared" si="20"/>
        <v>9.7635235824617403</v>
      </c>
      <c r="AL131">
        <f t="shared" si="21"/>
        <v>4.8460300638595948</v>
      </c>
      <c r="AM131">
        <f t="shared" si="22"/>
        <v>0.26547918929859904</v>
      </c>
      <c r="AN131" s="6">
        <f t="shared" si="23"/>
        <v>19.261567975624882</v>
      </c>
    </row>
    <row r="132" spans="1:40" x14ac:dyDescent="0.35">
      <c r="A132" s="2">
        <v>2</v>
      </c>
      <c r="B132" s="2">
        <v>1</v>
      </c>
      <c r="C132" s="2">
        <v>3</v>
      </c>
      <c r="D132" s="2">
        <v>0</v>
      </c>
      <c r="AB132" s="5">
        <f t="shared" si="12"/>
        <v>3</v>
      </c>
      <c r="AC132">
        <f t="shared" si="13"/>
        <v>2.3627794604585244</v>
      </c>
      <c r="AD132">
        <f t="shared" si="14"/>
        <v>0.83360646202285038</v>
      </c>
      <c r="AE132">
        <f t="shared" si="15"/>
        <v>0.45462670386927445</v>
      </c>
      <c r="AF132">
        <f t="shared" si="16"/>
        <v>1.7114031776197571</v>
      </c>
      <c r="AG132">
        <f t="shared" si="17"/>
        <v>1.0468158955873332</v>
      </c>
      <c r="AH132">
        <f t="shared" si="18"/>
        <v>1.0533411273481188</v>
      </c>
      <c r="AI132" s="6">
        <v>1.2351213404989923E-2</v>
      </c>
      <c r="AJ132" t="str">
        <f t="shared" si="19"/>
        <v/>
      </c>
      <c r="AK132" s="5">
        <f t="shared" si="20"/>
        <v>1.2885968223802429</v>
      </c>
      <c r="AL132">
        <f t="shared" si="21"/>
        <v>1.6348654857400176</v>
      </c>
      <c r="AM132">
        <f t="shared" si="22"/>
        <v>-1.9156806492377723</v>
      </c>
      <c r="AN132" s="6">
        <f t="shared" si="23"/>
        <v>4.4928742939982582</v>
      </c>
    </row>
    <row r="133" spans="1:40" x14ac:dyDescent="0.35">
      <c r="A133" s="2">
        <v>1</v>
      </c>
      <c r="B133" s="2">
        <v>1</v>
      </c>
      <c r="C133" s="2">
        <v>1</v>
      </c>
      <c r="D133" s="2">
        <v>0</v>
      </c>
      <c r="AB133" s="5">
        <f t="shared" ref="AB133:AB196" si="24">A131</f>
        <v>8</v>
      </c>
      <c r="AC133">
        <f t="shared" ref="AC133:AC196" si="25">EXP(G$4+MMULT(B131:D131,G$5:G$7))</f>
        <v>25.58880260347048</v>
      </c>
      <c r="AD133">
        <f t="shared" ref="AD133:AD196" si="26">EXP(H$4+MMULT(B131:D131,H$5:H$7))</f>
        <v>5.7199196229711986E-2</v>
      </c>
      <c r="AE133">
        <f t="shared" ref="AE133:AE196" si="27">AD133/(1+AD133)</f>
        <v>5.4104464356103749E-2</v>
      </c>
      <c r="AF133">
        <f t="shared" ref="AF133:AF196" si="28">AB133-AC133*(1-AE133)</f>
        <v>-16.204334145095636</v>
      </c>
      <c r="AG133">
        <f t="shared" ref="AG133:AG196" si="29">AF133/SQRT(AC133*(1-AE133)*(1+AC133*AE133))</f>
        <v>-2.1329900481362456</v>
      </c>
      <c r="AH133">
        <f t="shared" ref="AH133:AH196" si="30">AG133/SQRT(1-AI133)</f>
        <v>-2.1936525938145115</v>
      </c>
      <c r="AI133" s="6">
        <v>5.4542615204202886E-2</v>
      </c>
      <c r="AJ133" t="str">
        <f t="shared" ref="AJ133:AJ196" si="31">IF(AI133&lt;=$AI$254,"","*")</f>
        <v/>
      </c>
      <c r="AK133" s="5">
        <f t="shared" ref="AK133:AK196" si="32">AC133*(1-AE133)</f>
        <v>24.204334145095636</v>
      </c>
      <c r="AL133">
        <f t="shared" ref="AL133:AL196" si="33">SQRT(AK133*(1+AC133*AE133))</f>
        <v>7.5970041019434609</v>
      </c>
      <c r="AM133">
        <f t="shared" ref="AM133:AM196" si="34">AK133-AL133*O$21</f>
        <v>9.3144797148833991</v>
      </c>
      <c r="AN133" s="6">
        <f t="shared" ref="AN133:AN196" si="35">AK133+AL133*O$21</f>
        <v>39.094188575307875</v>
      </c>
    </row>
    <row r="134" spans="1:40" x14ac:dyDescent="0.35">
      <c r="A134" s="2">
        <v>6</v>
      </c>
      <c r="B134" s="2">
        <v>0</v>
      </c>
      <c r="C134" s="2">
        <v>4</v>
      </c>
      <c r="D134" s="2">
        <v>0</v>
      </c>
      <c r="AB134" s="5">
        <f t="shared" si="24"/>
        <v>2</v>
      </c>
      <c r="AC134">
        <f t="shared" si="25"/>
        <v>11.168803518694542</v>
      </c>
      <c r="AD134">
        <f t="shared" si="26"/>
        <v>0.14393163742207904</v>
      </c>
      <c r="AE134">
        <f t="shared" si="27"/>
        <v>0.12582188717713755</v>
      </c>
      <c r="AF134">
        <f t="shared" si="28"/>
        <v>-7.7635235824617403</v>
      </c>
      <c r="AG134">
        <f t="shared" si="29"/>
        <v>-1.602037849570938</v>
      </c>
      <c r="AH134">
        <f t="shared" si="30"/>
        <v>-1.6149579641764813</v>
      </c>
      <c r="AI134" s="6">
        <v>1.5936553927645702E-2</v>
      </c>
      <c r="AJ134" t="str">
        <f t="shared" si="31"/>
        <v/>
      </c>
      <c r="AK134" s="5">
        <f t="shared" si="32"/>
        <v>9.7635235824617403</v>
      </c>
      <c r="AL134">
        <f t="shared" si="33"/>
        <v>4.8460300638595948</v>
      </c>
      <c r="AM134">
        <f t="shared" si="34"/>
        <v>0.26547918929859904</v>
      </c>
      <c r="AN134" s="6">
        <f t="shared" si="35"/>
        <v>19.261567975624882</v>
      </c>
    </row>
    <row r="135" spans="1:40" x14ac:dyDescent="0.35">
      <c r="A135" s="2">
        <v>0</v>
      </c>
      <c r="B135" s="2">
        <v>1</v>
      </c>
      <c r="C135" s="2">
        <v>4</v>
      </c>
      <c r="D135" s="2">
        <v>2</v>
      </c>
      <c r="AB135" s="5">
        <f t="shared" si="24"/>
        <v>1</v>
      </c>
      <c r="AC135">
        <f t="shared" si="25"/>
        <v>2.1277471846653966</v>
      </c>
      <c r="AD135">
        <f t="shared" si="26"/>
        <v>0.9113578657058421</v>
      </c>
      <c r="AE135">
        <f t="shared" si="27"/>
        <v>0.47681173790512971</v>
      </c>
      <c r="AF135">
        <f t="shared" si="28"/>
        <v>-0.11321235172234179</v>
      </c>
      <c r="AG135">
        <f t="shared" si="29"/>
        <v>-7.5599237149313381E-2</v>
      </c>
      <c r="AH135">
        <f t="shared" si="30"/>
        <v>-7.6057065794010462E-2</v>
      </c>
      <c r="AI135" s="6">
        <v>1.2002847617809296E-2</v>
      </c>
      <c r="AJ135" t="str">
        <f t="shared" si="31"/>
        <v/>
      </c>
      <c r="AK135" s="5">
        <f t="shared" si="32"/>
        <v>1.1132123517223418</v>
      </c>
      <c r="AL135">
        <f t="shared" si="33"/>
        <v>1.497532990957833</v>
      </c>
      <c r="AM135">
        <f t="shared" si="34"/>
        <v>-1.8218983762155565</v>
      </c>
      <c r="AN135" s="6">
        <f t="shared" si="35"/>
        <v>4.0483230796602401</v>
      </c>
    </row>
    <row r="136" spans="1:40" x14ac:dyDescent="0.35">
      <c r="A136" s="2">
        <v>0</v>
      </c>
      <c r="B136" s="2">
        <v>1</v>
      </c>
      <c r="C136" s="2">
        <v>2</v>
      </c>
      <c r="D136" s="2">
        <v>1</v>
      </c>
      <c r="AB136" s="5">
        <f t="shared" si="24"/>
        <v>6</v>
      </c>
      <c r="AC136">
        <f t="shared" si="25"/>
        <v>12.402516493527065</v>
      </c>
      <c r="AD136">
        <f t="shared" si="26"/>
        <v>0.1316522823354899</v>
      </c>
      <c r="AE136">
        <f t="shared" si="27"/>
        <v>0.11633633792863259</v>
      </c>
      <c r="AF136">
        <f t="shared" si="28"/>
        <v>-4.9596531435706606</v>
      </c>
      <c r="AG136">
        <f t="shared" si="29"/>
        <v>-0.95852471006990969</v>
      </c>
      <c r="AH136">
        <f t="shared" si="30"/>
        <v>-0.99049987800802164</v>
      </c>
      <c r="AI136" s="6">
        <v>6.3521581088298057E-2</v>
      </c>
      <c r="AJ136" t="str">
        <f t="shared" si="31"/>
        <v/>
      </c>
      <c r="AK136" s="5">
        <f t="shared" si="32"/>
        <v>10.959653143570661</v>
      </c>
      <c r="AL136">
        <f t="shared" si="33"/>
        <v>5.1742569507769183</v>
      </c>
      <c r="AM136">
        <f t="shared" si="34"/>
        <v>0.81829587329186459</v>
      </c>
      <c r="AN136" s="6">
        <f t="shared" si="35"/>
        <v>21.101010413849458</v>
      </c>
    </row>
    <row r="137" spans="1:40" x14ac:dyDescent="0.35">
      <c r="A137" s="2">
        <v>5</v>
      </c>
      <c r="B137" s="2">
        <v>0</v>
      </c>
      <c r="C137" s="2">
        <v>4</v>
      </c>
      <c r="D137" s="2">
        <v>0</v>
      </c>
      <c r="AB137" s="5">
        <f t="shared" si="24"/>
        <v>0</v>
      </c>
      <c r="AC137">
        <f t="shared" si="25"/>
        <v>2.6348885459572848</v>
      </c>
      <c r="AD137">
        <f t="shared" si="26"/>
        <v>2.5803746351685217</v>
      </c>
      <c r="AE137">
        <f t="shared" si="27"/>
        <v>0.72069961892327739</v>
      </c>
      <c r="AF137">
        <f t="shared" si="28"/>
        <v>-0.73592537498056121</v>
      </c>
      <c r="AG137">
        <f t="shared" si="29"/>
        <v>-0.50384336046293532</v>
      </c>
      <c r="AH137">
        <f t="shared" si="30"/>
        <v>-0.51029021086884518</v>
      </c>
      <c r="AI137" s="6">
        <v>2.5107777894320678E-2</v>
      </c>
      <c r="AJ137" t="str">
        <f t="shared" si="31"/>
        <v/>
      </c>
      <c r="AK137" s="5">
        <f t="shared" si="32"/>
        <v>0.73592537498056121</v>
      </c>
      <c r="AL137">
        <f t="shared" si="33"/>
        <v>1.4606233459231994</v>
      </c>
      <c r="AM137">
        <f t="shared" si="34"/>
        <v>-2.1268437780072977</v>
      </c>
      <c r="AN137" s="6">
        <f t="shared" si="35"/>
        <v>3.5986945279684202</v>
      </c>
    </row>
    <row r="138" spans="1:40" x14ac:dyDescent="0.35">
      <c r="A138" s="2">
        <v>3</v>
      </c>
      <c r="B138" s="2">
        <v>1</v>
      </c>
      <c r="C138" s="2">
        <v>4</v>
      </c>
      <c r="D138" s="2">
        <v>1</v>
      </c>
      <c r="AB138" s="5">
        <f t="shared" si="24"/>
        <v>0</v>
      </c>
      <c r="AC138">
        <f t="shared" si="25"/>
        <v>1.5642979655065239</v>
      </c>
      <c r="AD138">
        <f t="shared" si="26"/>
        <v>2.432590605639811</v>
      </c>
      <c r="AE138">
        <f t="shared" si="27"/>
        <v>0.70867484215653875</v>
      </c>
      <c r="AF138">
        <f t="shared" si="28"/>
        <v>-0.45571935171539335</v>
      </c>
      <c r="AG138">
        <f t="shared" si="29"/>
        <v>-0.46489388826300038</v>
      </c>
      <c r="AH138">
        <f t="shared" si="30"/>
        <v>-0.46652794968337225</v>
      </c>
      <c r="AI138" s="6">
        <v>6.9929344581432526E-3</v>
      </c>
      <c r="AJ138" t="str">
        <f t="shared" si="31"/>
        <v/>
      </c>
      <c r="AK138" s="5">
        <f t="shared" si="32"/>
        <v>0.45571935171539335</v>
      </c>
      <c r="AL138">
        <f t="shared" si="33"/>
        <v>0.98026531047356602</v>
      </c>
      <c r="AM138">
        <f t="shared" si="34"/>
        <v>-1.4655653521067697</v>
      </c>
      <c r="AN138" s="6">
        <f t="shared" si="35"/>
        <v>2.3770040555375567</v>
      </c>
    </row>
    <row r="139" spans="1:40" x14ac:dyDescent="0.35">
      <c r="A139" s="2">
        <v>31</v>
      </c>
      <c r="B139" s="2">
        <v>0</v>
      </c>
      <c r="C139" s="2">
        <v>3</v>
      </c>
      <c r="D139" s="2">
        <v>1</v>
      </c>
      <c r="AB139" s="5">
        <f t="shared" si="24"/>
        <v>5</v>
      </c>
      <c r="AC139">
        <f t="shared" si="25"/>
        <v>12.402516493527065</v>
      </c>
      <c r="AD139">
        <f t="shared" si="26"/>
        <v>0.1316522823354899</v>
      </c>
      <c r="AE139">
        <f t="shared" si="27"/>
        <v>0.11633633792863259</v>
      </c>
      <c r="AF139">
        <f t="shared" si="28"/>
        <v>-5.9596531435706606</v>
      </c>
      <c r="AG139">
        <f t="shared" si="29"/>
        <v>-1.1517891748062135</v>
      </c>
      <c r="AH139">
        <f t="shared" si="30"/>
        <v>-1.1902114000308943</v>
      </c>
      <c r="AI139" s="6">
        <v>6.3521581088298057E-2</v>
      </c>
      <c r="AJ139" t="str">
        <f t="shared" si="31"/>
        <v/>
      </c>
      <c r="AK139" s="5">
        <f t="shared" si="32"/>
        <v>10.959653143570661</v>
      </c>
      <c r="AL139">
        <f t="shared" si="33"/>
        <v>5.1742569507769183</v>
      </c>
      <c r="AM139">
        <f t="shared" si="34"/>
        <v>0.81829587329186459</v>
      </c>
      <c r="AN139" s="6">
        <f t="shared" si="35"/>
        <v>21.101010413849458</v>
      </c>
    </row>
    <row r="140" spans="1:40" x14ac:dyDescent="0.35">
      <c r="A140" s="2">
        <v>0</v>
      </c>
      <c r="B140" s="2">
        <v>1</v>
      </c>
      <c r="C140" s="2">
        <v>2</v>
      </c>
      <c r="D140" s="2">
        <v>1</v>
      </c>
      <c r="AB140" s="5">
        <f t="shared" si="24"/>
        <v>3</v>
      </c>
      <c r="AC140">
        <f t="shared" si="25"/>
        <v>8.2111901016019768</v>
      </c>
      <c r="AD140">
        <f t="shared" si="26"/>
        <v>0.38418140910665588</v>
      </c>
      <c r="AE140">
        <f t="shared" si="27"/>
        <v>0.27755134303863011</v>
      </c>
      <c r="AF140">
        <f t="shared" si="28"/>
        <v>-2.9321632609568429</v>
      </c>
      <c r="AG140">
        <f t="shared" si="29"/>
        <v>-0.66482771320369272</v>
      </c>
      <c r="AH140">
        <f t="shared" si="30"/>
        <v>-0.67309808543474747</v>
      </c>
      <c r="AI140" s="6">
        <v>2.442307675056982E-2</v>
      </c>
      <c r="AJ140" t="str">
        <f t="shared" si="31"/>
        <v/>
      </c>
      <c r="AK140" s="5">
        <f t="shared" si="32"/>
        <v>5.9321632609568429</v>
      </c>
      <c r="AL140">
        <f t="shared" si="33"/>
        <v>4.4104107014842118</v>
      </c>
      <c r="AM140">
        <f t="shared" si="34"/>
        <v>-2.7120828709822451</v>
      </c>
      <c r="AN140" s="6">
        <f t="shared" si="35"/>
        <v>14.576409392895931</v>
      </c>
    </row>
    <row r="141" spans="1:40" x14ac:dyDescent="0.35">
      <c r="A141" s="2">
        <v>2</v>
      </c>
      <c r="B141" s="2">
        <v>0</v>
      </c>
      <c r="C141" s="2">
        <v>2</v>
      </c>
      <c r="D141" s="2">
        <v>0</v>
      </c>
      <c r="AB141" s="5">
        <f t="shared" si="24"/>
        <v>31</v>
      </c>
      <c r="AC141">
        <f t="shared" si="25"/>
        <v>1.7370912905318254</v>
      </c>
      <c r="AD141">
        <f t="shared" si="26"/>
        <v>2.2250570545598873</v>
      </c>
      <c r="AE141">
        <f t="shared" si="27"/>
        <v>0.6899279662088128</v>
      </c>
      <c r="AF141">
        <f t="shared" si="28"/>
        <v>30.461376570663838</v>
      </c>
      <c r="AG141">
        <f t="shared" si="29"/>
        <v>27.992832442994743</v>
      </c>
      <c r="AH141">
        <f t="shared" si="30"/>
        <v>28.113990566120588</v>
      </c>
      <c r="AI141" s="6">
        <v>8.6004905975782878E-3</v>
      </c>
      <c r="AJ141" t="str">
        <f t="shared" si="31"/>
        <v/>
      </c>
      <c r="AK141" s="5">
        <f t="shared" si="32"/>
        <v>0.53862342933616114</v>
      </c>
      <c r="AL141">
        <f t="shared" si="33"/>
        <v>1.0881848642039385</v>
      </c>
      <c r="AM141">
        <f t="shared" si="34"/>
        <v>-1.5941797130251674</v>
      </c>
      <c r="AN141" s="6">
        <f t="shared" si="35"/>
        <v>2.6714265716974896</v>
      </c>
    </row>
    <row r="142" spans="1:40" x14ac:dyDescent="0.35">
      <c r="A142" s="2">
        <v>0</v>
      </c>
      <c r="B142" s="2">
        <v>1</v>
      </c>
      <c r="C142" s="2">
        <v>4</v>
      </c>
      <c r="D142" s="2">
        <v>3</v>
      </c>
      <c r="AB142" s="5">
        <f t="shared" si="24"/>
        <v>0</v>
      </c>
      <c r="AC142">
        <f t="shared" si="25"/>
        <v>1.5642979655065239</v>
      </c>
      <c r="AD142">
        <f t="shared" si="26"/>
        <v>2.432590605639811</v>
      </c>
      <c r="AE142">
        <f t="shared" si="27"/>
        <v>0.70867484215653875</v>
      </c>
      <c r="AF142">
        <f t="shared" si="28"/>
        <v>-0.45571935171539335</v>
      </c>
      <c r="AG142">
        <f t="shared" si="29"/>
        <v>-0.46489388826300038</v>
      </c>
      <c r="AH142">
        <f t="shared" si="30"/>
        <v>-0.46652794968337225</v>
      </c>
      <c r="AI142" s="6">
        <v>6.9929344581432526E-3</v>
      </c>
      <c r="AJ142" t="str">
        <f t="shared" si="31"/>
        <v/>
      </c>
      <c r="AK142" s="5">
        <f t="shared" si="32"/>
        <v>0.45571935171539335</v>
      </c>
      <c r="AL142">
        <f t="shared" si="33"/>
        <v>0.98026531047356602</v>
      </c>
      <c r="AM142">
        <f t="shared" si="34"/>
        <v>-1.4655653521067697</v>
      </c>
      <c r="AN142" s="6">
        <f t="shared" si="35"/>
        <v>2.3770040555375567</v>
      </c>
    </row>
    <row r="143" spans="1:40" x14ac:dyDescent="0.35">
      <c r="A143" s="2">
        <v>0</v>
      </c>
      <c r="B143" s="2">
        <v>1</v>
      </c>
      <c r="C143" s="2">
        <v>2</v>
      </c>
      <c r="D143" s="2">
        <v>1</v>
      </c>
      <c r="AB143" s="5">
        <f t="shared" si="24"/>
        <v>2</v>
      </c>
      <c r="AC143">
        <f t="shared" si="25"/>
        <v>2.3627794604585244</v>
      </c>
      <c r="AD143">
        <f t="shared" si="26"/>
        <v>0.83360646202285038</v>
      </c>
      <c r="AE143">
        <f t="shared" si="27"/>
        <v>0.45462670386927445</v>
      </c>
      <c r="AF143">
        <f t="shared" si="28"/>
        <v>0.71140317761975713</v>
      </c>
      <c r="AG143">
        <f t="shared" si="29"/>
        <v>0.43514477724614903</v>
      </c>
      <c r="AH143">
        <f t="shared" si="30"/>
        <v>0.43785721267342481</v>
      </c>
      <c r="AI143" s="6">
        <v>1.2351213404989923E-2</v>
      </c>
      <c r="AJ143" t="str">
        <f t="shared" si="31"/>
        <v/>
      </c>
      <c r="AK143" s="5">
        <f t="shared" si="32"/>
        <v>1.2885968223802429</v>
      </c>
      <c r="AL143">
        <f t="shared" si="33"/>
        <v>1.6348654857400176</v>
      </c>
      <c r="AM143">
        <f t="shared" si="34"/>
        <v>-1.9156806492377723</v>
      </c>
      <c r="AN143" s="6">
        <f t="shared" si="35"/>
        <v>4.4928742939982582</v>
      </c>
    </row>
    <row r="144" spans="1:40" x14ac:dyDescent="0.35">
      <c r="A144" s="2">
        <v>0</v>
      </c>
      <c r="B144" s="2">
        <v>0</v>
      </c>
      <c r="C144" s="2">
        <v>3</v>
      </c>
      <c r="D144" s="2">
        <v>0</v>
      </c>
      <c r="AB144" s="5">
        <f t="shared" si="24"/>
        <v>0</v>
      </c>
      <c r="AC144">
        <f t="shared" si="25"/>
        <v>0.84550930665487911</v>
      </c>
      <c r="AD144">
        <f t="shared" si="26"/>
        <v>17.331221917541054</v>
      </c>
      <c r="AE144">
        <f t="shared" si="27"/>
        <v>0.94544826283276262</v>
      </c>
      <c r="AF144">
        <f t="shared" si="28"/>
        <v>-4.6124001469090077E-2</v>
      </c>
      <c r="AG144">
        <f t="shared" si="29"/>
        <v>-0.16010371302436779</v>
      </c>
      <c r="AH144">
        <f t="shared" si="30"/>
        <v>-0.16159962774524322</v>
      </c>
      <c r="AI144" s="6">
        <v>1.8428148142279999E-2</v>
      </c>
      <c r="AJ144" t="str">
        <f t="shared" si="31"/>
        <v/>
      </c>
      <c r="AK144" s="5">
        <f t="shared" si="32"/>
        <v>4.6124001469090077E-2</v>
      </c>
      <c r="AL144">
        <f t="shared" si="33"/>
        <v>0.28808826852173003</v>
      </c>
      <c r="AM144">
        <f t="shared" si="34"/>
        <v>-0.51851862920200475</v>
      </c>
      <c r="AN144" s="6">
        <f t="shared" si="35"/>
        <v>0.61076663214018501</v>
      </c>
    </row>
    <row r="145" spans="1:40" x14ac:dyDescent="0.35">
      <c r="A145" s="2">
        <v>0</v>
      </c>
      <c r="B145" s="2">
        <v>1</v>
      </c>
      <c r="C145" s="2">
        <v>3</v>
      </c>
      <c r="D145" s="2">
        <v>1</v>
      </c>
      <c r="AB145" s="5">
        <f t="shared" si="24"/>
        <v>0</v>
      </c>
      <c r="AC145">
        <f t="shared" si="25"/>
        <v>1.5642979655065239</v>
      </c>
      <c r="AD145">
        <f t="shared" si="26"/>
        <v>2.432590605639811</v>
      </c>
      <c r="AE145">
        <f t="shared" si="27"/>
        <v>0.70867484215653875</v>
      </c>
      <c r="AF145">
        <f t="shared" si="28"/>
        <v>-0.45571935171539335</v>
      </c>
      <c r="AG145">
        <f t="shared" si="29"/>
        <v>-0.46489388826300038</v>
      </c>
      <c r="AH145">
        <f t="shared" si="30"/>
        <v>-0.46652794968337225</v>
      </c>
      <c r="AI145" s="6">
        <v>6.9929344581432526E-3</v>
      </c>
      <c r="AJ145" t="str">
        <f t="shared" si="31"/>
        <v/>
      </c>
      <c r="AK145" s="5">
        <f t="shared" si="32"/>
        <v>0.45571935171539335</v>
      </c>
      <c r="AL145">
        <f t="shared" si="33"/>
        <v>0.98026531047356602</v>
      </c>
      <c r="AM145">
        <f t="shared" si="34"/>
        <v>-1.4655653521067697</v>
      </c>
      <c r="AN145" s="6">
        <f t="shared" si="35"/>
        <v>2.3770040555375567</v>
      </c>
    </row>
    <row r="146" spans="1:40" x14ac:dyDescent="0.35">
      <c r="A146" s="2">
        <v>0</v>
      </c>
      <c r="B146" s="2">
        <v>0</v>
      </c>
      <c r="C146" s="2">
        <v>1</v>
      </c>
      <c r="D146" s="2">
        <v>0</v>
      </c>
      <c r="AB146" s="5">
        <f t="shared" si="24"/>
        <v>0</v>
      </c>
      <c r="AC146">
        <f t="shared" si="25"/>
        <v>5.4133548958943951</v>
      </c>
      <c r="AD146">
        <f t="shared" si="26"/>
        <v>0.3312796300633668</v>
      </c>
      <c r="AE146">
        <f t="shared" si="27"/>
        <v>0.24884300982476421</v>
      </c>
      <c r="AF146">
        <f t="shared" si="28"/>
        <v>-4.0662793703504105</v>
      </c>
      <c r="AG146">
        <f t="shared" si="29"/>
        <v>-1.3162399681360366</v>
      </c>
      <c r="AH146">
        <f t="shared" si="30"/>
        <v>-1.3316006763047672</v>
      </c>
      <c r="AI146" s="6">
        <v>2.2937974651382805E-2</v>
      </c>
      <c r="AJ146" t="str">
        <f t="shared" si="31"/>
        <v/>
      </c>
      <c r="AK146" s="5">
        <f t="shared" si="32"/>
        <v>4.0662793703504105</v>
      </c>
      <c r="AL146">
        <f t="shared" si="33"/>
        <v>3.0893146149548856</v>
      </c>
      <c r="AM146">
        <f t="shared" si="34"/>
        <v>-1.9886660118743889</v>
      </c>
      <c r="AN146" s="6">
        <f t="shared" si="35"/>
        <v>10.121224752575209</v>
      </c>
    </row>
    <row r="147" spans="1:40" x14ac:dyDescent="0.35">
      <c r="A147" s="2">
        <v>0</v>
      </c>
      <c r="B147" s="2">
        <v>0</v>
      </c>
      <c r="C147" s="2">
        <v>2</v>
      </c>
      <c r="D147" s="2">
        <v>0</v>
      </c>
      <c r="AB147" s="5">
        <f t="shared" si="24"/>
        <v>0</v>
      </c>
      <c r="AC147">
        <f t="shared" si="25"/>
        <v>3.5839570268522016</v>
      </c>
      <c r="AD147">
        <f t="shared" si="26"/>
        <v>0.96672441091260142</v>
      </c>
      <c r="AE147">
        <f t="shared" si="27"/>
        <v>0.49154035285707415</v>
      </c>
      <c r="AF147">
        <f t="shared" si="28"/>
        <v>-1.8222975252486804</v>
      </c>
      <c r="AG147">
        <f t="shared" si="29"/>
        <v>-0.81231519485766712</v>
      </c>
      <c r="AH147">
        <f t="shared" si="30"/>
        <v>-0.81639994133808769</v>
      </c>
      <c r="AI147" s="6">
        <v>9.9816953342407623E-3</v>
      </c>
      <c r="AJ147" t="str">
        <f t="shared" si="31"/>
        <v/>
      </c>
      <c r="AK147" s="5">
        <f t="shared" si="32"/>
        <v>1.8222975252486804</v>
      </c>
      <c r="AL147">
        <f t="shared" si="33"/>
        <v>2.2433379761755918</v>
      </c>
      <c r="AM147">
        <f t="shared" si="34"/>
        <v>-2.5745641132064523</v>
      </c>
      <c r="AN147" s="6">
        <f t="shared" si="35"/>
        <v>6.2191591637038126</v>
      </c>
    </row>
    <row r="148" spans="1:40" x14ac:dyDescent="0.35">
      <c r="A148" s="2">
        <v>6</v>
      </c>
      <c r="B148" s="2">
        <v>1</v>
      </c>
      <c r="C148" s="2">
        <v>4</v>
      </c>
      <c r="D148" s="2">
        <v>0</v>
      </c>
      <c r="AB148" s="5">
        <f t="shared" si="24"/>
        <v>0</v>
      </c>
      <c r="AC148">
        <f t="shared" si="25"/>
        <v>1.031287784770722</v>
      </c>
      <c r="AD148">
        <f t="shared" si="26"/>
        <v>2.0976228855161856</v>
      </c>
      <c r="AE148">
        <f t="shared" si="27"/>
        <v>0.67717180658892218</v>
      </c>
      <c r="AF148">
        <f t="shared" si="28"/>
        <v>-0.33292877244444463</v>
      </c>
      <c r="AG148">
        <f t="shared" si="29"/>
        <v>-0.44275239045542231</v>
      </c>
      <c r="AH148">
        <f t="shared" si="30"/>
        <v>-0.4446114616632445</v>
      </c>
      <c r="AI148" s="6">
        <v>8.345194239870745E-3</v>
      </c>
      <c r="AJ148" t="str">
        <f t="shared" si="31"/>
        <v/>
      </c>
      <c r="AK148" s="5">
        <f t="shared" si="32"/>
        <v>0.33292877244444463</v>
      </c>
      <c r="AL148">
        <f t="shared" si="33"/>
        <v>0.75195251255896933</v>
      </c>
      <c r="AM148">
        <f t="shared" si="34"/>
        <v>-1.1408710702555376</v>
      </c>
      <c r="AN148" s="6">
        <f t="shared" si="35"/>
        <v>1.8067286151444271</v>
      </c>
    </row>
    <row r="149" spans="1:40" x14ac:dyDescent="0.35">
      <c r="A149" s="2">
        <v>9</v>
      </c>
      <c r="B149" s="2">
        <v>0</v>
      </c>
      <c r="C149" s="2">
        <v>3</v>
      </c>
      <c r="D149" s="2">
        <v>0</v>
      </c>
      <c r="AB149" s="5">
        <f t="shared" si="24"/>
        <v>0</v>
      </c>
      <c r="AC149">
        <f t="shared" si="25"/>
        <v>2.3627794604585244</v>
      </c>
      <c r="AD149">
        <f t="shared" si="26"/>
        <v>0.83360646202285038</v>
      </c>
      <c r="AE149">
        <f t="shared" si="27"/>
        <v>0.45462670386927445</v>
      </c>
      <c r="AF149">
        <f t="shared" si="28"/>
        <v>-1.2885968223802429</v>
      </c>
      <c r="AG149">
        <f t="shared" si="29"/>
        <v>-0.78819745943621955</v>
      </c>
      <c r="AH149">
        <f t="shared" si="30"/>
        <v>-0.79311061667596316</v>
      </c>
      <c r="AI149" s="6">
        <v>1.2351213404989923E-2</v>
      </c>
      <c r="AJ149" t="str">
        <f t="shared" si="31"/>
        <v/>
      </c>
      <c r="AK149" s="5">
        <f t="shared" si="32"/>
        <v>1.2885968223802429</v>
      </c>
      <c r="AL149">
        <f t="shared" si="33"/>
        <v>1.6348654857400176</v>
      </c>
      <c r="AM149">
        <f t="shared" si="34"/>
        <v>-1.9156806492377723</v>
      </c>
      <c r="AN149" s="6">
        <f t="shared" si="35"/>
        <v>4.4928742939982582</v>
      </c>
    </row>
    <row r="150" spans="1:40" x14ac:dyDescent="0.35">
      <c r="A150" s="2">
        <v>0</v>
      </c>
      <c r="B150" s="2">
        <v>1</v>
      </c>
      <c r="C150" s="2">
        <v>3</v>
      </c>
      <c r="D150" s="2">
        <v>2</v>
      </c>
      <c r="AB150" s="5">
        <f t="shared" si="24"/>
        <v>6</v>
      </c>
      <c r="AC150">
        <f t="shared" si="25"/>
        <v>25.58880260347048</v>
      </c>
      <c r="AD150">
        <f t="shared" si="26"/>
        <v>5.7199196229711986E-2</v>
      </c>
      <c r="AE150">
        <f t="shared" si="27"/>
        <v>5.4104464356103749E-2</v>
      </c>
      <c r="AF150">
        <f t="shared" si="28"/>
        <v>-18.204334145095636</v>
      </c>
      <c r="AG150">
        <f t="shared" si="29"/>
        <v>-2.3962517198639679</v>
      </c>
      <c r="AH150">
        <f t="shared" si="30"/>
        <v>-2.464401465588232</v>
      </c>
      <c r="AI150" s="6">
        <v>5.4542615204202886E-2</v>
      </c>
      <c r="AJ150" t="str">
        <f t="shared" si="31"/>
        <v/>
      </c>
      <c r="AK150" s="5">
        <f t="shared" si="32"/>
        <v>24.204334145095636</v>
      </c>
      <c r="AL150">
        <f t="shared" si="33"/>
        <v>7.5970041019434609</v>
      </c>
      <c r="AM150">
        <f t="shared" si="34"/>
        <v>9.3144797148833991</v>
      </c>
      <c r="AN150" s="6">
        <f t="shared" si="35"/>
        <v>39.094188575307875</v>
      </c>
    </row>
    <row r="151" spans="1:40" x14ac:dyDescent="0.35">
      <c r="A151" s="2">
        <v>0</v>
      </c>
      <c r="B151" s="2">
        <v>1</v>
      </c>
      <c r="C151" s="2">
        <v>2</v>
      </c>
      <c r="D151" s="2">
        <v>1</v>
      </c>
      <c r="AB151" s="5">
        <f t="shared" si="24"/>
        <v>9</v>
      </c>
      <c r="AC151">
        <f t="shared" si="25"/>
        <v>5.4133548958943951</v>
      </c>
      <c r="AD151">
        <f t="shared" si="26"/>
        <v>0.3312796300633668</v>
      </c>
      <c r="AE151">
        <f t="shared" si="27"/>
        <v>0.24884300982476421</v>
      </c>
      <c r="AF151">
        <f t="shared" si="28"/>
        <v>4.9337206296495895</v>
      </c>
      <c r="AG151">
        <f t="shared" si="29"/>
        <v>1.597027575555505</v>
      </c>
      <c r="AH151">
        <f t="shared" si="30"/>
        <v>1.6156651151526829</v>
      </c>
      <c r="AI151" s="6">
        <v>2.2937974651382805E-2</v>
      </c>
      <c r="AJ151" t="str">
        <f t="shared" si="31"/>
        <v/>
      </c>
      <c r="AK151" s="5">
        <f t="shared" si="32"/>
        <v>4.0662793703504105</v>
      </c>
      <c r="AL151">
        <f t="shared" si="33"/>
        <v>3.0893146149548856</v>
      </c>
      <c r="AM151">
        <f t="shared" si="34"/>
        <v>-1.9886660118743889</v>
      </c>
      <c r="AN151" s="6">
        <f t="shared" si="35"/>
        <v>10.121224752575209</v>
      </c>
    </row>
    <row r="152" spans="1:40" x14ac:dyDescent="0.35">
      <c r="A152" s="2">
        <v>0</v>
      </c>
      <c r="B152" s="2">
        <v>1</v>
      </c>
      <c r="C152" s="2">
        <v>1</v>
      </c>
      <c r="D152" s="2">
        <v>0</v>
      </c>
      <c r="AB152" s="5">
        <f t="shared" si="24"/>
        <v>0</v>
      </c>
      <c r="AC152">
        <f t="shared" si="25"/>
        <v>1.1500558630853801</v>
      </c>
      <c r="AD152">
        <f t="shared" si="26"/>
        <v>6.4930553378874842</v>
      </c>
      <c r="AE152">
        <f t="shared" si="27"/>
        <v>0.86654309158192744</v>
      </c>
      <c r="AF152">
        <f t="shared" si="28"/>
        <v>-0.15348289999545298</v>
      </c>
      <c r="AG152">
        <f t="shared" si="29"/>
        <v>-0.27726011902072439</v>
      </c>
      <c r="AH152">
        <f t="shared" si="30"/>
        <v>-0.27884481948976092</v>
      </c>
      <c r="AI152" s="6">
        <v>1.1333884369693525E-2</v>
      </c>
      <c r="AJ152" t="str">
        <f t="shared" si="31"/>
        <v/>
      </c>
      <c r="AK152" s="5">
        <f t="shared" si="32"/>
        <v>0.15348289999545298</v>
      </c>
      <c r="AL152">
        <f t="shared" si="33"/>
        <v>0.55357005737987353</v>
      </c>
      <c r="AM152">
        <f t="shared" si="34"/>
        <v>-0.93149447538887009</v>
      </c>
      <c r="AN152" s="6">
        <f t="shared" si="35"/>
        <v>1.238460275379776</v>
      </c>
    </row>
    <row r="153" spans="1:40" x14ac:dyDescent="0.35">
      <c r="A153" s="2">
        <v>0</v>
      </c>
      <c r="B153" s="2">
        <v>1</v>
      </c>
      <c r="C153" s="2">
        <v>2</v>
      </c>
      <c r="D153" s="2">
        <v>1</v>
      </c>
      <c r="AB153" s="5">
        <f t="shared" si="24"/>
        <v>0</v>
      </c>
      <c r="AC153">
        <f t="shared" si="25"/>
        <v>1.5642979655065239</v>
      </c>
      <c r="AD153">
        <f t="shared" si="26"/>
        <v>2.432590605639811</v>
      </c>
      <c r="AE153">
        <f t="shared" si="27"/>
        <v>0.70867484215653875</v>
      </c>
      <c r="AF153">
        <f t="shared" si="28"/>
        <v>-0.45571935171539335</v>
      </c>
      <c r="AG153">
        <f t="shared" si="29"/>
        <v>-0.46489388826300038</v>
      </c>
      <c r="AH153">
        <f t="shared" si="30"/>
        <v>-0.46652794968337225</v>
      </c>
      <c r="AI153" s="6">
        <v>6.9929344581432526E-3</v>
      </c>
      <c r="AJ153" t="str">
        <f t="shared" si="31"/>
        <v/>
      </c>
      <c r="AK153" s="5">
        <f t="shared" si="32"/>
        <v>0.45571935171539335</v>
      </c>
      <c r="AL153">
        <f t="shared" si="33"/>
        <v>0.98026531047356602</v>
      </c>
      <c r="AM153">
        <f t="shared" si="34"/>
        <v>-1.4655653521067697</v>
      </c>
      <c r="AN153" s="6">
        <f t="shared" si="35"/>
        <v>2.3770040555375567</v>
      </c>
    </row>
    <row r="154" spans="1:40" x14ac:dyDescent="0.35">
      <c r="A154" s="2">
        <v>0</v>
      </c>
      <c r="B154" s="2">
        <v>0</v>
      </c>
      <c r="C154" s="2">
        <v>1</v>
      </c>
      <c r="D154" s="2">
        <v>0</v>
      </c>
      <c r="AB154" s="5">
        <f t="shared" si="24"/>
        <v>0</v>
      </c>
      <c r="AC154">
        <f t="shared" si="25"/>
        <v>2.1277471846653966</v>
      </c>
      <c r="AD154">
        <f t="shared" si="26"/>
        <v>0.9113578657058421</v>
      </c>
      <c r="AE154">
        <f t="shared" si="27"/>
        <v>0.47681173790512971</v>
      </c>
      <c r="AF154">
        <f t="shared" si="28"/>
        <v>-1.1132123517223418</v>
      </c>
      <c r="AG154">
        <f t="shared" si="29"/>
        <v>-0.74336415854873628</v>
      </c>
      <c r="AH154">
        <f t="shared" si="30"/>
        <v>-0.74786596859415477</v>
      </c>
      <c r="AI154" s="6">
        <v>1.2002847617809296E-2</v>
      </c>
      <c r="AJ154" t="str">
        <f t="shared" si="31"/>
        <v/>
      </c>
      <c r="AK154" s="5">
        <f t="shared" si="32"/>
        <v>1.1132123517223418</v>
      </c>
      <c r="AL154">
        <f t="shared" si="33"/>
        <v>1.497532990957833</v>
      </c>
      <c r="AM154">
        <f t="shared" si="34"/>
        <v>-1.8218983762155565</v>
      </c>
      <c r="AN154" s="6">
        <f t="shared" si="35"/>
        <v>4.0483230796602401</v>
      </c>
    </row>
    <row r="155" spans="1:40" x14ac:dyDescent="0.35">
      <c r="A155" s="2">
        <v>2</v>
      </c>
      <c r="B155" s="2">
        <v>0</v>
      </c>
      <c r="C155" s="2">
        <v>2</v>
      </c>
      <c r="D155" s="2">
        <v>0</v>
      </c>
      <c r="AB155" s="5">
        <f t="shared" si="24"/>
        <v>0</v>
      </c>
      <c r="AC155">
        <f t="shared" si="25"/>
        <v>1.5642979655065239</v>
      </c>
      <c r="AD155">
        <f t="shared" si="26"/>
        <v>2.432590605639811</v>
      </c>
      <c r="AE155">
        <f t="shared" si="27"/>
        <v>0.70867484215653875</v>
      </c>
      <c r="AF155">
        <f t="shared" si="28"/>
        <v>-0.45571935171539335</v>
      </c>
      <c r="AG155">
        <f t="shared" si="29"/>
        <v>-0.46489388826300038</v>
      </c>
      <c r="AH155">
        <f t="shared" si="30"/>
        <v>-0.46652794968337225</v>
      </c>
      <c r="AI155" s="6">
        <v>6.9929344581432526E-3</v>
      </c>
      <c r="AJ155" t="str">
        <f t="shared" si="31"/>
        <v/>
      </c>
      <c r="AK155" s="5">
        <f t="shared" si="32"/>
        <v>0.45571935171539335</v>
      </c>
      <c r="AL155">
        <f t="shared" si="33"/>
        <v>0.98026531047356602</v>
      </c>
      <c r="AM155">
        <f t="shared" si="34"/>
        <v>-1.4655653521067697</v>
      </c>
      <c r="AN155" s="6">
        <f t="shared" si="35"/>
        <v>2.3770040555375567</v>
      </c>
    </row>
    <row r="156" spans="1:40" x14ac:dyDescent="0.35">
      <c r="A156" s="2">
        <v>15</v>
      </c>
      <c r="B156" s="2">
        <v>0</v>
      </c>
      <c r="C156" s="2">
        <v>3</v>
      </c>
      <c r="D156" s="2">
        <v>0</v>
      </c>
      <c r="AB156" s="5">
        <f t="shared" si="24"/>
        <v>0</v>
      </c>
      <c r="AC156">
        <f t="shared" si="25"/>
        <v>1.031287784770722</v>
      </c>
      <c r="AD156">
        <f t="shared" si="26"/>
        <v>2.0976228855161856</v>
      </c>
      <c r="AE156">
        <f t="shared" si="27"/>
        <v>0.67717180658892218</v>
      </c>
      <c r="AF156">
        <f t="shared" si="28"/>
        <v>-0.33292877244444463</v>
      </c>
      <c r="AG156">
        <f t="shared" si="29"/>
        <v>-0.44275239045542231</v>
      </c>
      <c r="AH156">
        <f t="shared" si="30"/>
        <v>-0.4446114616632445</v>
      </c>
      <c r="AI156" s="6">
        <v>8.345194239870745E-3</v>
      </c>
      <c r="AJ156" t="str">
        <f t="shared" si="31"/>
        <v/>
      </c>
      <c r="AK156" s="5">
        <f t="shared" si="32"/>
        <v>0.33292877244444463</v>
      </c>
      <c r="AL156">
        <f t="shared" si="33"/>
        <v>0.75195251255896933</v>
      </c>
      <c r="AM156">
        <f t="shared" si="34"/>
        <v>-1.1408710702555376</v>
      </c>
      <c r="AN156" s="6">
        <f t="shared" si="35"/>
        <v>1.8067286151444271</v>
      </c>
    </row>
    <row r="157" spans="1:40" x14ac:dyDescent="0.35">
      <c r="A157" s="2">
        <v>1</v>
      </c>
      <c r="B157" s="2">
        <v>1</v>
      </c>
      <c r="C157" s="2">
        <v>1</v>
      </c>
      <c r="D157" s="2">
        <v>0</v>
      </c>
      <c r="AB157" s="5">
        <f t="shared" si="24"/>
        <v>2</v>
      </c>
      <c r="AC157">
        <f t="shared" si="25"/>
        <v>2.3627794604585244</v>
      </c>
      <c r="AD157">
        <f t="shared" si="26"/>
        <v>0.83360646202285038</v>
      </c>
      <c r="AE157">
        <f t="shared" si="27"/>
        <v>0.45462670386927445</v>
      </c>
      <c r="AF157">
        <f t="shared" si="28"/>
        <v>0.71140317761975713</v>
      </c>
      <c r="AG157">
        <f t="shared" si="29"/>
        <v>0.43514477724614903</v>
      </c>
      <c r="AH157">
        <f t="shared" si="30"/>
        <v>0.43785721267342481</v>
      </c>
      <c r="AI157" s="6">
        <v>1.2351213404989923E-2</v>
      </c>
      <c r="AJ157" t="str">
        <f t="shared" si="31"/>
        <v/>
      </c>
      <c r="AK157" s="5">
        <f t="shared" si="32"/>
        <v>1.2885968223802429</v>
      </c>
      <c r="AL157">
        <f t="shared" si="33"/>
        <v>1.6348654857400176</v>
      </c>
      <c r="AM157">
        <f t="shared" si="34"/>
        <v>-1.9156806492377723</v>
      </c>
      <c r="AN157" s="6">
        <f t="shared" si="35"/>
        <v>4.4928742939982582</v>
      </c>
    </row>
    <row r="158" spans="1:40" x14ac:dyDescent="0.35">
      <c r="A158" s="2">
        <v>2</v>
      </c>
      <c r="B158" s="2">
        <v>1</v>
      </c>
      <c r="C158" s="2">
        <v>2</v>
      </c>
      <c r="D158" s="2">
        <v>0</v>
      </c>
      <c r="AB158" s="5">
        <f t="shared" si="24"/>
        <v>15</v>
      </c>
      <c r="AC158">
        <f t="shared" si="25"/>
        <v>5.4133548958943951</v>
      </c>
      <c r="AD158">
        <f t="shared" si="26"/>
        <v>0.3312796300633668</v>
      </c>
      <c r="AE158">
        <f t="shared" si="27"/>
        <v>0.24884300982476421</v>
      </c>
      <c r="AF158">
        <f t="shared" si="28"/>
        <v>10.933720629649589</v>
      </c>
      <c r="AG158">
        <f t="shared" si="29"/>
        <v>3.5392059380165324</v>
      </c>
      <c r="AH158">
        <f t="shared" si="30"/>
        <v>3.5805089761243156</v>
      </c>
      <c r="AI158" s="6">
        <v>2.2937974651382805E-2</v>
      </c>
      <c r="AJ158" t="str">
        <f t="shared" si="31"/>
        <v/>
      </c>
      <c r="AK158" s="5">
        <f t="shared" si="32"/>
        <v>4.0662793703504105</v>
      </c>
      <c r="AL158">
        <f t="shared" si="33"/>
        <v>3.0893146149548856</v>
      </c>
      <c r="AM158">
        <f t="shared" si="34"/>
        <v>-1.9886660118743889</v>
      </c>
      <c r="AN158" s="6">
        <f t="shared" si="35"/>
        <v>10.121224752575209</v>
      </c>
    </row>
    <row r="159" spans="1:40" x14ac:dyDescent="0.35">
      <c r="A159" s="2">
        <v>3</v>
      </c>
      <c r="B159" s="2">
        <v>1</v>
      </c>
      <c r="C159" s="2">
        <v>3</v>
      </c>
      <c r="D159" s="2">
        <v>1</v>
      </c>
      <c r="AB159" s="5">
        <f t="shared" si="24"/>
        <v>1</v>
      </c>
      <c r="AC159">
        <f t="shared" si="25"/>
        <v>2.1277471846653966</v>
      </c>
      <c r="AD159">
        <f t="shared" si="26"/>
        <v>0.9113578657058421</v>
      </c>
      <c r="AE159">
        <f t="shared" si="27"/>
        <v>0.47681173790512971</v>
      </c>
      <c r="AF159">
        <f t="shared" si="28"/>
        <v>-0.11321235172234179</v>
      </c>
      <c r="AG159">
        <f t="shared" si="29"/>
        <v>-7.5599237149313381E-2</v>
      </c>
      <c r="AH159">
        <f t="shared" si="30"/>
        <v>-7.6057065794010462E-2</v>
      </c>
      <c r="AI159" s="6">
        <v>1.2002847617809296E-2</v>
      </c>
      <c r="AJ159" t="str">
        <f t="shared" si="31"/>
        <v/>
      </c>
      <c r="AK159" s="5">
        <f t="shared" si="32"/>
        <v>1.1132123517223418</v>
      </c>
      <c r="AL159">
        <f t="shared" si="33"/>
        <v>1.497532990957833</v>
      </c>
      <c r="AM159">
        <f t="shared" si="34"/>
        <v>-1.8218983762155565</v>
      </c>
      <c r="AN159" s="6">
        <f t="shared" si="35"/>
        <v>4.0483230796602401</v>
      </c>
    </row>
    <row r="160" spans="1:40" x14ac:dyDescent="0.35">
      <c r="A160" s="2">
        <v>0</v>
      </c>
      <c r="B160" s="2">
        <v>1</v>
      </c>
      <c r="C160" s="2">
        <v>1</v>
      </c>
      <c r="D160" s="2">
        <v>0</v>
      </c>
      <c r="AB160" s="5">
        <f t="shared" si="24"/>
        <v>2</v>
      </c>
      <c r="AC160">
        <f t="shared" si="25"/>
        <v>4.874873356609716</v>
      </c>
      <c r="AD160">
        <f t="shared" si="26"/>
        <v>0.36217845033703078</v>
      </c>
      <c r="AE160">
        <f t="shared" si="27"/>
        <v>0.26588179415657354</v>
      </c>
      <c r="AF160">
        <f t="shared" si="28"/>
        <v>-1.5787332822682467</v>
      </c>
      <c r="AG160">
        <f t="shared" si="29"/>
        <v>-0.55073783043087987</v>
      </c>
      <c r="AH160">
        <f t="shared" si="30"/>
        <v>-0.55425712425298812</v>
      </c>
      <c r="AI160" s="6">
        <v>1.2658820858499193E-2</v>
      </c>
      <c r="AJ160" t="str">
        <f t="shared" si="31"/>
        <v/>
      </c>
      <c r="AK160" s="5">
        <f t="shared" si="32"/>
        <v>3.5787332822682467</v>
      </c>
      <c r="AL160">
        <f t="shared" si="33"/>
        <v>2.8665786060730487</v>
      </c>
      <c r="AM160">
        <f t="shared" si="34"/>
        <v>-2.0396575444879588</v>
      </c>
      <c r="AN160" s="6">
        <f t="shared" si="35"/>
        <v>9.1971241090244522</v>
      </c>
    </row>
    <row r="161" spans="1:40" x14ac:dyDescent="0.35">
      <c r="A161" s="2">
        <v>65</v>
      </c>
      <c r="B161" s="2">
        <v>1</v>
      </c>
      <c r="C161" s="2">
        <v>4</v>
      </c>
      <c r="D161" s="2">
        <v>0</v>
      </c>
      <c r="AB161" s="5">
        <f t="shared" si="24"/>
        <v>3</v>
      </c>
      <c r="AC161">
        <f t="shared" si="25"/>
        <v>3.5839570268522016</v>
      </c>
      <c r="AD161">
        <f t="shared" si="26"/>
        <v>0.96672441091260142</v>
      </c>
      <c r="AE161">
        <f t="shared" si="27"/>
        <v>0.49154035285707415</v>
      </c>
      <c r="AF161">
        <f t="shared" si="28"/>
        <v>1.1777024747513196</v>
      </c>
      <c r="AG161">
        <f t="shared" si="29"/>
        <v>0.52497772839340451</v>
      </c>
      <c r="AH161">
        <f t="shared" si="30"/>
        <v>0.5276175915178779</v>
      </c>
      <c r="AI161" s="6">
        <v>9.9816953342407623E-3</v>
      </c>
      <c r="AJ161" t="str">
        <f t="shared" si="31"/>
        <v/>
      </c>
      <c r="AK161" s="5">
        <f t="shared" si="32"/>
        <v>1.8222975252486804</v>
      </c>
      <c r="AL161">
        <f t="shared" si="33"/>
        <v>2.2433379761755918</v>
      </c>
      <c r="AM161">
        <f t="shared" si="34"/>
        <v>-2.5745641132064523</v>
      </c>
      <c r="AN161" s="6">
        <f t="shared" si="35"/>
        <v>6.2191591637038126</v>
      </c>
    </row>
    <row r="162" spans="1:40" x14ac:dyDescent="0.35">
      <c r="A162" s="2">
        <v>5</v>
      </c>
      <c r="B162" s="2">
        <v>1</v>
      </c>
      <c r="C162" s="2">
        <v>3</v>
      </c>
      <c r="D162" s="2">
        <v>0</v>
      </c>
      <c r="AB162" s="5">
        <f t="shared" si="24"/>
        <v>0</v>
      </c>
      <c r="AC162">
        <f t="shared" si="25"/>
        <v>2.1277471846653966</v>
      </c>
      <c r="AD162">
        <f t="shared" si="26"/>
        <v>0.9113578657058421</v>
      </c>
      <c r="AE162">
        <f t="shared" si="27"/>
        <v>0.47681173790512971</v>
      </c>
      <c r="AF162">
        <f t="shared" si="28"/>
        <v>-1.1132123517223418</v>
      </c>
      <c r="AG162">
        <f t="shared" si="29"/>
        <v>-0.74336415854873628</v>
      </c>
      <c r="AH162">
        <f t="shared" si="30"/>
        <v>-0.74786596859415477</v>
      </c>
      <c r="AI162" s="6">
        <v>1.2002847617809296E-2</v>
      </c>
      <c r="AJ162" t="str">
        <f t="shared" si="31"/>
        <v/>
      </c>
      <c r="AK162" s="5">
        <f t="shared" si="32"/>
        <v>1.1132123517223418</v>
      </c>
      <c r="AL162">
        <f t="shared" si="33"/>
        <v>1.497532990957833</v>
      </c>
      <c r="AM162">
        <f t="shared" si="34"/>
        <v>-1.8218983762155565</v>
      </c>
      <c r="AN162" s="6">
        <f t="shared" si="35"/>
        <v>4.0483230796602401</v>
      </c>
    </row>
    <row r="163" spans="1:40" x14ac:dyDescent="0.35">
      <c r="A163" s="2">
        <v>0</v>
      </c>
      <c r="B163" s="2">
        <v>0</v>
      </c>
      <c r="C163" s="2">
        <v>1</v>
      </c>
      <c r="D163" s="2">
        <v>0</v>
      </c>
      <c r="AB163" s="5">
        <f t="shared" si="24"/>
        <v>65</v>
      </c>
      <c r="AC163">
        <f t="shared" si="25"/>
        <v>25.58880260347048</v>
      </c>
      <c r="AD163">
        <f t="shared" si="26"/>
        <v>5.7199196229711986E-2</v>
      </c>
      <c r="AE163">
        <f t="shared" si="27"/>
        <v>5.4104464356103749E-2</v>
      </c>
      <c r="AF163">
        <f t="shared" si="28"/>
        <v>40.795665854904364</v>
      </c>
      <c r="AG163">
        <f t="shared" si="29"/>
        <v>5.3699675961038436</v>
      </c>
      <c r="AH163">
        <f t="shared" si="30"/>
        <v>5.5226902517365293</v>
      </c>
      <c r="AI163" s="6">
        <v>5.4542615204202886E-2</v>
      </c>
      <c r="AJ163" t="str">
        <f t="shared" si="31"/>
        <v/>
      </c>
      <c r="AK163" s="5">
        <f t="shared" si="32"/>
        <v>24.204334145095636</v>
      </c>
      <c r="AL163">
        <f t="shared" si="33"/>
        <v>7.5970041019434609</v>
      </c>
      <c r="AM163">
        <f t="shared" si="34"/>
        <v>9.3144797148833991</v>
      </c>
      <c r="AN163" s="6">
        <f t="shared" si="35"/>
        <v>39.094188575307875</v>
      </c>
    </row>
    <row r="164" spans="1:40" x14ac:dyDescent="0.35">
      <c r="A164" s="2">
        <v>0</v>
      </c>
      <c r="B164" s="2">
        <v>1</v>
      </c>
      <c r="C164" s="2">
        <v>3</v>
      </c>
      <c r="D164" s="2">
        <v>2</v>
      </c>
      <c r="AB164" s="5">
        <f t="shared" si="24"/>
        <v>5</v>
      </c>
      <c r="AC164">
        <f t="shared" si="25"/>
        <v>11.168803518694542</v>
      </c>
      <c r="AD164">
        <f t="shared" si="26"/>
        <v>0.14393163742207904</v>
      </c>
      <c r="AE164">
        <f t="shared" si="27"/>
        <v>0.12582188717713755</v>
      </c>
      <c r="AF164">
        <f t="shared" si="28"/>
        <v>-4.7635235824617403</v>
      </c>
      <c r="AG164">
        <f t="shared" si="29"/>
        <v>-0.98297441817103737</v>
      </c>
      <c r="AH164">
        <f t="shared" si="30"/>
        <v>-0.99090191010918882</v>
      </c>
      <c r="AI164" s="6">
        <v>1.5936553927645702E-2</v>
      </c>
      <c r="AJ164" t="str">
        <f t="shared" si="31"/>
        <v/>
      </c>
      <c r="AK164" s="5">
        <f t="shared" si="32"/>
        <v>9.7635235824617403</v>
      </c>
      <c r="AL164">
        <f t="shared" si="33"/>
        <v>4.8460300638595948</v>
      </c>
      <c r="AM164">
        <f t="shared" si="34"/>
        <v>0.26547918929859904</v>
      </c>
      <c r="AN164" s="6">
        <f t="shared" si="35"/>
        <v>19.261567975624882</v>
      </c>
    </row>
    <row r="165" spans="1:40" x14ac:dyDescent="0.35">
      <c r="A165" s="2">
        <v>0</v>
      </c>
      <c r="B165" s="2">
        <v>0</v>
      </c>
      <c r="C165" s="2">
        <v>4</v>
      </c>
      <c r="D165" s="2">
        <v>1</v>
      </c>
      <c r="AB165" s="5">
        <f t="shared" si="24"/>
        <v>0</v>
      </c>
      <c r="AC165">
        <f t="shared" si="25"/>
        <v>1.031287784770722</v>
      </c>
      <c r="AD165">
        <f t="shared" si="26"/>
        <v>2.0976228855161856</v>
      </c>
      <c r="AE165">
        <f t="shared" si="27"/>
        <v>0.67717180658892218</v>
      </c>
      <c r="AF165">
        <f t="shared" si="28"/>
        <v>-0.33292877244444463</v>
      </c>
      <c r="AG165">
        <f t="shared" si="29"/>
        <v>-0.44275239045542231</v>
      </c>
      <c r="AH165">
        <f t="shared" si="30"/>
        <v>-0.4446114616632445</v>
      </c>
      <c r="AI165" s="6">
        <v>8.345194239870745E-3</v>
      </c>
      <c r="AJ165" t="str">
        <f t="shared" si="31"/>
        <v/>
      </c>
      <c r="AK165" s="5">
        <f t="shared" si="32"/>
        <v>0.33292877244444463</v>
      </c>
      <c r="AL165">
        <f t="shared" si="33"/>
        <v>0.75195251255896933</v>
      </c>
      <c r="AM165">
        <f t="shared" si="34"/>
        <v>-1.1408710702555376</v>
      </c>
      <c r="AN165" s="6">
        <f t="shared" si="35"/>
        <v>1.8067286151444271</v>
      </c>
    </row>
    <row r="166" spans="1:40" x14ac:dyDescent="0.35">
      <c r="A166" s="2">
        <v>0</v>
      </c>
      <c r="B166" s="2">
        <v>0</v>
      </c>
      <c r="C166" s="2">
        <v>4</v>
      </c>
      <c r="D166" s="2">
        <v>2</v>
      </c>
      <c r="AB166" s="5">
        <f t="shared" si="24"/>
        <v>0</v>
      </c>
      <c r="AC166">
        <f t="shared" si="25"/>
        <v>1.1500558630853801</v>
      </c>
      <c r="AD166">
        <f t="shared" si="26"/>
        <v>6.4930553378874842</v>
      </c>
      <c r="AE166">
        <f t="shared" si="27"/>
        <v>0.86654309158192744</v>
      </c>
      <c r="AF166">
        <f t="shared" si="28"/>
        <v>-0.15348289999545298</v>
      </c>
      <c r="AG166">
        <f t="shared" si="29"/>
        <v>-0.27726011902072439</v>
      </c>
      <c r="AH166">
        <f t="shared" si="30"/>
        <v>-0.27884481948976092</v>
      </c>
      <c r="AI166" s="6">
        <v>1.1333884369693525E-2</v>
      </c>
      <c r="AJ166" t="str">
        <f t="shared" si="31"/>
        <v/>
      </c>
      <c r="AK166" s="5">
        <f t="shared" si="32"/>
        <v>0.15348289999545298</v>
      </c>
      <c r="AL166">
        <f t="shared" si="33"/>
        <v>0.55357005737987353</v>
      </c>
      <c r="AM166">
        <f t="shared" si="34"/>
        <v>-0.93149447538887009</v>
      </c>
      <c r="AN166" s="6">
        <f t="shared" si="35"/>
        <v>1.238460275379776</v>
      </c>
    </row>
    <row r="167" spans="1:40" x14ac:dyDescent="0.35">
      <c r="A167" s="2">
        <v>1</v>
      </c>
      <c r="B167" s="2">
        <v>0</v>
      </c>
      <c r="C167" s="2">
        <v>1</v>
      </c>
      <c r="D167" s="2">
        <v>0</v>
      </c>
      <c r="AB167" s="5">
        <f t="shared" si="24"/>
        <v>0</v>
      </c>
      <c r="AC167">
        <f t="shared" si="25"/>
        <v>3.979843146423458</v>
      </c>
      <c r="AD167">
        <f t="shared" si="26"/>
        <v>0.88424947680441379</v>
      </c>
      <c r="AE167">
        <f t="shared" si="27"/>
        <v>0.46928471398811455</v>
      </c>
      <c r="AF167">
        <f t="shared" si="28"/>
        <v>-2.1121635937365677</v>
      </c>
      <c r="AG167">
        <f t="shared" si="29"/>
        <v>-0.85821967460314819</v>
      </c>
      <c r="AH167">
        <f t="shared" si="30"/>
        <v>-0.86745216043816431</v>
      </c>
      <c r="AI167" s="6">
        <v>2.1173165636342847E-2</v>
      </c>
      <c r="AJ167" t="str">
        <f t="shared" si="31"/>
        <v/>
      </c>
      <c r="AK167" s="5">
        <f t="shared" si="32"/>
        <v>2.1121635937365677</v>
      </c>
      <c r="AL167">
        <f t="shared" si="33"/>
        <v>2.4610990125730448</v>
      </c>
      <c r="AM167">
        <f t="shared" si="34"/>
        <v>-2.7115018332936889</v>
      </c>
      <c r="AN167" s="6">
        <f t="shared" si="35"/>
        <v>6.9358290207668247</v>
      </c>
    </row>
    <row r="168" spans="1:40" x14ac:dyDescent="0.35">
      <c r="A168" s="2">
        <v>8</v>
      </c>
      <c r="B168" s="2">
        <v>1</v>
      </c>
      <c r="C168" s="2">
        <v>4</v>
      </c>
      <c r="D168" s="2">
        <v>1</v>
      </c>
      <c r="AB168" s="5">
        <f t="shared" si="24"/>
        <v>0</v>
      </c>
      <c r="AC168">
        <f t="shared" si="25"/>
        <v>1.2770917481464588</v>
      </c>
      <c r="AD168">
        <f t="shared" si="26"/>
        <v>5.9391081062793019</v>
      </c>
      <c r="AE168">
        <f t="shared" si="27"/>
        <v>0.85588926059602888</v>
      </c>
      <c r="AF168">
        <f t="shared" si="28"/>
        <v>-0.18404263611209623</v>
      </c>
      <c r="AG168">
        <f t="shared" si="29"/>
        <v>-0.29653059782666741</v>
      </c>
      <c r="AH168">
        <f t="shared" si="30"/>
        <v>-0.29868018268533614</v>
      </c>
      <c r="AI168" s="6">
        <v>1.4342094057737995E-2</v>
      </c>
      <c r="AJ168" t="str">
        <f t="shared" si="31"/>
        <v/>
      </c>
      <c r="AK168" s="5">
        <f t="shared" si="32"/>
        <v>0.18404263611209623</v>
      </c>
      <c r="AL168">
        <f t="shared" si="33"/>
        <v>0.62065310447212485</v>
      </c>
      <c r="AM168">
        <f t="shared" si="34"/>
        <v>-1.0324150955462439</v>
      </c>
      <c r="AN168" s="6">
        <f t="shared" si="35"/>
        <v>1.4005003677704362</v>
      </c>
    </row>
    <row r="169" spans="1:40" x14ac:dyDescent="0.35">
      <c r="A169" s="2">
        <v>0</v>
      </c>
      <c r="B169" s="2">
        <v>1</v>
      </c>
      <c r="C169" s="2">
        <v>3</v>
      </c>
      <c r="D169" s="2">
        <v>0</v>
      </c>
      <c r="AB169" s="5">
        <f t="shared" si="24"/>
        <v>1</v>
      </c>
      <c r="AC169">
        <f t="shared" si="25"/>
        <v>1.031287784770722</v>
      </c>
      <c r="AD169">
        <f t="shared" si="26"/>
        <v>2.0976228855161856</v>
      </c>
      <c r="AE169">
        <f t="shared" si="27"/>
        <v>0.67717180658892218</v>
      </c>
      <c r="AF169">
        <f t="shared" si="28"/>
        <v>0.66707122755555537</v>
      </c>
      <c r="AG169">
        <f t="shared" si="29"/>
        <v>0.88711882255096863</v>
      </c>
      <c r="AH169">
        <f t="shared" si="30"/>
        <v>0.89084374215947759</v>
      </c>
      <c r="AI169" s="6">
        <v>8.345194239870745E-3</v>
      </c>
      <c r="AJ169" t="str">
        <f t="shared" si="31"/>
        <v/>
      </c>
      <c r="AK169" s="5">
        <f t="shared" si="32"/>
        <v>0.33292877244444463</v>
      </c>
      <c r="AL169">
        <f t="shared" si="33"/>
        <v>0.75195251255896933</v>
      </c>
      <c r="AM169">
        <f t="shared" si="34"/>
        <v>-1.1408710702555376</v>
      </c>
      <c r="AN169" s="6">
        <f t="shared" si="35"/>
        <v>1.8067286151444271</v>
      </c>
    </row>
    <row r="170" spans="1:40" x14ac:dyDescent="0.35">
      <c r="A170" s="2">
        <v>0</v>
      </c>
      <c r="B170" s="2">
        <v>1</v>
      </c>
      <c r="C170" s="2">
        <v>3</v>
      </c>
      <c r="D170" s="2">
        <v>2</v>
      </c>
      <c r="AB170" s="5">
        <f t="shared" si="24"/>
        <v>8</v>
      </c>
      <c r="AC170">
        <f t="shared" si="25"/>
        <v>8.2111901016019768</v>
      </c>
      <c r="AD170">
        <f t="shared" si="26"/>
        <v>0.38418140910665588</v>
      </c>
      <c r="AE170">
        <f t="shared" si="27"/>
        <v>0.27755134303863011</v>
      </c>
      <c r="AF170">
        <f t="shared" si="28"/>
        <v>2.0678367390431571</v>
      </c>
      <c r="AG170">
        <f t="shared" si="29"/>
        <v>0.46885355559909175</v>
      </c>
      <c r="AH170">
        <f t="shared" si="30"/>
        <v>0.47468603422422689</v>
      </c>
      <c r="AI170" s="6">
        <v>2.442307675056982E-2</v>
      </c>
      <c r="AJ170" t="str">
        <f t="shared" si="31"/>
        <v/>
      </c>
      <c r="AK170" s="5">
        <f t="shared" si="32"/>
        <v>5.9321632609568429</v>
      </c>
      <c r="AL170">
        <f t="shared" si="33"/>
        <v>4.4104107014842118</v>
      </c>
      <c r="AM170">
        <f t="shared" si="34"/>
        <v>-2.7120828709822451</v>
      </c>
      <c r="AN170" s="6">
        <f t="shared" si="35"/>
        <v>14.576409392895931</v>
      </c>
    </row>
    <row r="171" spans="1:40" x14ac:dyDescent="0.35">
      <c r="A171" s="2">
        <v>0</v>
      </c>
      <c r="B171" s="2">
        <v>1</v>
      </c>
      <c r="C171" s="2">
        <v>4</v>
      </c>
      <c r="D171" s="2">
        <v>3</v>
      </c>
      <c r="AB171" s="5">
        <f t="shared" si="24"/>
        <v>0</v>
      </c>
      <c r="AC171">
        <f t="shared" si="25"/>
        <v>11.168803518694542</v>
      </c>
      <c r="AD171">
        <f t="shared" si="26"/>
        <v>0.14393163742207904</v>
      </c>
      <c r="AE171">
        <f t="shared" si="27"/>
        <v>0.12582188717713755</v>
      </c>
      <c r="AF171">
        <f t="shared" si="28"/>
        <v>-9.7635235824617403</v>
      </c>
      <c r="AG171">
        <f t="shared" si="29"/>
        <v>-2.0147468038375385</v>
      </c>
      <c r="AH171">
        <f t="shared" si="30"/>
        <v>-2.0309953335546767</v>
      </c>
      <c r="AI171" s="6">
        <v>1.5936553927645702E-2</v>
      </c>
      <c r="AJ171" t="str">
        <f t="shared" si="31"/>
        <v/>
      </c>
      <c r="AK171" s="5">
        <f t="shared" si="32"/>
        <v>9.7635235824617403</v>
      </c>
      <c r="AL171">
        <f t="shared" si="33"/>
        <v>4.8460300638595948</v>
      </c>
      <c r="AM171">
        <f t="shared" si="34"/>
        <v>0.26547918929859904</v>
      </c>
      <c r="AN171" s="6">
        <f t="shared" si="35"/>
        <v>19.261567975624882</v>
      </c>
    </row>
    <row r="172" spans="1:40" x14ac:dyDescent="0.35">
      <c r="A172" s="2">
        <v>2</v>
      </c>
      <c r="B172" s="2">
        <v>1</v>
      </c>
      <c r="C172" s="2">
        <v>3</v>
      </c>
      <c r="D172" s="2">
        <v>0</v>
      </c>
      <c r="AB172" s="5">
        <f t="shared" si="24"/>
        <v>0</v>
      </c>
      <c r="AC172">
        <f t="shared" si="25"/>
        <v>1.1500558630853801</v>
      </c>
      <c r="AD172">
        <f t="shared" si="26"/>
        <v>6.4930553378874842</v>
      </c>
      <c r="AE172">
        <f t="shared" si="27"/>
        <v>0.86654309158192744</v>
      </c>
      <c r="AF172">
        <f t="shared" si="28"/>
        <v>-0.15348289999545298</v>
      </c>
      <c r="AG172">
        <f t="shared" si="29"/>
        <v>-0.27726011902072439</v>
      </c>
      <c r="AH172">
        <f t="shared" si="30"/>
        <v>-0.27884481948976092</v>
      </c>
      <c r="AI172" s="6">
        <v>1.1333884369693525E-2</v>
      </c>
      <c r="AJ172" t="str">
        <f t="shared" si="31"/>
        <v/>
      </c>
      <c r="AK172" s="5">
        <f t="shared" si="32"/>
        <v>0.15348289999545298</v>
      </c>
      <c r="AL172">
        <f t="shared" si="33"/>
        <v>0.55357005737987353</v>
      </c>
      <c r="AM172">
        <f t="shared" si="34"/>
        <v>-0.93149447538887009</v>
      </c>
      <c r="AN172" s="6">
        <f t="shared" si="35"/>
        <v>1.238460275379776</v>
      </c>
    </row>
    <row r="173" spans="1:40" x14ac:dyDescent="0.35">
      <c r="A173" s="2">
        <v>4</v>
      </c>
      <c r="B173" s="2">
        <v>1</v>
      </c>
      <c r="C173" s="2">
        <v>2</v>
      </c>
      <c r="D173" s="2">
        <v>1</v>
      </c>
      <c r="AB173" s="5">
        <f t="shared" si="24"/>
        <v>0</v>
      </c>
      <c r="AC173">
        <f t="shared" si="25"/>
        <v>0.84550930665487911</v>
      </c>
      <c r="AD173">
        <f t="shared" si="26"/>
        <v>17.331221917541054</v>
      </c>
      <c r="AE173">
        <f t="shared" si="27"/>
        <v>0.94544826283276262</v>
      </c>
      <c r="AF173">
        <f t="shared" si="28"/>
        <v>-4.6124001469090077E-2</v>
      </c>
      <c r="AG173">
        <f t="shared" si="29"/>
        <v>-0.16010371302436779</v>
      </c>
      <c r="AH173">
        <f t="shared" si="30"/>
        <v>-0.16159962774524322</v>
      </c>
      <c r="AI173" s="6">
        <v>1.8428148142279999E-2</v>
      </c>
      <c r="AJ173" t="str">
        <f t="shared" si="31"/>
        <v/>
      </c>
      <c r="AK173" s="5">
        <f t="shared" si="32"/>
        <v>4.6124001469090077E-2</v>
      </c>
      <c r="AL173">
        <f t="shared" si="33"/>
        <v>0.28808826852173003</v>
      </c>
      <c r="AM173">
        <f t="shared" si="34"/>
        <v>-0.51851862920200475</v>
      </c>
      <c r="AN173" s="6">
        <f t="shared" si="35"/>
        <v>0.61076663214018501</v>
      </c>
    </row>
    <row r="174" spans="1:40" x14ac:dyDescent="0.35">
      <c r="A174" s="2">
        <v>5</v>
      </c>
      <c r="B174" s="2">
        <v>0</v>
      </c>
      <c r="C174" s="2">
        <v>4</v>
      </c>
      <c r="D174" s="2">
        <v>0</v>
      </c>
      <c r="AB174" s="5">
        <f t="shared" si="24"/>
        <v>2</v>
      </c>
      <c r="AC174">
        <f t="shared" si="25"/>
        <v>11.168803518694542</v>
      </c>
      <c r="AD174">
        <f t="shared" si="26"/>
        <v>0.14393163742207904</v>
      </c>
      <c r="AE174">
        <f t="shared" si="27"/>
        <v>0.12582188717713755</v>
      </c>
      <c r="AF174">
        <f t="shared" si="28"/>
        <v>-7.7635235824617403</v>
      </c>
      <c r="AG174">
        <f t="shared" si="29"/>
        <v>-1.602037849570938</v>
      </c>
      <c r="AH174">
        <f t="shared" si="30"/>
        <v>-1.6149579641764813</v>
      </c>
      <c r="AI174" s="6">
        <v>1.5936553927645702E-2</v>
      </c>
      <c r="AJ174" t="str">
        <f t="shared" si="31"/>
        <v/>
      </c>
      <c r="AK174" s="5">
        <f t="shared" si="32"/>
        <v>9.7635235824617403</v>
      </c>
      <c r="AL174">
        <f t="shared" si="33"/>
        <v>4.8460300638595948</v>
      </c>
      <c r="AM174">
        <f t="shared" si="34"/>
        <v>0.26547918929859904</v>
      </c>
      <c r="AN174" s="6">
        <f t="shared" si="35"/>
        <v>19.261567975624882</v>
      </c>
    </row>
    <row r="175" spans="1:40" x14ac:dyDescent="0.35">
      <c r="A175" s="2">
        <v>9</v>
      </c>
      <c r="B175" s="2">
        <v>0</v>
      </c>
      <c r="C175" s="2">
        <v>2</v>
      </c>
      <c r="D175" s="2">
        <v>0</v>
      </c>
      <c r="AB175" s="5">
        <f t="shared" si="24"/>
        <v>4</v>
      </c>
      <c r="AC175">
        <f t="shared" si="25"/>
        <v>1.5642979655065239</v>
      </c>
      <c r="AD175">
        <f t="shared" si="26"/>
        <v>2.432590605639811</v>
      </c>
      <c r="AE175">
        <f t="shared" si="27"/>
        <v>0.70867484215653875</v>
      </c>
      <c r="AF175">
        <f t="shared" si="28"/>
        <v>3.5442806482846065</v>
      </c>
      <c r="AG175">
        <f t="shared" si="29"/>
        <v>3.6156340639784195</v>
      </c>
      <c r="AH175">
        <f t="shared" si="30"/>
        <v>3.6283427019779517</v>
      </c>
      <c r="AI175" s="6">
        <v>6.9929344581432526E-3</v>
      </c>
      <c r="AJ175" t="str">
        <f t="shared" si="31"/>
        <v/>
      </c>
      <c r="AK175" s="5">
        <f t="shared" si="32"/>
        <v>0.45571935171539335</v>
      </c>
      <c r="AL175">
        <f t="shared" si="33"/>
        <v>0.98026531047356602</v>
      </c>
      <c r="AM175">
        <f t="shared" si="34"/>
        <v>-1.4655653521067697</v>
      </c>
      <c r="AN175" s="6">
        <f t="shared" si="35"/>
        <v>2.3770040555375567</v>
      </c>
    </row>
    <row r="176" spans="1:40" x14ac:dyDescent="0.35">
      <c r="A176" s="2">
        <v>0</v>
      </c>
      <c r="B176" s="2">
        <v>0</v>
      </c>
      <c r="C176" s="2">
        <v>4</v>
      </c>
      <c r="D176" s="2">
        <v>2</v>
      </c>
      <c r="AB176" s="5">
        <f t="shared" si="24"/>
        <v>5</v>
      </c>
      <c r="AC176">
        <f t="shared" si="25"/>
        <v>12.402516493527065</v>
      </c>
      <c r="AD176">
        <f t="shared" si="26"/>
        <v>0.1316522823354899</v>
      </c>
      <c r="AE176">
        <f t="shared" si="27"/>
        <v>0.11633633792863259</v>
      </c>
      <c r="AF176">
        <f t="shared" si="28"/>
        <v>-5.9596531435706606</v>
      </c>
      <c r="AG176">
        <f t="shared" si="29"/>
        <v>-1.1517891748062135</v>
      </c>
      <c r="AH176">
        <f t="shared" si="30"/>
        <v>-1.1902114000308943</v>
      </c>
      <c r="AI176" s="6">
        <v>6.3521581088298057E-2</v>
      </c>
      <c r="AJ176" t="str">
        <f t="shared" si="31"/>
        <v/>
      </c>
      <c r="AK176" s="5">
        <f t="shared" si="32"/>
        <v>10.959653143570661</v>
      </c>
      <c r="AL176">
        <f t="shared" si="33"/>
        <v>5.1742569507769183</v>
      </c>
      <c r="AM176">
        <f t="shared" si="34"/>
        <v>0.81829587329186459</v>
      </c>
      <c r="AN176" s="6">
        <f t="shared" si="35"/>
        <v>21.101010413849458</v>
      </c>
    </row>
    <row r="177" spans="1:40" x14ac:dyDescent="0.35">
      <c r="A177" s="2">
        <v>0</v>
      </c>
      <c r="B177" s="2">
        <v>0</v>
      </c>
      <c r="C177" s="2">
        <v>2</v>
      </c>
      <c r="D177" s="2">
        <v>0</v>
      </c>
      <c r="AB177" s="5">
        <f t="shared" si="24"/>
        <v>9</v>
      </c>
      <c r="AC177">
        <f t="shared" si="25"/>
        <v>2.3627794604585244</v>
      </c>
      <c r="AD177">
        <f t="shared" si="26"/>
        <v>0.83360646202285038</v>
      </c>
      <c r="AE177">
        <f t="shared" si="27"/>
        <v>0.45462670386927445</v>
      </c>
      <c r="AF177">
        <f t="shared" si="28"/>
        <v>7.7114031776197569</v>
      </c>
      <c r="AG177">
        <f t="shared" si="29"/>
        <v>4.7168426056344392</v>
      </c>
      <c r="AH177">
        <f t="shared" si="30"/>
        <v>4.7462446153962832</v>
      </c>
      <c r="AI177" s="6">
        <v>1.2351213404989923E-2</v>
      </c>
      <c r="AJ177" t="str">
        <f t="shared" si="31"/>
        <v/>
      </c>
      <c r="AK177" s="5">
        <f t="shared" si="32"/>
        <v>1.2885968223802429</v>
      </c>
      <c r="AL177">
        <f t="shared" si="33"/>
        <v>1.6348654857400176</v>
      </c>
      <c r="AM177">
        <f t="shared" si="34"/>
        <v>-1.9156806492377723</v>
      </c>
      <c r="AN177" s="6">
        <f t="shared" si="35"/>
        <v>4.4928742939982582</v>
      </c>
    </row>
    <row r="178" spans="1:40" x14ac:dyDescent="0.35">
      <c r="A178" s="2">
        <v>0</v>
      </c>
      <c r="B178" s="2">
        <v>1</v>
      </c>
      <c r="C178" s="2">
        <v>2</v>
      </c>
      <c r="D178" s="2">
        <v>0</v>
      </c>
      <c r="AB178" s="5">
        <f t="shared" si="24"/>
        <v>0</v>
      </c>
      <c r="AC178">
        <f t="shared" si="25"/>
        <v>1.2770917481464588</v>
      </c>
      <c r="AD178">
        <f t="shared" si="26"/>
        <v>5.9391081062793019</v>
      </c>
      <c r="AE178">
        <f t="shared" si="27"/>
        <v>0.85588926059602888</v>
      </c>
      <c r="AF178">
        <f t="shared" si="28"/>
        <v>-0.18404263611209623</v>
      </c>
      <c r="AG178">
        <f t="shared" si="29"/>
        <v>-0.29653059782666741</v>
      </c>
      <c r="AH178">
        <f t="shared" si="30"/>
        <v>-0.29868018268533614</v>
      </c>
      <c r="AI178" s="6">
        <v>1.4342094057737995E-2</v>
      </c>
      <c r="AJ178" t="str">
        <f t="shared" si="31"/>
        <v/>
      </c>
      <c r="AK178" s="5">
        <f t="shared" si="32"/>
        <v>0.18404263611209623</v>
      </c>
      <c r="AL178">
        <f t="shared" si="33"/>
        <v>0.62065310447212485</v>
      </c>
      <c r="AM178">
        <f t="shared" si="34"/>
        <v>-1.0324150955462439</v>
      </c>
      <c r="AN178" s="6">
        <f t="shared" si="35"/>
        <v>1.4005003677704362</v>
      </c>
    </row>
    <row r="179" spans="1:40" x14ac:dyDescent="0.35">
      <c r="A179" s="2">
        <v>0</v>
      </c>
      <c r="B179" s="2">
        <v>0</v>
      </c>
      <c r="C179" s="2">
        <v>1</v>
      </c>
      <c r="D179" s="2">
        <v>0</v>
      </c>
      <c r="AB179" s="5">
        <f t="shared" si="24"/>
        <v>0</v>
      </c>
      <c r="AC179">
        <f t="shared" si="25"/>
        <v>2.3627794604585244</v>
      </c>
      <c r="AD179">
        <f t="shared" si="26"/>
        <v>0.83360646202285038</v>
      </c>
      <c r="AE179">
        <f t="shared" si="27"/>
        <v>0.45462670386927445</v>
      </c>
      <c r="AF179">
        <f t="shared" si="28"/>
        <v>-1.2885968223802429</v>
      </c>
      <c r="AG179">
        <f t="shared" si="29"/>
        <v>-0.78819745943621955</v>
      </c>
      <c r="AH179">
        <f t="shared" si="30"/>
        <v>-0.79311061667596316</v>
      </c>
      <c r="AI179" s="6">
        <v>1.2351213404989923E-2</v>
      </c>
      <c r="AJ179" t="str">
        <f t="shared" si="31"/>
        <v/>
      </c>
      <c r="AK179" s="5">
        <f t="shared" si="32"/>
        <v>1.2885968223802429</v>
      </c>
      <c r="AL179">
        <f t="shared" si="33"/>
        <v>1.6348654857400176</v>
      </c>
      <c r="AM179">
        <f t="shared" si="34"/>
        <v>-1.9156806492377723</v>
      </c>
      <c r="AN179" s="6">
        <f t="shared" si="35"/>
        <v>4.4928742939982582</v>
      </c>
    </row>
    <row r="180" spans="1:40" x14ac:dyDescent="0.35">
      <c r="A180" s="2">
        <v>21</v>
      </c>
      <c r="B180" s="2">
        <v>1</v>
      </c>
      <c r="C180" s="2">
        <v>2</v>
      </c>
      <c r="D180" s="2">
        <v>0</v>
      </c>
      <c r="AB180" s="5">
        <f t="shared" si="24"/>
        <v>0</v>
      </c>
      <c r="AC180">
        <f t="shared" si="25"/>
        <v>4.874873356609716</v>
      </c>
      <c r="AD180">
        <f t="shared" si="26"/>
        <v>0.36217845033703078</v>
      </c>
      <c r="AE180">
        <f t="shared" si="27"/>
        <v>0.26588179415657354</v>
      </c>
      <c r="AF180">
        <f t="shared" si="28"/>
        <v>-3.5787332822682467</v>
      </c>
      <c r="AG180">
        <f t="shared" si="29"/>
        <v>-1.2484336814230206</v>
      </c>
      <c r="AH180">
        <f t="shared" si="30"/>
        <v>-1.2564113519217159</v>
      </c>
      <c r="AI180" s="6">
        <v>1.2658820858499193E-2</v>
      </c>
      <c r="AJ180" t="str">
        <f t="shared" si="31"/>
        <v/>
      </c>
      <c r="AK180" s="5">
        <f t="shared" si="32"/>
        <v>3.5787332822682467</v>
      </c>
      <c r="AL180">
        <f t="shared" si="33"/>
        <v>2.8665786060730487</v>
      </c>
      <c r="AM180">
        <f t="shared" si="34"/>
        <v>-2.0396575444879588</v>
      </c>
      <c r="AN180" s="6">
        <f t="shared" si="35"/>
        <v>9.1971241090244522</v>
      </c>
    </row>
    <row r="181" spans="1:40" x14ac:dyDescent="0.35">
      <c r="A181" s="2">
        <v>0</v>
      </c>
      <c r="B181" s="2">
        <v>0</v>
      </c>
      <c r="C181" s="2">
        <v>1</v>
      </c>
      <c r="D181" s="2">
        <v>0</v>
      </c>
      <c r="AB181" s="5">
        <f t="shared" si="24"/>
        <v>0</v>
      </c>
      <c r="AC181">
        <f t="shared" si="25"/>
        <v>1.031287784770722</v>
      </c>
      <c r="AD181">
        <f t="shared" si="26"/>
        <v>2.0976228855161856</v>
      </c>
      <c r="AE181">
        <f t="shared" si="27"/>
        <v>0.67717180658892218</v>
      </c>
      <c r="AF181">
        <f t="shared" si="28"/>
        <v>-0.33292877244444463</v>
      </c>
      <c r="AG181">
        <f t="shared" si="29"/>
        <v>-0.44275239045542231</v>
      </c>
      <c r="AH181">
        <f t="shared" si="30"/>
        <v>-0.4446114616632445</v>
      </c>
      <c r="AI181" s="6">
        <v>8.345194239870745E-3</v>
      </c>
      <c r="AJ181" t="str">
        <f t="shared" si="31"/>
        <v/>
      </c>
      <c r="AK181" s="5">
        <f t="shared" si="32"/>
        <v>0.33292877244444463</v>
      </c>
      <c r="AL181">
        <f t="shared" si="33"/>
        <v>0.75195251255896933</v>
      </c>
      <c r="AM181">
        <f t="shared" si="34"/>
        <v>-1.1408710702555376</v>
      </c>
      <c r="AN181" s="6">
        <f t="shared" si="35"/>
        <v>1.8067286151444271</v>
      </c>
    </row>
    <row r="182" spans="1:40" x14ac:dyDescent="0.35">
      <c r="A182" s="2">
        <v>6</v>
      </c>
      <c r="B182" s="2">
        <v>1</v>
      </c>
      <c r="C182" s="2">
        <v>3</v>
      </c>
      <c r="D182" s="2">
        <v>0</v>
      </c>
      <c r="AB182" s="5">
        <f t="shared" si="24"/>
        <v>21</v>
      </c>
      <c r="AC182">
        <f t="shared" si="25"/>
        <v>4.874873356609716</v>
      </c>
      <c r="AD182">
        <f t="shared" si="26"/>
        <v>0.36217845033703078</v>
      </c>
      <c r="AE182">
        <f t="shared" si="27"/>
        <v>0.26588179415657354</v>
      </c>
      <c r="AF182">
        <f t="shared" si="28"/>
        <v>17.421266717731754</v>
      </c>
      <c r="AG182">
        <f t="shared" si="29"/>
        <v>6.0773727539944566</v>
      </c>
      <c r="AH182">
        <f t="shared" si="30"/>
        <v>6.1162080385999262</v>
      </c>
      <c r="AI182" s="6">
        <v>1.2658820858499193E-2</v>
      </c>
      <c r="AJ182" t="str">
        <f t="shared" si="31"/>
        <v/>
      </c>
      <c r="AK182" s="5">
        <f t="shared" si="32"/>
        <v>3.5787332822682467</v>
      </c>
      <c r="AL182">
        <f t="shared" si="33"/>
        <v>2.8665786060730487</v>
      </c>
      <c r="AM182">
        <f t="shared" si="34"/>
        <v>-2.0396575444879588</v>
      </c>
      <c r="AN182" s="6">
        <f t="shared" si="35"/>
        <v>9.1971241090244522</v>
      </c>
    </row>
    <row r="183" spans="1:40" x14ac:dyDescent="0.35">
      <c r="A183" s="2">
        <v>0</v>
      </c>
      <c r="B183" s="2">
        <v>0</v>
      </c>
      <c r="C183" s="2">
        <v>2</v>
      </c>
      <c r="D183" s="2">
        <v>1</v>
      </c>
      <c r="AB183" s="5">
        <f t="shared" si="24"/>
        <v>0</v>
      </c>
      <c r="AC183">
        <f t="shared" si="25"/>
        <v>1.031287784770722</v>
      </c>
      <c r="AD183">
        <f t="shared" si="26"/>
        <v>2.0976228855161856</v>
      </c>
      <c r="AE183">
        <f t="shared" si="27"/>
        <v>0.67717180658892218</v>
      </c>
      <c r="AF183">
        <f t="shared" si="28"/>
        <v>-0.33292877244444463</v>
      </c>
      <c r="AG183">
        <f t="shared" si="29"/>
        <v>-0.44275239045542231</v>
      </c>
      <c r="AH183">
        <f t="shared" si="30"/>
        <v>-0.4446114616632445</v>
      </c>
      <c r="AI183" s="6">
        <v>8.345194239870745E-3</v>
      </c>
      <c r="AJ183" t="str">
        <f t="shared" si="31"/>
        <v/>
      </c>
      <c r="AK183" s="5">
        <f t="shared" si="32"/>
        <v>0.33292877244444463</v>
      </c>
      <c r="AL183">
        <f t="shared" si="33"/>
        <v>0.75195251255896933</v>
      </c>
      <c r="AM183">
        <f t="shared" si="34"/>
        <v>-1.1408710702555376</v>
      </c>
      <c r="AN183" s="6">
        <f t="shared" si="35"/>
        <v>1.8067286151444271</v>
      </c>
    </row>
    <row r="184" spans="1:40" x14ac:dyDescent="0.35">
      <c r="A184" s="2">
        <v>0</v>
      </c>
      <c r="B184" s="2">
        <v>1</v>
      </c>
      <c r="C184" s="2">
        <v>2</v>
      </c>
      <c r="D184" s="2">
        <v>0</v>
      </c>
      <c r="AB184" s="5">
        <f t="shared" si="24"/>
        <v>6</v>
      </c>
      <c r="AC184">
        <f t="shared" si="25"/>
        <v>11.168803518694542</v>
      </c>
      <c r="AD184">
        <f t="shared" si="26"/>
        <v>0.14393163742207904</v>
      </c>
      <c r="AE184">
        <f t="shared" si="27"/>
        <v>0.12582188717713755</v>
      </c>
      <c r="AF184">
        <f t="shared" si="28"/>
        <v>-3.7635235824617403</v>
      </c>
      <c r="AG184">
        <f t="shared" si="29"/>
        <v>-0.77661994103773724</v>
      </c>
      <c r="AH184">
        <f t="shared" si="30"/>
        <v>-0.78288322542009137</v>
      </c>
      <c r="AI184" s="6">
        <v>1.5936553927645702E-2</v>
      </c>
      <c r="AJ184" t="str">
        <f t="shared" si="31"/>
        <v/>
      </c>
      <c r="AK184" s="5">
        <f t="shared" si="32"/>
        <v>9.7635235824617403</v>
      </c>
      <c r="AL184">
        <f t="shared" si="33"/>
        <v>4.8460300638595948</v>
      </c>
      <c r="AM184">
        <f t="shared" si="34"/>
        <v>0.26547918929859904</v>
      </c>
      <c r="AN184" s="6">
        <f t="shared" si="35"/>
        <v>19.261567975624882</v>
      </c>
    </row>
    <row r="185" spans="1:40" x14ac:dyDescent="0.35">
      <c r="A185" s="2">
        <v>0</v>
      </c>
      <c r="B185" s="2">
        <v>1</v>
      </c>
      <c r="C185" s="2">
        <v>2</v>
      </c>
      <c r="D185" s="2">
        <v>1</v>
      </c>
      <c r="AB185" s="5">
        <f t="shared" si="24"/>
        <v>0</v>
      </c>
      <c r="AC185">
        <f t="shared" si="25"/>
        <v>0.75819223035290473</v>
      </c>
      <c r="AD185">
        <f t="shared" si="26"/>
        <v>5.5989616346041666</v>
      </c>
      <c r="AE185">
        <f t="shared" si="27"/>
        <v>0.8484610071444999</v>
      </c>
      <c r="AF185">
        <f t="shared" si="28"/>
        <v>-0.11489568697854452</v>
      </c>
      <c r="AG185">
        <f t="shared" si="29"/>
        <v>-0.2644197511883104</v>
      </c>
      <c r="AH185">
        <f t="shared" si="30"/>
        <v>-0.26506934633523443</v>
      </c>
      <c r="AI185" s="6">
        <v>4.8953165434020406E-3</v>
      </c>
      <c r="AJ185" t="str">
        <f t="shared" si="31"/>
        <v/>
      </c>
      <c r="AK185" s="5">
        <f t="shared" si="32"/>
        <v>0.11489568697854452</v>
      </c>
      <c r="AL185">
        <f t="shared" si="33"/>
        <v>0.43452006312765895</v>
      </c>
      <c r="AM185">
        <f t="shared" si="34"/>
        <v>-0.73674798731173752</v>
      </c>
      <c r="AN185" s="6">
        <f t="shared" si="35"/>
        <v>0.96653936126882667</v>
      </c>
    </row>
    <row r="186" spans="1:40" x14ac:dyDescent="0.35">
      <c r="A186" s="2">
        <v>0</v>
      </c>
      <c r="B186" s="2">
        <v>0</v>
      </c>
      <c r="C186" s="2">
        <v>3</v>
      </c>
      <c r="D186" s="2">
        <v>1</v>
      </c>
      <c r="AB186" s="5">
        <f t="shared" si="24"/>
        <v>0</v>
      </c>
      <c r="AC186">
        <f t="shared" si="25"/>
        <v>4.874873356609716</v>
      </c>
      <c r="AD186">
        <f t="shared" si="26"/>
        <v>0.36217845033703078</v>
      </c>
      <c r="AE186">
        <f t="shared" si="27"/>
        <v>0.26588179415657354</v>
      </c>
      <c r="AF186">
        <f t="shared" si="28"/>
        <v>-3.5787332822682467</v>
      </c>
      <c r="AG186">
        <f t="shared" si="29"/>
        <v>-1.2484336814230206</v>
      </c>
      <c r="AH186">
        <f t="shared" si="30"/>
        <v>-1.2564113519217159</v>
      </c>
      <c r="AI186" s="6">
        <v>1.2658820858499193E-2</v>
      </c>
      <c r="AJ186" t="str">
        <f t="shared" si="31"/>
        <v/>
      </c>
      <c r="AK186" s="5">
        <f t="shared" si="32"/>
        <v>3.5787332822682467</v>
      </c>
      <c r="AL186">
        <f t="shared" si="33"/>
        <v>2.8665786060730487</v>
      </c>
      <c r="AM186">
        <f t="shared" si="34"/>
        <v>-2.0396575444879588</v>
      </c>
      <c r="AN186" s="6">
        <f t="shared" si="35"/>
        <v>9.1971241090244522</v>
      </c>
    </row>
    <row r="187" spans="1:40" x14ac:dyDescent="0.35">
      <c r="A187" s="2">
        <v>16</v>
      </c>
      <c r="B187" s="2">
        <v>1</v>
      </c>
      <c r="C187" s="2">
        <v>4</v>
      </c>
      <c r="D187" s="2">
        <v>1</v>
      </c>
      <c r="AB187" s="5">
        <f t="shared" si="24"/>
        <v>0</v>
      </c>
      <c r="AC187">
        <f t="shared" si="25"/>
        <v>1.5642979655065239</v>
      </c>
      <c r="AD187">
        <f t="shared" si="26"/>
        <v>2.432590605639811</v>
      </c>
      <c r="AE187">
        <f t="shared" si="27"/>
        <v>0.70867484215653875</v>
      </c>
      <c r="AF187">
        <f t="shared" si="28"/>
        <v>-0.45571935171539335</v>
      </c>
      <c r="AG187">
        <f t="shared" si="29"/>
        <v>-0.46489388826300038</v>
      </c>
      <c r="AH187">
        <f t="shared" si="30"/>
        <v>-0.46652794968337225</v>
      </c>
      <c r="AI187" s="6">
        <v>6.9929344581432526E-3</v>
      </c>
      <c r="AJ187" t="str">
        <f t="shared" si="31"/>
        <v/>
      </c>
      <c r="AK187" s="5">
        <f t="shared" si="32"/>
        <v>0.45571935171539335</v>
      </c>
      <c r="AL187">
        <f t="shared" si="33"/>
        <v>0.98026531047356602</v>
      </c>
      <c r="AM187">
        <f t="shared" si="34"/>
        <v>-1.4655653521067697</v>
      </c>
      <c r="AN187" s="6">
        <f t="shared" si="35"/>
        <v>2.3770040555375567</v>
      </c>
    </row>
    <row r="188" spans="1:40" x14ac:dyDescent="0.35">
      <c r="A188" s="2">
        <v>0</v>
      </c>
      <c r="B188" s="2">
        <v>0</v>
      </c>
      <c r="C188" s="2">
        <v>3</v>
      </c>
      <c r="D188" s="2">
        <v>2</v>
      </c>
      <c r="AB188" s="5">
        <f t="shared" si="24"/>
        <v>0</v>
      </c>
      <c r="AC188">
        <f t="shared" si="25"/>
        <v>1.7370912905318254</v>
      </c>
      <c r="AD188">
        <f t="shared" si="26"/>
        <v>2.2250570545598873</v>
      </c>
      <c r="AE188">
        <f t="shared" si="27"/>
        <v>0.6899279662088128</v>
      </c>
      <c r="AF188">
        <f t="shared" si="28"/>
        <v>-0.53862342933616114</v>
      </c>
      <c r="AG188">
        <f t="shared" si="29"/>
        <v>-0.49497419699013279</v>
      </c>
      <c r="AH188">
        <f t="shared" si="30"/>
        <v>-0.49711653627734753</v>
      </c>
      <c r="AI188" s="6">
        <v>8.6004905975782878E-3</v>
      </c>
      <c r="AJ188" t="str">
        <f t="shared" si="31"/>
        <v/>
      </c>
      <c r="AK188" s="5">
        <f t="shared" si="32"/>
        <v>0.53862342933616114</v>
      </c>
      <c r="AL188">
        <f t="shared" si="33"/>
        <v>1.0881848642039385</v>
      </c>
      <c r="AM188">
        <f t="shared" si="34"/>
        <v>-1.5941797130251674</v>
      </c>
      <c r="AN188" s="6">
        <f t="shared" si="35"/>
        <v>2.6714265716974896</v>
      </c>
    </row>
    <row r="189" spans="1:40" x14ac:dyDescent="0.35">
      <c r="A189" s="2">
        <v>0</v>
      </c>
      <c r="B189" s="2">
        <v>1</v>
      </c>
      <c r="C189" s="2">
        <v>3</v>
      </c>
      <c r="D189" s="2">
        <v>2</v>
      </c>
      <c r="AB189" s="5">
        <f t="shared" si="24"/>
        <v>16</v>
      </c>
      <c r="AC189">
        <f t="shared" si="25"/>
        <v>8.2111901016019768</v>
      </c>
      <c r="AD189">
        <f t="shared" si="26"/>
        <v>0.38418140910665588</v>
      </c>
      <c r="AE189">
        <f t="shared" si="27"/>
        <v>0.27755134303863011</v>
      </c>
      <c r="AF189">
        <f t="shared" si="28"/>
        <v>10.067836739043157</v>
      </c>
      <c r="AG189">
        <f t="shared" si="29"/>
        <v>2.282743585683547</v>
      </c>
      <c r="AH189">
        <f t="shared" si="30"/>
        <v>2.3111406256785858</v>
      </c>
      <c r="AI189" s="6">
        <v>2.442307675056982E-2</v>
      </c>
      <c r="AJ189" t="str">
        <f t="shared" si="31"/>
        <v/>
      </c>
      <c r="AK189" s="5">
        <f t="shared" si="32"/>
        <v>5.9321632609568429</v>
      </c>
      <c r="AL189">
        <f t="shared" si="33"/>
        <v>4.4104107014842118</v>
      </c>
      <c r="AM189">
        <f t="shared" si="34"/>
        <v>-2.7120828709822451</v>
      </c>
      <c r="AN189" s="6">
        <f t="shared" si="35"/>
        <v>14.576409392895931</v>
      </c>
    </row>
    <row r="190" spans="1:40" x14ac:dyDescent="0.35">
      <c r="A190" s="2">
        <v>4</v>
      </c>
      <c r="B190" s="2">
        <v>1</v>
      </c>
      <c r="C190" s="2">
        <v>4</v>
      </c>
      <c r="D190" s="2">
        <v>0</v>
      </c>
      <c r="AB190" s="5">
        <f t="shared" si="24"/>
        <v>0</v>
      </c>
      <c r="AC190">
        <f t="shared" si="25"/>
        <v>0.55741517223081916</v>
      </c>
      <c r="AD190">
        <f t="shared" si="26"/>
        <v>14.944712704188067</v>
      </c>
      <c r="AE190">
        <f t="shared" si="27"/>
        <v>0.93728328515211579</v>
      </c>
      <c r="AF190">
        <f t="shared" si="28"/>
        <v>-3.495924840868455E-2</v>
      </c>
      <c r="AG190">
        <f t="shared" si="29"/>
        <v>-0.15153350874220453</v>
      </c>
      <c r="AH190">
        <f t="shared" si="30"/>
        <v>-0.15201628123818342</v>
      </c>
      <c r="AI190" s="6">
        <v>6.3415036717476558E-3</v>
      </c>
      <c r="AJ190" t="str">
        <f t="shared" si="31"/>
        <v/>
      </c>
      <c r="AK190" s="5">
        <f t="shared" si="32"/>
        <v>3.495924840868455E-2</v>
      </c>
      <c r="AL190">
        <f t="shared" si="33"/>
        <v>0.2307030880421225</v>
      </c>
      <c r="AM190">
        <f t="shared" si="34"/>
        <v>-0.4172104952760487</v>
      </c>
      <c r="AN190" s="6">
        <f t="shared" si="35"/>
        <v>0.48712899209341776</v>
      </c>
    </row>
    <row r="191" spans="1:40" x14ac:dyDescent="0.35">
      <c r="A191" s="2">
        <v>2</v>
      </c>
      <c r="B191" s="2">
        <v>1</v>
      </c>
      <c r="C191" s="2">
        <v>2</v>
      </c>
      <c r="D191" s="2">
        <v>1</v>
      </c>
      <c r="AB191" s="5">
        <f t="shared" si="24"/>
        <v>0</v>
      </c>
      <c r="AC191">
        <f t="shared" si="25"/>
        <v>1.1500558630853801</v>
      </c>
      <c r="AD191">
        <f t="shared" si="26"/>
        <v>6.4930553378874842</v>
      </c>
      <c r="AE191">
        <f t="shared" si="27"/>
        <v>0.86654309158192744</v>
      </c>
      <c r="AF191">
        <f t="shared" si="28"/>
        <v>-0.15348289999545298</v>
      </c>
      <c r="AG191">
        <f t="shared" si="29"/>
        <v>-0.27726011902072439</v>
      </c>
      <c r="AH191">
        <f t="shared" si="30"/>
        <v>-0.27884481948976092</v>
      </c>
      <c r="AI191" s="6">
        <v>1.1333884369693525E-2</v>
      </c>
      <c r="AJ191" t="str">
        <f t="shared" si="31"/>
        <v/>
      </c>
      <c r="AK191" s="5">
        <f t="shared" si="32"/>
        <v>0.15348289999545298</v>
      </c>
      <c r="AL191">
        <f t="shared" si="33"/>
        <v>0.55357005737987353</v>
      </c>
      <c r="AM191">
        <f t="shared" si="34"/>
        <v>-0.93149447538887009</v>
      </c>
      <c r="AN191" s="6">
        <f t="shared" si="35"/>
        <v>1.238460275379776</v>
      </c>
    </row>
    <row r="192" spans="1:40" x14ac:dyDescent="0.35">
      <c r="A192" s="2">
        <v>10</v>
      </c>
      <c r="B192" s="2">
        <v>1</v>
      </c>
      <c r="C192" s="2">
        <v>3</v>
      </c>
      <c r="D192" s="2">
        <v>0</v>
      </c>
      <c r="AB192" s="5">
        <f t="shared" si="24"/>
        <v>4</v>
      </c>
      <c r="AC192">
        <f t="shared" si="25"/>
        <v>25.58880260347048</v>
      </c>
      <c r="AD192">
        <f t="shared" si="26"/>
        <v>5.7199196229711986E-2</v>
      </c>
      <c r="AE192">
        <f t="shared" si="27"/>
        <v>5.4104464356103749E-2</v>
      </c>
      <c r="AF192">
        <f t="shared" si="28"/>
        <v>-20.204334145095636</v>
      </c>
      <c r="AG192">
        <f t="shared" si="29"/>
        <v>-2.6595133915916902</v>
      </c>
      <c r="AH192">
        <f t="shared" si="30"/>
        <v>-2.7351503373619526</v>
      </c>
      <c r="AI192" s="6">
        <v>5.4542615204202886E-2</v>
      </c>
      <c r="AJ192" t="str">
        <f t="shared" si="31"/>
        <v/>
      </c>
      <c r="AK192" s="5">
        <f t="shared" si="32"/>
        <v>24.204334145095636</v>
      </c>
      <c r="AL192">
        <f t="shared" si="33"/>
        <v>7.5970041019434609</v>
      </c>
      <c r="AM192">
        <f t="shared" si="34"/>
        <v>9.3144797148833991</v>
      </c>
      <c r="AN192" s="6">
        <f t="shared" si="35"/>
        <v>39.094188575307875</v>
      </c>
    </row>
    <row r="193" spans="1:40" x14ac:dyDescent="0.35">
      <c r="A193" s="2">
        <v>0</v>
      </c>
      <c r="B193" s="2">
        <v>1</v>
      </c>
      <c r="C193" s="2">
        <v>1</v>
      </c>
      <c r="D193" s="2">
        <v>0</v>
      </c>
      <c r="AB193" s="5">
        <f t="shared" si="24"/>
        <v>2</v>
      </c>
      <c r="AC193">
        <f t="shared" si="25"/>
        <v>1.5642979655065239</v>
      </c>
      <c r="AD193">
        <f t="shared" si="26"/>
        <v>2.432590605639811</v>
      </c>
      <c r="AE193">
        <f t="shared" si="27"/>
        <v>0.70867484215653875</v>
      </c>
      <c r="AF193">
        <f t="shared" si="28"/>
        <v>1.5442806482846065</v>
      </c>
      <c r="AG193">
        <f t="shared" si="29"/>
        <v>1.5753700878577095</v>
      </c>
      <c r="AH193">
        <f t="shared" si="30"/>
        <v>1.5809073761472898</v>
      </c>
      <c r="AI193" s="6">
        <v>6.9929344581432526E-3</v>
      </c>
      <c r="AJ193" t="str">
        <f t="shared" si="31"/>
        <v/>
      </c>
      <c r="AK193" s="5">
        <f t="shared" si="32"/>
        <v>0.45571935171539335</v>
      </c>
      <c r="AL193">
        <f t="shared" si="33"/>
        <v>0.98026531047356602</v>
      </c>
      <c r="AM193">
        <f t="shared" si="34"/>
        <v>-1.4655653521067697</v>
      </c>
      <c r="AN193" s="6">
        <f t="shared" si="35"/>
        <v>2.3770040555375567</v>
      </c>
    </row>
    <row r="194" spans="1:40" x14ac:dyDescent="0.35">
      <c r="A194" s="2">
        <v>0</v>
      </c>
      <c r="B194" s="2">
        <v>1</v>
      </c>
      <c r="C194" s="2">
        <v>1</v>
      </c>
      <c r="D194" s="2">
        <v>0</v>
      </c>
      <c r="AB194" s="5">
        <f t="shared" si="24"/>
        <v>10</v>
      </c>
      <c r="AC194">
        <f t="shared" si="25"/>
        <v>11.168803518694542</v>
      </c>
      <c r="AD194">
        <f t="shared" si="26"/>
        <v>0.14393163742207904</v>
      </c>
      <c r="AE194">
        <f t="shared" si="27"/>
        <v>0.12582188717713755</v>
      </c>
      <c r="AF194">
        <f t="shared" si="28"/>
        <v>0.23647641753825965</v>
      </c>
      <c r="AG194">
        <f t="shared" si="29"/>
        <v>4.879796749546355E-2</v>
      </c>
      <c r="AH194">
        <f t="shared" si="30"/>
        <v>4.9191513336298599E-2</v>
      </c>
      <c r="AI194" s="6">
        <v>1.5936553927645702E-2</v>
      </c>
      <c r="AJ194" t="str">
        <f t="shared" si="31"/>
        <v/>
      </c>
      <c r="AK194" s="5">
        <f t="shared" si="32"/>
        <v>9.7635235824617403</v>
      </c>
      <c r="AL194">
        <f t="shared" si="33"/>
        <v>4.8460300638595948</v>
      </c>
      <c r="AM194">
        <f t="shared" si="34"/>
        <v>0.26547918929859904</v>
      </c>
      <c r="AN194" s="6">
        <f t="shared" si="35"/>
        <v>19.261567975624882</v>
      </c>
    </row>
    <row r="195" spans="1:40" x14ac:dyDescent="0.35">
      <c r="A195" s="2">
        <v>0</v>
      </c>
      <c r="B195" s="2">
        <v>0</v>
      </c>
      <c r="C195" s="2">
        <v>1</v>
      </c>
      <c r="D195" s="2">
        <v>0</v>
      </c>
      <c r="AB195" s="5">
        <f t="shared" si="24"/>
        <v>0</v>
      </c>
      <c r="AC195">
        <f t="shared" si="25"/>
        <v>2.1277471846653966</v>
      </c>
      <c r="AD195">
        <f t="shared" si="26"/>
        <v>0.9113578657058421</v>
      </c>
      <c r="AE195">
        <f t="shared" si="27"/>
        <v>0.47681173790512971</v>
      </c>
      <c r="AF195">
        <f t="shared" si="28"/>
        <v>-1.1132123517223418</v>
      </c>
      <c r="AG195">
        <f t="shared" si="29"/>
        <v>-0.74336415854873628</v>
      </c>
      <c r="AH195">
        <f t="shared" si="30"/>
        <v>-0.74786596859415477</v>
      </c>
      <c r="AI195" s="6">
        <v>1.2002847617809296E-2</v>
      </c>
      <c r="AJ195" t="str">
        <f t="shared" si="31"/>
        <v/>
      </c>
      <c r="AK195" s="5">
        <f t="shared" si="32"/>
        <v>1.1132123517223418</v>
      </c>
      <c r="AL195">
        <f t="shared" si="33"/>
        <v>1.497532990957833</v>
      </c>
      <c r="AM195">
        <f t="shared" si="34"/>
        <v>-1.8218983762155565</v>
      </c>
      <c r="AN195" s="6">
        <f t="shared" si="35"/>
        <v>4.0483230796602401</v>
      </c>
    </row>
    <row r="196" spans="1:40" x14ac:dyDescent="0.35">
      <c r="A196" s="2">
        <v>2</v>
      </c>
      <c r="B196" s="2">
        <v>1</v>
      </c>
      <c r="C196" s="2">
        <v>2</v>
      </c>
      <c r="D196" s="2">
        <v>0</v>
      </c>
      <c r="AB196" s="5">
        <f t="shared" si="24"/>
        <v>0</v>
      </c>
      <c r="AC196">
        <f t="shared" si="25"/>
        <v>2.1277471846653966</v>
      </c>
      <c r="AD196">
        <f t="shared" si="26"/>
        <v>0.9113578657058421</v>
      </c>
      <c r="AE196">
        <f t="shared" si="27"/>
        <v>0.47681173790512971</v>
      </c>
      <c r="AF196">
        <f t="shared" si="28"/>
        <v>-1.1132123517223418</v>
      </c>
      <c r="AG196">
        <f t="shared" si="29"/>
        <v>-0.74336415854873628</v>
      </c>
      <c r="AH196">
        <f t="shared" si="30"/>
        <v>-0.74786596859415477</v>
      </c>
      <c r="AI196" s="6">
        <v>1.2002847617809296E-2</v>
      </c>
      <c r="AJ196" t="str">
        <f t="shared" si="31"/>
        <v/>
      </c>
      <c r="AK196" s="5">
        <f t="shared" si="32"/>
        <v>1.1132123517223418</v>
      </c>
      <c r="AL196">
        <f t="shared" si="33"/>
        <v>1.497532990957833</v>
      </c>
      <c r="AM196">
        <f t="shared" si="34"/>
        <v>-1.8218983762155565</v>
      </c>
      <c r="AN196" s="6">
        <f t="shared" si="35"/>
        <v>4.0483230796602401</v>
      </c>
    </row>
    <row r="197" spans="1:40" x14ac:dyDescent="0.35">
      <c r="A197" s="2">
        <v>1</v>
      </c>
      <c r="B197" s="2">
        <v>1</v>
      </c>
      <c r="C197" s="2">
        <v>2</v>
      </c>
      <c r="D197" s="2">
        <v>0</v>
      </c>
      <c r="AB197" s="5">
        <f t="shared" ref="AB197:AB253" si="36">A195</f>
        <v>0</v>
      </c>
      <c r="AC197">
        <f t="shared" ref="AC197:AC253" si="37">EXP(G$4+MMULT(B195:D195,G$5:G$7))</f>
        <v>1.031287784770722</v>
      </c>
      <c r="AD197">
        <f t="shared" ref="AD197:AD253" si="38">EXP(H$4+MMULT(B195:D195,H$5:H$7))</f>
        <v>2.0976228855161856</v>
      </c>
      <c r="AE197">
        <f t="shared" ref="AE197:AE253" si="39">AD197/(1+AD197)</f>
        <v>0.67717180658892218</v>
      </c>
      <c r="AF197">
        <f t="shared" ref="AF197:AF253" si="40">AB197-AC197*(1-AE197)</f>
        <v>-0.33292877244444463</v>
      </c>
      <c r="AG197">
        <f t="shared" ref="AG197:AG253" si="41">AF197/SQRT(AC197*(1-AE197)*(1+AC197*AE197))</f>
        <v>-0.44275239045542231</v>
      </c>
      <c r="AH197">
        <f t="shared" ref="AH197:AH253" si="42">AG197/SQRT(1-AI197)</f>
        <v>-0.4446114616632445</v>
      </c>
      <c r="AI197" s="6">
        <v>8.345194239870745E-3</v>
      </c>
      <c r="AJ197" t="str">
        <f t="shared" ref="AJ197:AJ253" si="43">IF(AI197&lt;=$AI$254,"","*")</f>
        <v/>
      </c>
      <c r="AK197" s="5">
        <f t="shared" ref="AK197:AK253" si="44">AC197*(1-AE197)</f>
        <v>0.33292877244444463</v>
      </c>
      <c r="AL197">
        <f t="shared" ref="AL197:AL253" si="45">SQRT(AK197*(1+AC197*AE197))</f>
        <v>0.75195251255896933</v>
      </c>
      <c r="AM197">
        <f t="shared" ref="AM197:AM253" si="46">AK197-AL197*O$21</f>
        <v>-1.1408710702555376</v>
      </c>
      <c r="AN197" s="6">
        <f t="shared" ref="AN197:AN253" si="47">AK197+AL197*O$21</f>
        <v>1.8067286151444271</v>
      </c>
    </row>
    <row r="198" spans="1:40" x14ac:dyDescent="0.35">
      <c r="A198" s="2">
        <v>3</v>
      </c>
      <c r="B198" s="2">
        <v>0</v>
      </c>
      <c r="C198" s="2">
        <v>1</v>
      </c>
      <c r="D198" s="2">
        <v>0</v>
      </c>
      <c r="AB198" s="5">
        <f t="shared" si="36"/>
        <v>2</v>
      </c>
      <c r="AC198">
        <f t="shared" si="37"/>
        <v>4.874873356609716</v>
      </c>
      <c r="AD198">
        <f t="shared" si="38"/>
        <v>0.36217845033703078</v>
      </c>
      <c r="AE198">
        <f t="shared" si="39"/>
        <v>0.26588179415657354</v>
      </c>
      <c r="AF198">
        <f t="shared" si="40"/>
        <v>-1.5787332822682467</v>
      </c>
      <c r="AG198">
        <f t="shared" si="41"/>
        <v>-0.55073783043087987</v>
      </c>
      <c r="AH198">
        <f t="shared" si="42"/>
        <v>-0.55425712425298812</v>
      </c>
      <c r="AI198" s="6">
        <v>1.2658820858499193E-2</v>
      </c>
      <c r="AJ198" t="str">
        <f t="shared" si="43"/>
        <v/>
      </c>
      <c r="AK198" s="5">
        <f t="shared" si="44"/>
        <v>3.5787332822682467</v>
      </c>
      <c r="AL198">
        <f t="shared" si="45"/>
        <v>2.8665786060730487</v>
      </c>
      <c r="AM198">
        <f t="shared" si="46"/>
        <v>-2.0396575444879588</v>
      </c>
      <c r="AN198" s="6">
        <f t="shared" si="47"/>
        <v>9.1971241090244522</v>
      </c>
    </row>
    <row r="199" spans="1:40" x14ac:dyDescent="0.35">
      <c r="A199" s="2">
        <v>0</v>
      </c>
      <c r="B199" s="2">
        <v>1</v>
      </c>
      <c r="C199" s="2">
        <v>3</v>
      </c>
      <c r="D199" s="2">
        <v>1</v>
      </c>
      <c r="AB199" s="5">
        <f t="shared" si="36"/>
        <v>1</v>
      </c>
      <c r="AC199">
        <f t="shared" si="37"/>
        <v>4.874873356609716</v>
      </c>
      <c r="AD199">
        <f t="shared" si="38"/>
        <v>0.36217845033703078</v>
      </c>
      <c r="AE199">
        <f t="shared" si="39"/>
        <v>0.26588179415657354</v>
      </c>
      <c r="AF199">
        <f t="shared" si="40"/>
        <v>-2.5787332822682467</v>
      </c>
      <c r="AG199">
        <f t="shared" si="41"/>
        <v>-0.89958575592695023</v>
      </c>
      <c r="AH199">
        <f t="shared" si="42"/>
        <v>-0.90533423808735214</v>
      </c>
      <c r="AI199" s="6">
        <v>1.2658820858499193E-2</v>
      </c>
      <c r="AJ199" t="str">
        <f t="shared" si="43"/>
        <v/>
      </c>
      <c r="AK199" s="5">
        <f t="shared" si="44"/>
        <v>3.5787332822682467</v>
      </c>
      <c r="AL199">
        <f t="shared" si="45"/>
        <v>2.8665786060730487</v>
      </c>
      <c r="AM199">
        <f t="shared" si="46"/>
        <v>-2.0396575444879588</v>
      </c>
      <c r="AN199" s="6">
        <f t="shared" si="47"/>
        <v>9.1971241090244522</v>
      </c>
    </row>
    <row r="200" spans="1:40" x14ac:dyDescent="0.35">
      <c r="A200" s="2">
        <v>0</v>
      </c>
      <c r="B200" s="2">
        <v>1</v>
      </c>
      <c r="C200" s="2">
        <v>4</v>
      </c>
      <c r="D200" s="2">
        <v>2</v>
      </c>
      <c r="AB200" s="5">
        <f t="shared" si="36"/>
        <v>3</v>
      </c>
      <c r="AC200">
        <f t="shared" si="37"/>
        <v>1.031287784770722</v>
      </c>
      <c r="AD200">
        <f t="shared" si="38"/>
        <v>2.0976228855161856</v>
      </c>
      <c r="AE200">
        <f t="shared" si="39"/>
        <v>0.67717180658892218</v>
      </c>
      <c r="AF200">
        <f t="shared" si="40"/>
        <v>2.6670712275555553</v>
      </c>
      <c r="AG200">
        <f t="shared" si="41"/>
        <v>3.5468612485637507</v>
      </c>
      <c r="AH200">
        <f t="shared" si="42"/>
        <v>3.5617541498049219</v>
      </c>
      <c r="AI200" s="6">
        <v>8.345194239870745E-3</v>
      </c>
      <c r="AJ200" t="str">
        <f t="shared" si="43"/>
        <v/>
      </c>
      <c r="AK200" s="5">
        <f t="shared" si="44"/>
        <v>0.33292877244444463</v>
      </c>
      <c r="AL200">
        <f t="shared" si="45"/>
        <v>0.75195251255896933</v>
      </c>
      <c r="AM200">
        <f t="shared" si="46"/>
        <v>-1.1408710702555376</v>
      </c>
      <c r="AN200" s="6">
        <f t="shared" si="47"/>
        <v>1.8067286151444271</v>
      </c>
    </row>
    <row r="201" spans="1:40" x14ac:dyDescent="0.35">
      <c r="A201" s="2">
        <v>21</v>
      </c>
      <c r="B201" s="2">
        <v>1</v>
      </c>
      <c r="C201" s="2">
        <v>2</v>
      </c>
      <c r="D201" s="2">
        <v>0</v>
      </c>
      <c r="AB201" s="5">
        <f t="shared" si="36"/>
        <v>0</v>
      </c>
      <c r="AC201">
        <f t="shared" si="37"/>
        <v>3.5839570268522016</v>
      </c>
      <c r="AD201">
        <f t="shared" si="38"/>
        <v>0.96672441091260142</v>
      </c>
      <c r="AE201">
        <f t="shared" si="39"/>
        <v>0.49154035285707415</v>
      </c>
      <c r="AF201">
        <f t="shared" si="40"/>
        <v>-1.8222975252486804</v>
      </c>
      <c r="AG201">
        <f t="shared" si="41"/>
        <v>-0.81231519485766712</v>
      </c>
      <c r="AH201">
        <f t="shared" si="42"/>
        <v>-0.81639994133808769</v>
      </c>
      <c r="AI201" s="6">
        <v>9.9816953342407623E-3</v>
      </c>
      <c r="AJ201" t="str">
        <f t="shared" si="43"/>
        <v/>
      </c>
      <c r="AK201" s="5">
        <f t="shared" si="44"/>
        <v>1.8222975252486804</v>
      </c>
      <c r="AL201">
        <f t="shared" si="45"/>
        <v>2.2433379761755918</v>
      </c>
      <c r="AM201">
        <f t="shared" si="46"/>
        <v>-2.5745641132064523</v>
      </c>
      <c r="AN201" s="6">
        <f t="shared" si="47"/>
        <v>6.2191591637038126</v>
      </c>
    </row>
    <row r="202" spans="1:40" x14ac:dyDescent="0.35">
      <c r="A202" s="2">
        <v>0</v>
      </c>
      <c r="B202" s="2">
        <v>0</v>
      </c>
      <c r="C202" s="2">
        <v>2</v>
      </c>
      <c r="D202" s="2">
        <v>1</v>
      </c>
      <c r="AB202" s="5">
        <f t="shared" si="36"/>
        <v>0</v>
      </c>
      <c r="AC202">
        <f t="shared" si="37"/>
        <v>2.6348885459572848</v>
      </c>
      <c r="AD202">
        <f t="shared" si="38"/>
        <v>2.5803746351685217</v>
      </c>
      <c r="AE202">
        <f t="shared" si="39"/>
        <v>0.72069961892327739</v>
      </c>
      <c r="AF202">
        <f t="shared" si="40"/>
        <v>-0.73592537498056121</v>
      </c>
      <c r="AG202">
        <f t="shared" si="41"/>
        <v>-0.50384336046293532</v>
      </c>
      <c r="AH202">
        <f t="shared" si="42"/>
        <v>-0.51029021086884518</v>
      </c>
      <c r="AI202" s="6">
        <v>2.5107777894320678E-2</v>
      </c>
      <c r="AJ202" t="str">
        <f t="shared" si="43"/>
        <v/>
      </c>
      <c r="AK202" s="5">
        <f t="shared" si="44"/>
        <v>0.73592537498056121</v>
      </c>
      <c r="AL202">
        <f t="shared" si="45"/>
        <v>1.4606233459231994</v>
      </c>
      <c r="AM202">
        <f t="shared" si="46"/>
        <v>-2.1268437780072977</v>
      </c>
      <c r="AN202" s="6">
        <f t="shared" si="47"/>
        <v>3.5986945279684202</v>
      </c>
    </row>
    <row r="203" spans="1:40" x14ac:dyDescent="0.35">
      <c r="A203" s="2">
        <v>0</v>
      </c>
      <c r="B203" s="2">
        <v>0</v>
      </c>
      <c r="C203" s="2">
        <v>2</v>
      </c>
      <c r="D203" s="2">
        <v>0</v>
      </c>
      <c r="AB203" s="5">
        <f t="shared" si="36"/>
        <v>21</v>
      </c>
      <c r="AC203">
        <f t="shared" si="37"/>
        <v>4.874873356609716</v>
      </c>
      <c r="AD203">
        <f t="shared" si="38"/>
        <v>0.36217845033703078</v>
      </c>
      <c r="AE203">
        <f t="shared" si="39"/>
        <v>0.26588179415657354</v>
      </c>
      <c r="AF203">
        <f t="shared" si="40"/>
        <v>17.421266717731754</v>
      </c>
      <c r="AG203">
        <f t="shared" si="41"/>
        <v>6.0773727539944566</v>
      </c>
      <c r="AH203">
        <f t="shared" si="42"/>
        <v>6.1162080385999262</v>
      </c>
      <c r="AI203" s="6">
        <v>1.2658820858499193E-2</v>
      </c>
      <c r="AJ203" t="str">
        <f t="shared" si="43"/>
        <v/>
      </c>
      <c r="AK203" s="5">
        <f t="shared" si="44"/>
        <v>3.5787332822682467</v>
      </c>
      <c r="AL203">
        <f t="shared" si="45"/>
        <v>2.8665786060730487</v>
      </c>
      <c r="AM203">
        <f t="shared" si="46"/>
        <v>-2.0396575444879588</v>
      </c>
      <c r="AN203" s="6">
        <f t="shared" si="47"/>
        <v>9.1971241090244522</v>
      </c>
    </row>
    <row r="204" spans="1:40" x14ac:dyDescent="0.35">
      <c r="A204" s="2">
        <v>2</v>
      </c>
      <c r="B204" s="2">
        <v>1</v>
      </c>
      <c r="C204" s="2">
        <v>1</v>
      </c>
      <c r="D204" s="2">
        <v>0</v>
      </c>
      <c r="AB204" s="5">
        <f t="shared" si="36"/>
        <v>0</v>
      </c>
      <c r="AC204">
        <f t="shared" si="37"/>
        <v>0.75819223035290473</v>
      </c>
      <c r="AD204">
        <f t="shared" si="38"/>
        <v>5.5989616346041666</v>
      </c>
      <c r="AE204">
        <f t="shared" si="39"/>
        <v>0.8484610071444999</v>
      </c>
      <c r="AF204">
        <f t="shared" si="40"/>
        <v>-0.11489568697854452</v>
      </c>
      <c r="AG204">
        <f t="shared" si="41"/>
        <v>-0.2644197511883104</v>
      </c>
      <c r="AH204">
        <f t="shared" si="42"/>
        <v>-0.26506934633523443</v>
      </c>
      <c r="AI204" s="6">
        <v>4.8953165434020406E-3</v>
      </c>
      <c r="AJ204" t="str">
        <f t="shared" si="43"/>
        <v/>
      </c>
      <c r="AK204" s="5">
        <f t="shared" si="44"/>
        <v>0.11489568697854452</v>
      </c>
      <c r="AL204">
        <f t="shared" si="45"/>
        <v>0.43452006312765895</v>
      </c>
      <c r="AM204">
        <f t="shared" si="46"/>
        <v>-0.73674798731173752</v>
      </c>
      <c r="AN204" s="6">
        <f t="shared" si="47"/>
        <v>0.96653936126882667</v>
      </c>
    </row>
    <row r="205" spans="1:40" x14ac:dyDescent="0.35">
      <c r="A205" s="2">
        <v>0</v>
      </c>
      <c r="B205" s="2">
        <v>1</v>
      </c>
      <c r="C205" s="2">
        <v>2</v>
      </c>
      <c r="D205" s="2">
        <v>1</v>
      </c>
      <c r="AB205" s="5">
        <f t="shared" si="36"/>
        <v>0</v>
      </c>
      <c r="AC205">
        <f t="shared" si="37"/>
        <v>2.3627794604585244</v>
      </c>
      <c r="AD205">
        <f t="shared" si="38"/>
        <v>0.83360646202285038</v>
      </c>
      <c r="AE205">
        <f t="shared" si="39"/>
        <v>0.45462670386927445</v>
      </c>
      <c r="AF205">
        <f t="shared" si="40"/>
        <v>-1.2885968223802429</v>
      </c>
      <c r="AG205">
        <f t="shared" si="41"/>
        <v>-0.78819745943621955</v>
      </c>
      <c r="AH205">
        <f t="shared" si="42"/>
        <v>-0.79311061667596316</v>
      </c>
      <c r="AI205" s="6">
        <v>1.2351213404989923E-2</v>
      </c>
      <c r="AJ205" t="str">
        <f t="shared" si="43"/>
        <v/>
      </c>
      <c r="AK205" s="5">
        <f t="shared" si="44"/>
        <v>1.2885968223802429</v>
      </c>
      <c r="AL205">
        <f t="shared" si="45"/>
        <v>1.6348654857400176</v>
      </c>
      <c r="AM205">
        <f t="shared" si="46"/>
        <v>-1.9156806492377723</v>
      </c>
      <c r="AN205" s="6">
        <f t="shared" si="47"/>
        <v>4.4928742939982582</v>
      </c>
    </row>
    <row r="206" spans="1:40" x14ac:dyDescent="0.35">
      <c r="A206" s="2">
        <v>3</v>
      </c>
      <c r="B206" s="2">
        <v>1</v>
      </c>
      <c r="C206" s="2">
        <v>4</v>
      </c>
      <c r="D206" s="2">
        <v>1</v>
      </c>
      <c r="AB206" s="5">
        <f t="shared" si="36"/>
        <v>2</v>
      </c>
      <c r="AC206">
        <f t="shared" si="37"/>
        <v>2.1277471846653966</v>
      </c>
      <c r="AD206">
        <f t="shared" si="38"/>
        <v>0.9113578657058421</v>
      </c>
      <c r="AE206">
        <f t="shared" si="39"/>
        <v>0.47681173790512971</v>
      </c>
      <c r="AF206">
        <f t="shared" si="40"/>
        <v>0.88678764827765821</v>
      </c>
      <c r="AG206">
        <f t="shared" si="41"/>
        <v>0.59216568425010951</v>
      </c>
      <c r="AH206">
        <f t="shared" si="42"/>
        <v>0.59575183700613388</v>
      </c>
      <c r="AI206" s="6">
        <v>1.2002847617809296E-2</v>
      </c>
      <c r="AJ206" t="str">
        <f t="shared" si="43"/>
        <v/>
      </c>
      <c r="AK206" s="5">
        <f t="shared" si="44"/>
        <v>1.1132123517223418</v>
      </c>
      <c r="AL206">
        <f t="shared" si="45"/>
        <v>1.497532990957833</v>
      </c>
      <c r="AM206">
        <f t="shared" si="46"/>
        <v>-1.8218983762155565</v>
      </c>
      <c r="AN206" s="6">
        <f t="shared" si="47"/>
        <v>4.0483230796602401</v>
      </c>
    </row>
    <row r="207" spans="1:40" x14ac:dyDescent="0.35">
      <c r="A207" s="2">
        <v>0</v>
      </c>
      <c r="B207" s="2">
        <v>1</v>
      </c>
      <c r="C207" s="2">
        <v>3</v>
      </c>
      <c r="D207" s="2">
        <v>1</v>
      </c>
      <c r="AB207" s="5">
        <f t="shared" si="36"/>
        <v>0</v>
      </c>
      <c r="AC207">
        <f t="shared" si="37"/>
        <v>1.5642979655065239</v>
      </c>
      <c r="AD207">
        <f t="shared" si="38"/>
        <v>2.432590605639811</v>
      </c>
      <c r="AE207">
        <f t="shared" si="39"/>
        <v>0.70867484215653875</v>
      </c>
      <c r="AF207">
        <f t="shared" si="40"/>
        <v>-0.45571935171539335</v>
      </c>
      <c r="AG207">
        <f t="shared" si="41"/>
        <v>-0.46489388826300038</v>
      </c>
      <c r="AH207">
        <f t="shared" si="42"/>
        <v>-0.46652794968337225</v>
      </c>
      <c r="AI207" s="6">
        <v>6.9929344581432526E-3</v>
      </c>
      <c r="AJ207" t="str">
        <f t="shared" si="43"/>
        <v/>
      </c>
      <c r="AK207" s="5">
        <f t="shared" si="44"/>
        <v>0.45571935171539335</v>
      </c>
      <c r="AL207">
        <f t="shared" si="45"/>
        <v>0.98026531047356602</v>
      </c>
      <c r="AM207">
        <f t="shared" si="46"/>
        <v>-1.4655653521067697</v>
      </c>
      <c r="AN207" s="6">
        <f t="shared" si="47"/>
        <v>2.3770040555375567</v>
      </c>
    </row>
    <row r="208" spans="1:40" x14ac:dyDescent="0.35">
      <c r="A208" s="2">
        <v>38</v>
      </c>
      <c r="B208" s="2">
        <v>1</v>
      </c>
      <c r="C208" s="2">
        <v>4</v>
      </c>
      <c r="D208" s="2">
        <v>0</v>
      </c>
      <c r="AB208" s="5">
        <f t="shared" si="36"/>
        <v>3</v>
      </c>
      <c r="AC208">
        <f t="shared" si="37"/>
        <v>8.2111901016019768</v>
      </c>
      <c r="AD208">
        <f t="shared" si="38"/>
        <v>0.38418140910665588</v>
      </c>
      <c r="AE208">
        <f t="shared" si="39"/>
        <v>0.27755134303863011</v>
      </c>
      <c r="AF208">
        <f t="shared" si="40"/>
        <v>-2.9321632609568429</v>
      </c>
      <c r="AG208">
        <f t="shared" si="41"/>
        <v>-0.66482771320369272</v>
      </c>
      <c r="AH208">
        <f t="shared" si="42"/>
        <v>-0.67309808543474747</v>
      </c>
      <c r="AI208" s="6">
        <v>2.442307675056982E-2</v>
      </c>
      <c r="AJ208" t="str">
        <f t="shared" si="43"/>
        <v/>
      </c>
      <c r="AK208" s="5">
        <f t="shared" si="44"/>
        <v>5.9321632609568429</v>
      </c>
      <c r="AL208">
        <f t="shared" si="45"/>
        <v>4.4104107014842118</v>
      </c>
      <c r="AM208">
        <f t="shared" si="46"/>
        <v>-2.7120828709822451</v>
      </c>
      <c r="AN208" s="6">
        <f t="shared" si="47"/>
        <v>14.576409392895931</v>
      </c>
    </row>
    <row r="209" spans="1:40" x14ac:dyDescent="0.35">
      <c r="A209" s="2">
        <v>0</v>
      </c>
      <c r="B209" s="2">
        <v>1</v>
      </c>
      <c r="C209" s="2">
        <v>4</v>
      </c>
      <c r="D209" s="2">
        <v>3</v>
      </c>
      <c r="AB209" s="5">
        <f t="shared" si="36"/>
        <v>0</v>
      </c>
      <c r="AC209">
        <f t="shared" si="37"/>
        <v>3.5839570268522016</v>
      </c>
      <c r="AD209">
        <f t="shared" si="38"/>
        <v>0.96672441091260142</v>
      </c>
      <c r="AE209">
        <f t="shared" si="39"/>
        <v>0.49154035285707415</v>
      </c>
      <c r="AF209">
        <f t="shared" si="40"/>
        <v>-1.8222975252486804</v>
      </c>
      <c r="AG209">
        <f t="shared" si="41"/>
        <v>-0.81231519485766712</v>
      </c>
      <c r="AH209">
        <f t="shared" si="42"/>
        <v>-0.81639994133808769</v>
      </c>
      <c r="AI209" s="6">
        <v>9.9816953342407623E-3</v>
      </c>
      <c r="AJ209" t="str">
        <f t="shared" si="43"/>
        <v/>
      </c>
      <c r="AK209" s="5">
        <f t="shared" si="44"/>
        <v>1.8222975252486804</v>
      </c>
      <c r="AL209">
        <f t="shared" si="45"/>
        <v>2.2433379761755918</v>
      </c>
      <c r="AM209">
        <f t="shared" si="46"/>
        <v>-2.5745641132064523</v>
      </c>
      <c r="AN209" s="6">
        <f t="shared" si="47"/>
        <v>6.2191591637038126</v>
      </c>
    </row>
    <row r="210" spans="1:40" x14ac:dyDescent="0.35">
      <c r="A210" s="2">
        <v>0</v>
      </c>
      <c r="B210" s="2">
        <v>1</v>
      </c>
      <c r="C210" s="2">
        <v>1</v>
      </c>
      <c r="D210" s="2">
        <v>0</v>
      </c>
      <c r="AB210" s="5">
        <f t="shared" si="36"/>
        <v>38</v>
      </c>
      <c r="AC210">
        <f t="shared" si="37"/>
        <v>25.58880260347048</v>
      </c>
      <c r="AD210">
        <f t="shared" si="38"/>
        <v>5.7199196229711986E-2</v>
      </c>
      <c r="AE210">
        <f t="shared" si="39"/>
        <v>5.4104464356103749E-2</v>
      </c>
      <c r="AF210">
        <f t="shared" si="40"/>
        <v>13.795665854904364</v>
      </c>
      <c r="AG210">
        <f t="shared" si="41"/>
        <v>1.8159350277795907</v>
      </c>
      <c r="AH210">
        <f t="shared" si="42"/>
        <v>1.8675804827912992</v>
      </c>
      <c r="AI210" s="6">
        <v>5.4542615204202886E-2</v>
      </c>
      <c r="AJ210" t="str">
        <f t="shared" si="43"/>
        <v/>
      </c>
      <c r="AK210" s="5">
        <f t="shared" si="44"/>
        <v>24.204334145095636</v>
      </c>
      <c r="AL210">
        <f t="shared" si="45"/>
        <v>7.5970041019434609</v>
      </c>
      <c r="AM210">
        <f t="shared" si="46"/>
        <v>9.3144797148833991</v>
      </c>
      <c r="AN210" s="6">
        <f t="shared" si="47"/>
        <v>39.094188575307875</v>
      </c>
    </row>
    <row r="211" spans="1:40" x14ac:dyDescent="0.35">
      <c r="A211" s="2">
        <v>0</v>
      </c>
      <c r="B211" s="2">
        <v>0</v>
      </c>
      <c r="C211" s="2">
        <v>1</v>
      </c>
      <c r="D211" s="2">
        <v>0</v>
      </c>
      <c r="AB211" s="5">
        <f t="shared" si="36"/>
        <v>0</v>
      </c>
      <c r="AC211">
        <f t="shared" si="37"/>
        <v>0.84550930665487911</v>
      </c>
      <c r="AD211">
        <f t="shared" si="38"/>
        <v>17.331221917541054</v>
      </c>
      <c r="AE211">
        <f t="shared" si="39"/>
        <v>0.94544826283276262</v>
      </c>
      <c r="AF211">
        <f t="shared" si="40"/>
        <v>-4.6124001469090077E-2</v>
      </c>
      <c r="AG211">
        <f t="shared" si="41"/>
        <v>-0.16010371302436779</v>
      </c>
      <c r="AH211">
        <f t="shared" si="42"/>
        <v>-0.16159962774524322</v>
      </c>
      <c r="AI211" s="6">
        <v>1.8428148142279999E-2</v>
      </c>
      <c r="AJ211" t="str">
        <f t="shared" si="43"/>
        <v/>
      </c>
      <c r="AK211" s="5">
        <f t="shared" si="44"/>
        <v>4.6124001469090077E-2</v>
      </c>
      <c r="AL211">
        <f t="shared" si="45"/>
        <v>0.28808826852173003</v>
      </c>
      <c r="AM211">
        <f t="shared" si="46"/>
        <v>-0.51851862920200475</v>
      </c>
      <c r="AN211" s="6">
        <f t="shared" si="47"/>
        <v>0.61076663214018501</v>
      </c>
    </row>
    <row r="212" spans="1:40" x14ac:dyDescent="0.35">
      <c r="A212" s="2">
        <v>1</v>
      </c>
      <c r="B212" s="2">
        <v>1</v>
      </c>
      <c r="C212" s="2">
        <v>1</v>
      </c>
      <c r="D212" s="2">
        <v>0</v>
      </c>
      <c r="AB212" s="5">
        <f t="shared" si="36"/>
        <v>0</v>
      </c>
      <c r="AC212">
        <f t="shared" si="37"/>
        <v>2.1277471846653966</v>
      </c>
      <c r="AD212">
        <f t="shared" si="38"/>
        <v>0.9113578657058421</v>
      </c>
      <c r="AE212">
        <f t="shared" si="39"/>
        <v>0.47681173790512971</v>
      </c>
      <c r="AF212">
        <f t="shared" si="40"/>
        <v>-1.1132123517223418</v>
      </c>
      <c r="AG212">
        <f t="shared" si="41"/>
        <v>-0.74336415854873628</v>
      </c>
      <c r="AH212">
        <f t="shared" si="42"/>
        <v>-0.74786596859415477</v>
      </c>
      <c r="AI212" s="6">
        <v>1.2002847617809296E-2</v>
      </c>
      <c r="AJ212" t="str">
        <f t="shared" si="43"/>
        <v/>
      </c>
      <c r="AK212" s="5">
        <f t="shared" si="44"/>
        <v>1.1132123517223418</v>
      </c>
      <c r="AL212">
        <f t="shared" si="45"/>
        <v>1.497532990957833</v>
      </c>
      <c r="AM212">
        <f t="shared" si="46"/>
        <v>-1.8218983762155565</v>
      </c>
      <c r="AN212" s="6">
        <f t="shared" si="47"/>
        <v>4.0483230796602401</v>
      </c>
    </row>
    <row r="213" spans="1:40" x14ac:dyDescent="0.35">
      <c r="A213" s="2">
        <v>3</v>
      </c>
      <c r="B213" s="2">
        <v>0</v>
      </c>
      <c r="C213" s="2">
        <v>1</v>
      </c>
      <c r="D213" s="2">
        <v>0</v>
      </c>
      <c r="AB213" s="5">
        <f t="shared" si="36"/>
        <v>0</v>
      </c>
      <c r="AC213">
        <f t="shared" si="37"/>
        <v>1.031287784770722</v>
      </c>
      <c r="AD213">
        <f t="shared" si="38"/>
        <v>2.0976228855161856</v>
      </c>
      <c r="AE213">
        <f t="shared" si="39"/>
        <v>0.67717180658892218</v>
      </c>
      <c r="AF213">
        <f t="shared" si="40"/>
        <v>-0.33292877244444463</v>
      </c>
      <c r="AG213">
        <f t="shared" si="41"/>
        <v>-0.44275239045542231</v>
      </c>
      <c r="AH213">
        <f t="shared" si="42"/>
        <v>-0.4446114616632445</v>
      </c>
      <c r="AI213" s="6">
        <v>8.345194239870745E-3</v>
      </c>
      <c r="AJ213" t="str">
        <f t="shared" si="43"/>
        <v/>
      </c>
      <c r="AK213" s="5">
        <f t="shared" si="44"/>
        <v>0.33292877244444463</v>
      </c>
      <c r="AL213">
        <f t="shared" si="45"/>
        <v>0.75195251255896933</v>
      </c>
      <c r="AM213">
        <f t="shared" si="46"/>
        <v>-1.1408710702555376</v>
      </c>
      <c r="AN213" s="6">
        <f t="shared" si="47"/>
        <v>1.8067286151444271</v>
      </c>
    </row>
    <row r="214" spans="1:40" x14ac:dyDescent="0.35">
      <c r="A214" s="2">
        <v>0</v>
      </c>
      <c r="B214" s="2">
        <v>1</v>
      </c>
      <c r="C214" s="2">
        <v>1</v>
      </c>
      <c r="D214" s="2">
        <v>0</v>
      </c>
      <c r="AB214" s="5">
        <f t="shared" si="36"/>
        <v>1</v>
      </c>
      <c r="AC214">
        <f t="shared" si="37"/>
        <v>2.1277471846653966</v>
      </c>
      <c r="AD214">
        <f t="shared" si="38"/>
        <v>0.9113578657058421</v>
      </c>
      <c r="AE214">
        <f t="shared" si="39"/>
        <v>0.47681173790512971</v>
      </c>
      <c r="AF214">
        <f t="shared" si="40"/>
        <v>-0.11321235172234179</v>
      </c>
      <c r="AG214">
        <f t="shared" si="41"/>
        <v>-7.5599237149313381E-2</v>
      </c>
      <c r="AH214">
        <f t="shared" si="42"/>
        <v>-7.6057065794010462E-2</v>
      </c>
      <c r="AI214" s="6">
        <v>1.2002847617809296E-2</v>
      </c>
      <c r="AJ214" t="str">
        <f t="shared" si="43"/>
        <v/>
      </c>
      <c r="AK214" s="5">
        <f t="shared" si="44"/>
        <v>1.1132123517223418</v>
      </c>
      <c r="AL214">
        <f t="shared" si="45"/>
        <v>1.497532990957833</v>
      </c>
      <c r="AM214">
        <f t="shared" si="46"/>
        <v>-1.8218983762155565</v>
      </c>
      <c r="AN214" s="6">
        <f t="shared" si="47"/>
        <v>4.0483230796602401</v>
      </c>
    </row>
    <row r="215" spans="1:40" x14ac:dyDescent="0.35">
      <c r="A215" s="2">
        <v>1</v>
      </c>
      <c r="B215" s="2">
        <v>0</v>
      </c>
      <c r="C215" s="2">
        <v>2</v>
      </c>
      <c r="D215" s="2">
        <v>0</v>
      </c>
      <c r="AB215" s="5">
        <f t="shared" si="36"/>
        <v>3</v>
      </c>
      <c r="AC215">
        <f t="shared" si="37"/>
        <v>1.031287784770722</v>
      </c>
      <c r="AD215">
        <f t="shared" si="38"/>
        <v>2.0976228855161856</v>
      </c>
      <c r="AE215">
        <f t="shared" si="39"/>
        <v>0.67717180658892218</v>
      </c>
      <c r="AF215">
        <f t="shared" si="40"/>
        <v>2.6670712275555553</v>
      </c>
      <c r="AG215">
        <f t="shared" si="41"/>
        <v>3.5468612485637507</v>
      </c>
      <c r="AH215">
        <f t="shared" si="42"/>
        <v>3.5617541498049219</v>
      </c>
      <c r="AI215" s="6">
        <v>8.345194239870745E-3</v>
      </c>
      <c r="AJ215" t="str">
        <f t="shared" si="43"/>
        <v/>
      </c>
      <c r="AK215" s="5">
        <f t="shared" si="44"/>
        <v>0.33292877244444463</v>
      </c>
      <c r="AL215">
        <f t="shared" si="45"/>
        <v>0.75195251255896933</v>
      </c>
      <c r="AM215">
        <f t="shared" si="46"/>
        <v>-1.1408710702555376</v>
      </c>
      <c r="AN215" s="6">
        <f t="shared" si="47"/>
        <v>1.8067286151444271</v>
      </c>
    </row>
    <row r="216" spans="1:40" x14ac:dyDescent="0.35">
      <c r="A216" s="2">
        <v>0</v>
      </c>
      <c r="B216" s="2">
        <v>0</v>
      </c>
      <c r="C216" s="2">
        <v>4</v>
      </c>
      <c r="D216" s="2">
        <v>2</v>
      </c>
      <c r="AB216" s="5">
        <f t="shared" si="36"/>
        <v>0</v>
      </c>
      <c r="AC216">
        <f t="shared" si="37"/>
        <v>2.1277471846653966</v>
      </c>
      <c r="AD216">
        <f t="shared" si="38"/>
        <v>0.9113578657058421</v>
      </c>
      <c r="AE216">
        <f t="shared" si="39"/>
        <v>0.47681173790512971</v>
      </c>
      <c r="AF216">
        <f t="shared" si="40"/>
        <v>-1.1132123517223418</v>
      </c>
      <c r="AG216">
        <f t="shared" si="41"/>
        <v>-0.74336415854873628</v>
      </c>
      <c r="AH216">
        <f t="shared" si="42"/>
        <v>-0.74786596859415477</v>
      </c>
      <c r="AI216" s="6">
        <v>1.2002847617809296E-2</v>
      </c>
      <c r="AJ216" t="str">
        <f t="shared" si="43"/>
        <v/>
      </c>
      <c r="AK216" s="5">
        <f t="shared" si="44"/>
        <v>1.1132123517223418</v>
      </c>
      <c r="AL216">
        <f t="shared" si="45"/>
        <v>1.497532990957833</v>
      </c>
      <c r="AM216">
        <f t="shared" si="46"/>
        <v>-1.8218983762155565</v>
      </c>
      <c r="AN216" s="6">
        <f t="shared" si="47"/>
        <v>4.0483230796602401</v>
      </c>
    </row>
    <row r="217" spans="1:40" x14ac:dyDescent="0.35">
      <c r="A217" s="2">
        <v>0</v>
      </c>
      <c r="B217" s="2">
        <v>0</v>
      </c>
      <c r="C217" s="2">
        <v>2</v>
      </c>
      <c r="D217" s="2">
        <v>1</v>
      </c>
      <c r="AB217" s="5">
        <f t="shared" si="36"/>
        <v>1</v>
      </c>
      <c r="AC217">
        <f t="shared" si="37"/>
        <v>2.3627794604585244</v>
      </c>
      <c r="AD217">
        <f t="shared" si="38"/>
        <v>0.83360646202285038</v>
      </c>
      <c r="AE217">
        <f t="shared" si="39"/>
        <v>0.45462670386927445</v>
      </c>
      <c r="AF217">
        <f t="shared" si="40"/>
        <v>-0.28859682238024287</v>
      </c>
      <c r="AG217">
        <f t="shared" si="41"/>
        <v>-0.17652634109503529</v>
      </c>
      <c r="AH217">
        <f t="shared" si="42"/>
        <v>-0.17762670200126923</v>
      </c>
      <c r="AI217" s="6">
        <v>1.2351213404989923E-2</v>
      </c>
      <c r="AJ217" t="str">
        <f t="shared" si="43"/>
        <v/>
      </c>
      <c r="AK217" s="5">
        <f t="shared" si="44"/>
        <v>1.2885968223802429</v>
      </c>
      <c r="AL217">
        <f t="shared" si="45"/>
        <v>1.6348654857400176</v>
      </c>
      <c r="AM217">
        <f t="shared" si="46"/>
        <v>-1.9156806492377723</v>
      </c>
      <c r="AN217" s="6">
        <f t="shared" si="47"/>
        <v>4.4928742939982582</v>
      </c>
    </row>
    <row r="218" spans="1:40" x14ac:dyDescent="0.35">
      <c r="A218" s="2">
        <v>0</v>
      </c>
      <c r="B218" s="2">
        <v>0</v>
      </c>
      <c r="C218" s="2">
        <v>4</v>
      </c>
      <c r="D218" s="2">
        <v>2</v>
      </c>
      <c r="AB218" s="5">
        <f t="shared" si="36"/>
        <v>0</v>
      </c>
      <c r="AC218">
        <f t="shared" si="37"/>
        <v>1.2770917481464588</v>
      </c>
      <c r="AD218">
        <f t="shared" si="38"/>
        <v>5.9391081062793019</v>
      </c>
      <c r="AE218">
        <f t="shared" si="39"/>
        <v>0.85588926059602888</v>
      </c>
      <c r="AF218">
        <f t="shared" si="40"/>
        <v>-0.18404263611209623</v>
      </c>
      <c r="AG218">
        <f t="shared" si="41"/>
        <v>-0.29653059782666741</v>
      </c>
      <c r="AH218">
        <f t="shared" si="42"/>
        <v>-0.29868018268533614</v>
      </c>
      <c r="AI218" s="6">
        <v>1.4342094057737995E-2</v>
      </c>
      <c r="AJ218" t="str">
        <f t="shared" si="43"/>
        <v/>
      </c>
      <c r="AK218" s="5">
        <f t="shared" si="44"/>
        <v>0.18404263611209623</v>
      </c>
      <c r="AL218">
        <f t="shared" si="45"/>
        <v>0.62065310447212485</v>
      </c>
      <c r="AM218">
        <f t="shared" si="46"/>
        <v>-1.0324150955462439</v>
      </c>
      <c r="AN218" s="6">
        <f t="shared" si="47"/>
        <v>1.4005003677704362</v>
      </c>
    </row>
    <row r="219" spans="1:40" x14ac:dyDescent="0.35">
      <c r="A219" s="2">
        <v>0</v>
      </c>
      <c r="B219" s="2">
        <v>0</v>
      </c>
      <c r="C219" s="2">
        <v>3</v>
      </c>
      <c r="D219" s="2">
        <v>1</v>
      </c>
      <c r="AB219" s="5">
        <f t="shared" si="36"/>
        <v>0</v>
      </c>
      <c r="AC219">
        <f t="shared" si="37"/>
        <v>0.75819223035290473</v>
      </c>
      <c r="AD219">
        <f t="shared" si="38"/>
        <v>5.5989616346041666</v>
      </c>
      <c r="AE219">
        <f t="shared" si="39"/>
        <v>0.8484610071444999</v>
      </c>
      <c r="AF219">
        <f t="shared" si="40"/>
        <v>-0.11489568697854452</v>
      </c>
      <c r="AG219">
        <f t="shared" si="41"/>
        <v>-0.2644197511883104</v>
      </c>
      <c r="AH219">
        <f t="shared" si="42"/>
        <v>-0.26506934633523443</v>
      </c>
      <c r="AI219" s="6">
        <v>4.8953165434020406E-3</v>
      </c>
      <c r="AJ219" t="str">
        <f t="shared" si="43"/>
        <v/>
      </c>
      <c r="AK219" s="5">
        <f t="shared" si="44"/>
        <v>0.11489568697854452</v>
      </c>
      <c r="AL219">
        <f t="shared" si="45"/>
        <v>0.43452006312765895</v>
      </c>
      <c r="AM219">
        <f t="shared" si="46"/>
        <v>-0.73674798731173752</v>
      </c>
      <c r="AN219" s="6">
        <f t="shared" si="47"/>
        <v>0.96653936126882667</v>
      </c>
    </row>
    <row r="220" spans="1:40" x14ac:dyDescent="0.35">
      <c r="A220" s="2">
        <v>5</v>
      </c>
      <c r="B220" s="2">
        <v>1</v>
      </c>
      <c r="C220" s="2">
        <v>4</v>
      </c>
      <c r="D220" s="2">
        <v>2</v>
      </c>
      <c r="AB220" s="5">
        <f t="shared" si="36"/>
        <v>0</v>
      </c>
      <c r="AC220">
        <f t="shared" si="37"/>
        <v>1.2770917481464588</v>
      </c>
      <c r="AD220">
        <f t="shared" si="38"/>
        <v>5.9391081062793019</v>
      </c>
      <c r="AE220">
        <f t="shared" si="39"/>
        <v>0.85588926059602888</v>
      </c>
      <c r="AF220">
        <f t="shared" si="40"/>
        <v>-0.18404263611209623</v>
      </c>
      <c r="AG220">
        <f t="shared" si="41"/>
        <v>-0.29653059782666741</v>
      </c>
      <c r="AH220">
        <f t="shared" si="42"/>
        <v>-0.29868018268533614</v>
      </c>
      <c r="AI220" s="6">
        <v>1.4342094057737995E-2</v>
      </c>
      <c r="AJ220" t="str">
        <f t="shared" si="43"/>
        <v/>
      </c>
      <c r="AK220" s="5">
        <f t="shared" si="44"/>
        <v>0.18404263611209623</v>
      </c>
      <c r="AL220">
        <f t="shared" si="45"/>
        <v>0.62065310447212485</v>
      </c>
      <c r="AM220">
        <f t="shared" si="46"/>
        <v>-1.0324150955462439</v>
      </c>
      <c r="AN220" s="6">
        <f t="shared" si="47"/>
        <v>1.4005003677704362</v>
      </c>
    </row>
    <row r="221" spans="1:40" x14ac:dyDescent="0.35">
      <c r="A221" s="2">
        <v>0</v>
      </c>
      <c r="B221" s="2">
        <v>0</v>
      </c>
      <c r="C221" s="2">
        <v>4</v>
      </c>
      <c r="D221" s="2">
        <v>2</v>
      </c>
      <c r="AB221" s="5">
        <f t="shared" si="36"/>
        <v>0</v>
      </c>
      <c r="AC221">
        <f t="shared" si="37"/>
        <v>1.7370912905318254</v>
      </c>
      <c r="AD221">
        <f t="shared" si="38"/>
        <v>2.2250570545598873</v>
      </c>
      <c r="AE221">
        <f t="shared" si="39"/>
        <v>0.6899279662088128</v>
      </c>
      <c r="AF221">
        <f t="shared" si="40"/>
        <v>-0.53862342933616114</v>
      </c>
      <c r="AG221">
        <f t="shared" si="41"/>
        <v>-0.49497419699013279</v>
      </c>
      <c r="AH221">
        <f t="shared" si="42"/>
        <v>-0.49711653627734753</v>
      </c>
      <c r="AI221" s="6">
        <v>8.6004905975782878E-3</v>
      </c>
      <c r="AJ221" t="str">
        <f t="shared" si="43"/>
        <v/>
      </c>
      <c r="AK221" s="5">
        <f t="shared" si="44"/>
        <v>0.53862342933616114</v>
      </c>
      <c r="AL221">
        <f t="shared" si="45"/>
        <v>1.0881848642039385</v>
      </c>
      <c r="AM221">
        <f t="shared" si="46"/>
        <v>-1.5941797130251674</v>
      </c>
      <c r="AN221" s="6">
        <f t="shared" si="47"/>
        <v>2.6714265716974896</v>
      </c>
    </row>
    <row r="222" spans="1:40" x14ac:dyDescent="0.35">
      <c r="A222" s="2">
        <v>0</v>
      </c>
      <c r="B222" s="2">
        <v>0</v>
      </c>
      <c r="C222" s="2">
        <v>4</v>
      </c>
      <c r="D222" s="2">
        <v>1</v>
      </c>
      <c r="AB222" s="5">
        <f t="shared" si="36"/>
        <v>5</v>
      </c>
      <c r="AC222">
        <f t="shared" si="37"/>
        <v>2.6348885459572848</v>
      </c>
      <c r="AD222">
        <f t="shared" si="38"/>
        <v>2.5803746351685217</v>
      </c>
      <c r="AE222">
        <f t="shared" si="39"/>
        <v>0.72069961892327739</v>
      </c>
      <c r="AF222">
        <f t="shared" si="40"/>
        <v>4.2640746250194388</v>
      </c>
      <c r="AG222">
        <f t="shared" si="41"/>
        <v>2.9193526427747831</v>
      </c>
      <c r="AH222">
        <f t="shared" si="42"/>
        <v>2.95670677155158</v>
      </c>
      <c r="AI222" s="6">
        <v>2.5107777894320678E-2</v>
      </c>
      <c r="AJ222" t="str">
        <f t="shared" si="43"/>
        <v/>
      </c>
      <c r="AK222" s="5">
        <f t="shared" si="44"/>
        <v>0.73592537498056121</v>
      </c>
      <c r="AL222">
        <f t="shared" si="45"/>
        <v>1.4606233459231994</v>
      </c>
      <c r="AM222">
        <f t="shared" si="46"/>
        <v>-2.1268437780072977</v>
      </c>
      <c r="AN222" s="6">
        <f t="shared" si="47"/>
        <v>3.5986945279684202</v>
      </c>
    </row>
    <row r="223" spans="1:40" x14ac:dyDescent="0.35">
      <c r="A223" s="2">
        <v>2</v>
      </c>
      <c r="B223" s="2">
        <v>0</v>
      </c>
      <c r="C223" s="2">
        <v>3</v>
      </c>
      <c r="D223" s="2">
        <v>0</v>
      </c>
      <c r="AB223" s="5">
        <f t="shared" si="36"/>
        <v>0</v>
      </c>
      <c r="AC223">
        <f t="shared" si="37"/>
        <v>1.2770917481464588</v>
      </c>
      <c r="AD223">
        <f t="shared" si="38"/>
        <v>5.9391081062793019</v>
      </c>
      <c r="AE223">
        <f t="shared" si="39"/>
        <v>0.85588926059602888</v>
      </c>
      <c r="AF223">
        <f t="shared" si="40"/>
        <v>-0.18404263611209623</v>
      </c>
      <c r="AG223">
        <f t="shared" si="41"/>
        <v>-0.29653059782666741</v>
      </c>
      <c r="AH223">
        <f t="shared" si="42"/>
        <v>-0.29868018268533614</v>
      </c>
      <c r="AI223" s="6">
        <v>1.4342094057737995E-2</v>
      </c>
      <c r="AJ223" t="str">
        <f t="shared" si="43"/>
        <v/>
      </c>
      <c r="AK223" s="5">
        <f t="shared" si="44"/>
        <v>0.18404263611209623</v>
      </c>
      <c r="AL223">
        <f t="shared" si="45"/>
        <v>0.62065310447212485</v>
      </c>
      <c r="AM223">
        <f t="shared" si="46"/>
        <v>-1.0324150955462439</v>
      </c>
      <c r="AN223" s="6">
        <f t="shared" si="47"/>
        <v>1.4005003677704362</v>
      </c>
    </row>
    <row r="224" spans="1:40" x14ac:dyDescent="0.35">
      <c r="A224" s="2">
        <v>0</v>
      </c>
      <c r="B224" s="2">
        <v>1</v>
      </c>
      <c r="C224" s="2">
        <v>2</v>
      </c>
      <c r="D224" s="2">
        <v>1</v>
      </c>
      <c r="AB224" s="5">
        <f t="shared" si="36"/>
        <v>0</v>
      </c>
      <c r="AC224">
        <f t="shared" si="37"/>
        <v>3.979843146423458</v>
      </c>
      <c r="AD224">
        <f t="shared" si="38"/>
        <v>0.88424947680441379</v>
      </c>
      <c r="AE224">
        <f t="shared" si="39"/>
        <v>0.46928471398811455</v>
      </c>
      <c r="AF224">
        <f t="shared" si="40"/>
        <v>-2.1121635937365677</v>
      </c>
      <c r="AG224">
        <f t="shared" si="41"/>
        <v>-0.85821967460314819</v>
      </c>
      <c r="AH224">
        <f t="shared" si="42"/>
        <v>-0.86745216043816431</v>
      </c>
      <c r="AI224" s="6">
        <v>2.1173165636342847E-2</v>
      </c>
      <c r="AJ224" t="str">
        <f t="shared" si="43"/>
        <v/>
      </c>
      <c r="AK224" s="5">
        <f t="shared" si="44"/>
        <v>2.1121635937365677</v>
      </c>
      <c r="AL224">
        <f t="shared" si="45"/>
        <v>2.4610990125730448</v>
      </c>
      <c r="AM224">
        <f t="shared" si="46"/>
        <v>-2.7115018332936889</v>
      </c>
      <c r="AN224" s="6">
        <f t="shared" si="47"/>
        <v>6.9358290207668247</v>
      </c>
    </row>
    <row r="225" spans="1:40" x14ac:dyDescent="0.35">
      <c r="A225" s="2">
        <v>0</v>
      </c>
      <c r="B225" s="2">
        <v>1</v>
      </c>
      <c r="C225" s="2">
        <v>1</v>
      </c>
      <c r="D225" s="2">
        <v>0</v>
      </c>
      <c r="AB225" s="5">
        <f t="shared" si="36"/>
        <v>2</v>
      </c>
      <c r="AC225">
        <f t="shared" si="37"/>
        <v>5.4133548958943951</v>
      </c>
      <c r="AD225">
        <f t="shared" si="38"/>
        <v>0.3312796300633668</v>
      </c>
      <c r="AE225">
        <f t="shared" si="39"/>
        <v>0.24884300982476421</v>
      </c>
      <c r="AF225">
        <f t="shared" si="40"/>
        <v>-2.0662793703504105</v>
      </c>
      <c r="AG225">
        <f t="shared" si="41"/>
        <v>-0.66884718064902726</v>
      </c>
      <c r="AH225">
        <f t="shared" si="42"/>
        <v>-0.67665272264755594</v>
      </c>
      <c r="AI225" s="6">
        <v>2.2937974651382805E-2</v>
      </c>
      <c r="AJ225" t="str">
        <f t="shared" si="43"/>
        <v/>
      </c>
      <c r="AK225" s="5">
        <f t="shared" si="44"/>
        <v>4.0662793703504105</v>
      </c>
      <c r="AL225">
        <f t="shared" si="45"/>
        <v>3.0893146149548856</v>
      </c>
      <c r="AM225">
        <f t="shared" si="46"/>
        <v>-1.9886660118743889</v>
      </c>
      <c r="AN225" s="6">
        <f t="shared" si="47"/>
        <v>10.121224752575209</v>
      </c>
    </row>
    <row r="226" spans="1:40" x14ac:dyDescent="0.35">
      <c r="A226" s="2">
        <v>0</v>
      </c>
      <c r="B226" s="2">
        <v>0</v>
      </c>
      <c r="C226" s="2">
        <v>2</v>
      </c>
      <c r="D226" s="2">
        <v>1</v>
      </c>
      <c r="AB226" s="5">
        <f t="shared" si="36"/>
        <v>0</v>
      </c>
      <c r="AC226">
        <f t="shared" si="37"/>
        <v>1.5642979655065239</v>
      </c>
      <c r="AD226">
        <f t="shared" si="38"/>
        <v>2.432590605639811</v>
      </c>
      <c r="AE226">
        <f t="shared" si="39"/>
        <v>0.70867484215653875</v>
      </c>
      <c r="AF226">
        <f t="shared" si="40"/>
        <v>-0.45571935171539335</v>
      </c>
      <c r="AG226">
        <f t="shared" si="41"/>
        <v>-0.46489388826300038</v>
      </c>
      <c r="AH226">
        <f t="shared" si="42"/>
        <v>-0.46652794968337225</v>
      </c>
      <c r="AI226" s="6">
        <v>6.9929344581432526E-3</v>
      </c>
      <c r="AJ226" t="str">
        <f t="shared" si="43"/>
        <v/>
      </c>
      <c r="AK226" s="5">
        <f t="shared" si="44"/>
        <v>0.45571935171539335</v>
      </c>
      <c r="AL226">
        <f t="shared" si="45"/>
        <v>0.98026531047356602</v>
      </c>
      <c r="AM226">
        <f t="shared" si="46"/>
        <v>-1.4655653521067697</v>
      </c>
      <c r="AN226" s="6">
        <f t="shared" si="47"/>
        <v>2.3770040555375567</v>
      </c>
    </row>
    <row r="227" spans="1:40" x14ac:dyDescent="0.35">
      <c r="A227" s="2">
        <v>1</v>
      </c>
      <c r="B227" s="2">
        <v>1</v>
      </c>
      <c r="C227" s="2">
        <v>2</v>
      </c>
      <c r="D227" s="2">
        <v>0</v>
      </c>
      <c r="AB227" s="5">
        <f t="shared" si="36"/>
        <v>0</v>
      </c>
      <c r="AC227">
        <f t="shared" si="37"/>
        <v>2.1277471846653966</v>
      </c>
      <c r="AD227">
        <f t="shared" si="38"/>
        <v>0.9113578657058421</v>
      </c>
      <c r="AE227">
        <f t="shared" si="39"/>
        <v>0.47681173790512971</v>
      </c>
      <c r="AF227">
        <f t="shared" si="40"/>
        <v>-1.1132123517223418</v>
      </c>
      <c r="AG227">
        <f t="shared" si="41"/>
        <v>-0.74336415854873628</v>
      </c>
      <c r="AH227">
        <f t="shared" si="42"/>
        <v>-0.74786596859415477</v>
      </c>
      <c r="AI227" s="6">
        <v>1.2002847617809296E-2</v>
      </c>
      <c r="AJ227" t="str">
        <f t="shared" si="43"/>
        <v/>
      </c>
      <c r="AK227" s="5">
        <f t="shared" si="44"/>
        <v>1.1132123517223418</v>
      </c>
      <c r="AL227">
        <f t="shared" si="45"/>
        <v>1.497532990957833</v>
      </c>
      <c r="AM227">
        <f t="shared" si="46"/>
        <v>-1.8218983762155565</v>
      </c>
      <c r="AN227" s="6">
        <f t="shared" si="47"/>
        <v>4.0483230796602401</v>
      </c>
    </row>
    <row r="228" spans="1:40" x14ac:dyDescent="0.35">
      <c r="A228" s="2">
        <v>4</v>
      </c>
      <c r="B228" s="2">
        <v>1</v>
      </c>
      <c r="C228" s="2">
        <v>3</v>
      </c>
      <c r="D228" s="2">
        <v>1</v>
      </c>
      <c r="AB228" s="5">
        <f t="shared" si="36"/>
        <v>0</v>
      </c>
      <c r="AC228">
        <f t="shared" si="37"/>
        <v>0.75819223035290473</v>
      </c>
      <c r="AD228">
        <f t="shared" si="38"/>
        <v>5.5989616346041666</v>
      </c>
      <c r="AE228">
        <f t="shared" si="39"/>
        <v>0.8484610071444999</v>
      </c>
      <c r="AF228">
        <f t="shared" si="40"/>
        <v>-0.11489568697854452</v>
      </c>
      <c r="AG228">
        <f t="shared" si="41"/>
        <v>-0.2644197511883104</v>
      </c>
      <c r="AH228">
        <f t="shared" si="42"/>
        <v>-0.26506934633523443</v>
      </c>
      <c r="AI228" s="6">
        <v>4.8953165434020406E-3</v>
      </c>
      <c r="AJ228" t="str">
        <f t="shared" si="43"/>
        <v/>
      </c>
      <c r="AK228" s="5">
        <f t="shared" si="44"/>
        <v>0.11489568697854452</v>
      </c>
      <c r="AL228">
        <f t="shared" si="45"/>
        <v>0.43452006312765895</v>
      </c>
      <c r="AM228">
        <f t="shared" si="46"/>
        <v>-0.73674798731173752</v>
      </c>
      <c r="AN228" s="6">
        <f t="shared" si="47"/>
        <v>0.96653936126882667</v>
      </c>
    </row>
    <row r="229" spans="1:40" x14ac:dyDescent="0.35">
      <c r="A229" s="2">
        <v>0</v>
      </c>
      <c r="B229" s="2">
        <v>0</v>
      </c>
      <c r="C229" s="2">
        <v>1</v>
      </c>
      <c r="D229" s="2">
        <v>0</v>
      </c>
      <c r="AB229" s="5">
        <f t="shared" si="36"/>
        <v>1</v>
      </c>
      <c r="AC229">
        <f t="shared" si="37"/>
        <v>4.874873356609716</v>
      </c>
      <c r="AD229">
        <f t="shared" si="38"/>
        <v>0.36217845033703078</v>
      </c>
      <c r="AE229">
        <f t="shared" si="39"/>
        <v>0.26588179415657354</v>
      </c>
      <c r="AF229">
        <f t="shared" si="40"/>
        <v>-2.5787332822682467</v>
      </c>
      <c r="AG229">
        <f t="shared" si="41"/>
        <v>-0.89958575592695023</v>
      </c>
      <c r="AH229">
        <f t="shared" si="42"/>
        <v>-0.90533423808735214</v>
      </c>
      <c r="AI229" s="6">
        <v>1.2658820858499193E-2</v>
      </c>
      <c r="AJ229" t="str">
        <f t="shared" si="43"/>
        <v/>
      </c>
      <c r="AK229" s="5">
        <f t="shared" si="44"/>
        <v>3.5787332822682467</v>
      </c>
      <c r="AL229">
        <f t="shared" si="45"/>
        <v>2.8665786060730487</v>
      </c>
      <c r="AM229">
        <f t="shared" si="46"/>
        <v>-2.0396575444879588</v>
      </c>
      <c r="AN229" s="6">
        <f t="shared" si="47"/>
        <v>9.1971241090244522</v>
      </c>
    </row>
    <row r="230" spans="1:40" x14ac:dyDescent="0.35">
      <c r="A230" s="2">
        <v>0</v>
      </c>
      <c r="B230" s="2">
        <v>1</v>
      </c>
      <c r="C230" s="2">
        <v>3</v>
      </c>
      <c r="D230" s="2">
        <v>2</v>
      </c>
      <c r="AB230" s="5">
        <f t="shared" si="36"/>
        <v>4</v>
      </c>
      <c r="AC230">
        <f t="shared" si="37"/>
        <v>3.5839570268522016</v>
      </c>
      <c r="AD230">
        <f t="shared" si="38"/>
        <v>0.96672441091260142</v>
      </c>
      <c r="AE230">
        <f t="shared" si="39"/>
        <v>0.49154035285707415</v>
      </c>
      <c r="AF230">
        <f t="shared" si="40"/>
        <v>2.1777024747513196</v>
      </c>
      <c r="AG230">
        <f t="shared" si="41"/>
        <v>0.97074203614376176</v>
      </c>
      <c r="AH230">
        <f t="shared" si="42"/>
        <v>0.97562343580319977</v>
      </c>
      <c r="AI230" s="6">
        <v>9.9816953342407623E-3</v>
      </c>
      <c r="AJ230" t="str">
        <f t="shared" si="43"/>
        <v/>
      </c>
      <c r="AK230" s="5">
        <f t="shared" si="44"/>
        <v>1.8222975252486804</v>
      </c>
      <c r="AL230">
        <f t="shared" si="45"/>
        <v>2.2433379761755918</v>
      </c>
      <c r="AM230">
        <f t="shared" si="46"/>
        <v>-2.5745641132064523</v>
      </c>
      <c r="AN230" s="6">
        <f t="shared" si="47"/>
        <v>6.2191591637038126</v>
      </c>
    </row>
    <row r="231" spans="1:40" x14ac:dyDescent="0.35">
      <c r="A231" s="2">
        <v>2</v>
      </c>
      <c r="B231" s="2">
        <v>1</v>
      </c>
      <c r="C231" s="2">
        <v>2</v>
      </c>
      <c r="D231" s="2">
        <v>1</v>
      </c>
      <c r="AB231" s="5">
        <f t="shared" si="36"/>
        <v>0</v>
      </c>
      <c r="AC231">
        <f t="shared" si="37"/>
        <v>1.031287784770722</v>
      </c>
      <c r="AD231">
        <f t="shared" si="38"/>
        <v>2.0976228855161856</v>
      </c>
      <c r="AE231">
        <f t="shared" si="39"/>
        <v>0.67717180658892218</v>
      </c>
      <c r="AF231">
        <f t="shared" si="40"/>
        <v>-0.33292877244444463</v>
      </c>
      <c r="AG231">
        <f t="shared" si="41"/>
        <v>-0.44275239045542231</v>
      </c>
      <c r="AH231">
        <f t="shared" si="42"/>
        <v>-0.4446114616632445</v>
      </c>
      <c r="AI231" s="6">
        <v>8.345194239870745E-3</v>
      </c>
      <c r="AJ231" t="str">
        <f t="shared" si="43"/>
        <v/>
      </c>
      <c r="AK231" s="5">
        <f t="shared" si="44"/>
        <v>0.33292877244444463</v>
      </c>
      <c r="AL231">
        <f t="shared" si="45"/>
        <v>0.75195251255896933</v>
      </c>
      <c r="AM231">
        <f t="shared" si="46"/>
        <v>-1.1408710702555376</v>
      </c>
      <c r="AN231" s="6">
        <f t="shared" si="47"/>
        <v>1.8067286151444271</v>
      </c>
    </row>
    <row r="232" spans="1:40" x14ac:dyDescent="0.35">
      <c r="A232" s="2">
        <v>3</v>
      </c>
      <c r="B232" s="2">
        <v>1</v>
      </c>
      <c r="C232" s="2">
        <v>1</v>
      </c>
      <c r="D232" s="2">
        <v>0</v>
      </c>
      <c r="AB232" s="5">
        <f t="shared" si="36"/>
        <v>0</v>
      </c>
      <c r="AC232">
        <f t="shared" si="37"/>
        <v>1.1500558630853801</v>
      </c>
      <c r="AD232">
        <f t="shared" si="38"/>
        <v>6.4930553378874842</v>
      </c>
      <c r="AE232">
        <f t="shared" si="39"/>
        <v>0.86654309158192744</v>
      </c>
      <c r="AF232">
        <f t="shared" si="40"/>
        <v>-0.15348289999545298</v>
      </c>
      <c r="AG232">
        <f t="shared" si="41"/>
        <v>-0.27726011902072439</v>
      </c>
      <c r="AH232">
        <f t="shared" si="42"/>
        <v>-0.27884481948976092</v>
      </c>
      <c r="AI232" s="6">
        <v>1.1333884369693525E-2</v>
      </c>
      <c r="AJ232" t="str">
        <f t="shared" si="43"/>
        <v/>
      </c>
      <c r="AK232" s="5">
        <f t="shared" si="44"/>
        <v>0.15348289999545298</v>
      </c>
      <c r="AL232">
        <f t="shared" si="45"/>
        <v>0.55357005737987353</v>
      </c>
      <c r="AM232">
        <f t="shared" si="46"/>
        <v>-0.93149447538887009</v>
      </c>
      <c r="AN232" s="6">
        <f t="shared" si="47"/>
        <v>1.238460275379776</v>
      </c>
    </row>
    <row r="233" spans="1:40" x14ac:dyDescent="0.35">
      <c r="A233" s="2">
        <v>0</v>
      </c>
      <c r="B233" s="2">
        <v>0</v>
      </c>
      <c r="C233" s="2">
        <v>4</v>
      </c>
      <c r="D233" s="2">
        <v>2</v>
      </c>
      <c r="AB233" s="5">
        <f t="shared" si="36"/>
        <v>2</v>
      </c>
      <c r="AC233">
        <f t="shared" si="37"/>
        <v>1.5642979655065239</v>
      </c>
      <c r="AD233">
        <f t="shared" si="38"/>
        <v>2.432590605639811</v>
      </c>
      <c r="AE233">
        <f t="shared" si="39"/>
        <v>0.70867484215653875</v>
      </c>
      <c r="AF233">
        <f t="shared" si="40"/>
        <v>1.5442806482846065</v>
      </c>
      <c r="AG233">
        <f t="shared" si="41"/>
        <v>1.5753700878577095</v>
      </c>
      <c r="AH233">
        <f t="shared" si="42"/>
        <v>1.5809073761472898</v>
      </c>
      <c r="AI233" s="6">
        <v>6.9929344581432526E-3</v>
      </c>
      <c r="AJ233" t="str">
        <f t="shared" si="43"/>
        <v/>
      </c>
      <c r="AK233" s="5">
        <f t="shared" si="44"/>
        <v>0.45571935171539335</v>
      </c>
      <c r="AL233">
        <f t="shared" si="45"/>
        <v>0.98026531047356602</v>
      </c>
      <c r="AM233">
        <f t="shared" si="46"/>
        <v>-1.4655653521067697</v>
      </c>
      <c r="AN233" s="6">
        <f t="shared" si="47"/>
        <v>2.3770040555375567</v>
      </c>
    </row>
    <row r="234" spans="1:40" x14ac:dyDescent="0.35">
      <c r="A234" s="2">
        <v>0</v>
      </c>
      <c r="B234" s="2">
        <v>0</v>
      </c>
      <c r="C234" s="2">
        <v>3</v>
      </c>
      <c r="D234" s="2">
        <v>1</v>
      </c>
      <c r="AB234" s="5">
        <f t="shared" si="36"/>
        <v>3</v>
      </c>
      <c r="AC234">
        <f t="shared" si="37"/>
        <v>2.1277471846653966</v>
      </c>
      <c r="AD234">
        <f t="shared" si="38"/>
        <v>0.9113578657058421</v>
      </c>
      <c r="AE234">
        <f t="shared" si="39"/>
        <v>0.47681173790512971</v>
      </c>
      <c r="AF234">
        <f t="shared" si="40"/>
        <v>1.8867876482776582</v>
      </c>
      <c r="AG234">
        <f t="shared" si="41"/>
        <v>1.2599306056495323</v>
      </c>
      <c r="AH234">
        <f t="shared" si="42"/>
        <v>1.267560739806278</v>
      </c>
      <c r="AI234" s="6">
        <v>1.2002847617809296E-2</v>
      </c>
      <c r="AJ234" t="str">
        <f t="shared" si="43"/>
        <v/>
      </c>
      <c r="AK234" s="5">
        <f t="shared" si="44"/>
        <v>1.1132123517223418</v>
      </c>
      <c r="AL234">
        <f t="shared" si="45"/>
        <v>1.497532990957833</v>
      </c>
      <c r="AM234">
        <f t="shared" si="46"/>
        <v>-1.8218983762155565</v>
      </c>
      <c r="AN234" s="6">
        <f t="shared" si="47"/>
        <v>4.0483230796602401</v>
      </c>
    </row>
    <row r="235" spans="1:40" x14ac:dyDescent="0.35">
      <c r="A235" s="2">
        <v>0</v>
      </c>
      <c r="B235" s="2">
        <v>0</v>
      </c>
      <c r="C235" s="2">
        <v>2</v>
      </c>
      <c r="D235" s="2">
        <v>0</v>
      </c>
      <c r="AB235" s="5">
        <f t="shared" si="36"/>
        <v>0</v>
      </c>
      <c r="AC235">
        <f t="shared" si="37"/>
        <v>1.2770917481464588</v>
      </c>
      <c r="AD235">
        <f t="shared" si="38"/>
        <v>5.9391081062793019</v>
      </c>
      <c r="AE235">
        <f t="shared" si="39"/>
        <v>0.85588926059602888</v>
      </c>
      <c r="AF235">
        <f t="shared" si="40"/>
        <v>-0.18404263611209623</v>
      </c>
      <c r="AG235">
        <f t="shared" si="41"/>
        <v>-0.29653059782666741</v>
      </c>
      <c r="AH235">
        <f t="shared" si="42"/>
        <v>-0.29868018268533614</v>
      </c>
      <c r="AI235" s="6">
        <v>1.4342094057737995E-2</v>
      </c>
      <c r="AJ235" t="str">
        <f t="shared" si="43"/>
        <v/>
      </c>
      <c r="AK235" s="5">
        <f t="shared" si="44"/>
        <v>0.18404263611209623</v>
      </c>
      <c r="AL235">
        <f t="shared" si="45"/>
        <v>0.62065310447212485</v>
      </c>
      <c r="AM235">
        <f t="shared" si="46"/>
        <v>-1.0324150955462439</v>
      </c>
      <c r="AN235" s="6">
        <f t="shared" si="47"/>
        <v>1.4005003677704362</v>
      </c>
    </row>
    <row r="236" spans="1:40" x14ac:dyDescent="0.35">
      <c r="A236" s="2">
        <v>0</v>
      </c>
      <c r="B236" s="2">
        <v>0</v>
      </c>
      <c r="C236" s="2">
        <v>2</v>
      </c>
      <c r="D236" s="2">
        <v>0</v>
      </c>
      <c r="AB236" s="5">
        <f t="shared" si="36"/>
        <v>0</v>
      </c>
      <c r="AC236">
        <f t="shared" si="37"/>
        <v>1.7370912905318254</v>
      </c>
      <c r="AD236">
        <f t="shared" si="38"/>
        <v>2.2250570545598873</v>
      </c>
      <c r="AE236">
        <f t="shared" si="39"/>
        <v>0.6899279662088128</v>
      </c>
      <c r="AF236">
        <f t="shared" si="40"/>
        <v>-0.53862342933616114</v>
      </c>
      <c r="AG236">
        <f t="shared" si="41"/>
        <v>-0.49497419699013279</v>
      </c>
      <c r="AH236">
        <f t="shared" si="42"/>
        <v>-0.49711653627734753</v>
      </c>
      <c r="AI236" s="6">
        <v>8.6004905975782878E-3</v>
      </c>
      <c r="AJ236" t="str">
        <f t="shared" si="43"/>
        <v/>
      </c>
      <c r="AK236" s="5">
        <f t="shared" si="44"/>
        <v>0.53862342933616114</v>
      </c>
      <c r="AL236">
        <f t="shared" si="45"/>
        <v>1.0881848642039385</v>
      </c>
      <c r="AM236">
        <f t="shared" si="46"/>
        <v>-1.5941797130251674</v>
      </c>
      <c r="AN236" s="6">
        <f t="shared" si="47"/>
        <v>2.6714265716974896</v>
      </c>
    </row>
    <row r="237" spans="1:40" x14ac:dyDescent="0.35">
      <c r="A237" s="2">
        <v>1</v>
      </c>
      <c r="B237" s="2">
        <v>1</v>
      </c>
      <c r="C237" s="2">
        <v>1</v>
      </c>
      <c r="D237" s="2">
        <v>0</v>
      </c>
      <c r="AB237" s="5">
        <f t="shared" si="36"/>
        <v>0</v>
      </c>
      <c r="AC237">
        <f t="shared" si="37"/>
        <v>2.3627794604585244</v>
      </c>
      <c r="AD237">
        <f t="shared" si="38"/>
        <v>0.83360646202285038</v>
      </c>
      <c r="AE237">
        <f t="shared" si="39"/>
        <v>0.45462670386927445</v>
      </c>
      <c r="AF237">
        <f t="shared" si="40"/>
        <v>-1.2885968223802429</v>
      </c>
      <c r="AG237">
        <f t="shared" si="41"/>
        <v>-0.78819745943621955</v>
      </c>
      <c r="AH237">
        <f t="shared" si="42"/>
        <v>-0.79311061667596316</v>
      </c>
      <c r="AI237" s="6">
        <v>1.2351213404989923E-2</v>
      </c>
      <c r="AJ237" t="str">
        <f t="shared" si="43"/>
        <v/>
      </c>
      <c r="AK237" s="5">
        <f t="shared" si="44"/>
        <v>1.2885968223802429</v>
      </c>
      <c r="AL237">
        <f t="shared" si="45"/>
        <v>1.6348654857400176</v>
      </c>
      <c r="AM237">
        <f t="shared" si="46"/>
        <v>-1.9156806492377723</v>
      </c>
      <c r="AN237" s="6">
        <f t="shared" si="47"/>
        <v>4.4928742939982582</v>
      </c>
    </row>
    <row r="238" spans="1:40" x14ac:dyDescent="0.35">
      <c r="A238" s="2">
        <v>2</v>
      </c>
      <c r="B238" s="2">
        <v>1</v>
      </c>
      <c r="C238" s="2">
        <v>2</v>
      </c>
      <c r="D238" s="2">
        <v>0</v>
      </c>
      <c r="AB238" s="5">
        <f t="shared" si="36"/>
        <v>0</v>
      </c>
      <c r="AC238">
        <f t="shared" si="37"/>
        <v>2.3627794604585244</v>
      </c>
      <c r="AD238">
        <f t="shared" si="38"/>
        <v>0.83360646202285038</v>
      </c>
      <c r="AE238">
        <f t="shared" si="39"/>
        <v>0.45462670386927445</v>
      </c>
      <c r="AF238">
        <f t="shared" si="40"/>
        <v>-1.2885968223802429</v>
      </c>
      <c r="AG238">
        <f t="shared" si="41"/>
        <v>-0.78819745943621955</v>
      </c>
      <c r="AH238">
        <f t="shared" si="42"/>
        <v>-0.79311061667596316</v>
      </c>
      <c r="AI238" s="6">
        <v>1.2351213404989923E-2</v>
      </c>
      <c r="AJ238" t="str">
        <f t="shared" si="43"/>
        <v/>
      </c>
      <c r="AK238" s="5">
        <f t="shared" si="44"/>
        <v>1.2885968223802429</v>
      </c>
      <c r="AL238">
        <f t="shared" si="45"/>
        <v>1.6348654857400176</v>
      </c>
      <c r="AM238">
        <f t="shared" si="46"/>
        <v>-1.9156806492377723</v>
      </c>
      <c r="AN238" s="6">
        <f t="shared" si="47"/>
        <v>4.4928742939982582</v>
      </c>
    </row>
    <row r="239" spans="1:40" x14ac:dyDescent="0.35">
      <c r="A239" s="2">
        <v>0</v>
      </c>
      <c r="B239" s="2">
        <v>1</v>
      </c>
      <c r="C239" s="2">
        <v>1</v>
      </c>
      <c r="D239" s="2">
        <v>0</v>
      </c>
      <c r="AB239" s="5">
        <f t="shared" si="36"/>
        <v>1</v>
      </c>
      <c r="AC239">
        <f t="shared" si="37"/>
        <v>2.1277471846653966</v>
      </c>
      <c r="AD239">
        <f t="shared" si="38"/>
        <v>0.9113578657058421</v>
      </c>
      <c r="AE239">
        <f t="shared" si="39"/>
        <v>0.47681173790512971</v>
      </c>
      <c r="AF239">
        <f t="shared" si="40"/>
        <v>-0.11321235172234179</v>
      </c>
      <c r="AG239">
        <f t="shared" si="41"/>
        <v>-7.5599237149313381E-2</v>
      </c>
      <c r="AH239">
        <f t="shared" si="42"/>
        <v>-7.6057065794010462E-2</v>
      </c>
      <c r="AI239" s="6">
        <v>1.2002847617809296E-2</v>
      </c>
      <c r="AJ239" t="str">
        <f t="shared" si="43"/>
        <v/>
      </c>
      <c r="AK239" s="5">
        <f t="shared" si="44"/>
        <v>1.1132123517223418</v>
      </c>
      <c r="AL239">
        <f t="shared" si="45"/>
        <v>1.497532990957833</v>
      </c>
      <c r="AM239">
        <f t="shared" si="46"/>
        <v>-1.8218983762155565</v>
      </c>
      <c r="AN239" s="6">
        <f t="shared" si="47"/>
        <v>4.0483230796602401</v>
      </c>
    </row>
    <row r="240" spans="1:40" x14ac:dyDescent="0.35">
      <c r="A240" s="2">
        <v>6</v>
      </c>
      <c r="B240" s="2">
        <v>1</v>
      </c>
      <c r="C240" s="2">
        <v>3</v>
      </c>
      <c r="D240" s="2">
        <v>0</v>
      </c>
      <c r="AB240" s="5">
        <f t="shared" si="36"/>
        <v>2</v>
      </c>
      <c r="AC240">
        <f t="shared" si="37"/>
        <v>4.874873356609716</v>
      </c>
      <c r="AD240">
        <f t="shared" si="38"/>
        <v>0.36217845033703078</v>
      </c>
      <c r="AE240">
        <f t="shared" si="39"/>
        <v>0.26588179415657354</v>
      </c>
      <c r="AF240">
        <f t="shared" si="40"/>
        <v>-1.5787332822682467</v>
      </c>
      <c r="AG240">
        <f t="shared" si="41"/>
        <v>-0.55073783043087987</v>
      </c>
      <c r="AH240">
        <f t="shared" si="42"/>
        <v>-0.55425712425298812</v>
      </c>
      <c r="AI240" s="6">
        <v>1.2658820858499193E-2</v>
      </c>
      <c r="AJ240" t="str">
        <f t="shared" si="43"/>
        <v/>
      </c>
      <c r="AK240" s="5">
        <f t="shared" si="44"/>
        <v>3.5787332822682467</v>
      </c>
      <c r="AL240">
        <f t="shared" si="45"/>
        <v>2.8665786060730487</v>
      </c>
      <c r="AM240">
        <f t="shared" si="46"/>
        <v>-2.0396575444879588</v>
      </c>
      <c r="AN240" s="6">
        <f t="shared" si="47"/>
        <v>9.1971241090244522</v>
      </c>
    </row>
    <row r="241" spans="1:40" x14ac:dyDescent="0.35">
      <c r="A241" s="2">
        <v>4</v>
      </c>
      <c r="B241" s="2">
        <v>1</v>
      </c>
      <c r="C241" s="2">
        <v>2</v>
      </c>
      <c r="D241" s="2">
        <v>0</v>
      </c>
      <c r="AB241" s="5">
        <f t="shared" si="36"/>
        <v>0</v>
      </c>
      <c r="AC241">
        <f t="shared" si="37"/>
        <v>2.1277471846653966</v>
      </c>
      <c r="AD241">
        <f t="shared" si="38"/>
        <v>0.9113578657058421</v>
      </c>
      <c r="AE241">
        <f t="shared" si="39"/>
        <v>0.47681173790512971</v>
      </c>
      <c r="AF241">
        <f t="shared" si="40"/>
        <v>-1.1132123517223418</v>
      </c>
      <c r="AG241">
        <f t="shared" si="41"/>
        <v>-0.74336415854873628</v>
      </c>
      <c r="AH241">
        <f t="shared" si="42"/>
        <v>-0.74786596859415477</v>
      </c>
      <c r="AI241" s="6">
        <v>1.2002847617809296E-2</v>
      </c>
      <c r="AJ241" t="str">
        <f t="shared" si="43"/>
        <v/>
      </c>
      <c r="AK241" s="5">
        <f t="shared" si="44"/>
        <v>1.1132123517223418</v>
      </c>
      <c r="AL241">
        <f t="shared" si="45"/>
        <v>1.497532990957833</v>
      </c>
      <c r="AM241">
        <f t="shared" si="46"/>
        <v>-1.8218983762155565</v>
      </c>
      <c r="AN241" s="6">
        <f t="shared" si="47"/>
        <v>4.0483230796602401</v>
      </c>
    </row>
    <row r="242" spans="1:40" x14ac:dyDescent="0.35">
      <c r="A242" s="2">
        <v>1</v>
      </c>
      <c r="B242" s="2">
        <v>1</v>
      </c>
      <c r="C242" s="2">
        <v>2</v>
      </c>
      <c r="D242" s="2">
        <v>0</v>
      </c>
      <c r="AB242" s="5">
        <f t="shared" si="36"/>
        <v>6</v>
      </c>
      <c r="AC242">
        <f t="shared" si="37"/>
        <v>11.168803518694542</v>
      </c>
      <c r="AD242">
        <f t="shared" si="38"/>
        <v>0.14393163742207904</v>
      </c>
      <c r="AE242">
        <f t="shared" si="39"/>
        <v>0.12582188717713755</v>
      </c>
      <c r="AF242">
        <f t="shared" si="40"/>
        <v>-3.7635235824617403</v>
      </c>
      <c r="AG242">
        <f t="shared" si="41"/>
        <v>-0.77661994103773724</v>
      </c>
      <c r="AH242">
        <f t="shared" si="42"/>
        <v>-0.78288322542009137</v>
      </c>
      <c r="AI242" s="6">
        <v>1.5936553927645702E-2</v>
      </c>
      <c r="AJ242" t="str">
        <f t="shared" si="43"/>
        <v/>
      </c>
      <c r="AK242" s="5">
        <f t="shared" si="44"/>
        <v>9.7635235824617403</v>
      </c>
      <c r="AL242">
        <f t="shared" si="45"/>
        <v>4.8460300638595948</v>
      </c>
      <c r="AM242">
        <f t="shared" si="46"/>
        <v>0.26547918929859904</v>
      </c>
      <c r="AN242" s="6">
        <f t="shared" si="47"/>
        <v>19.261567975624882</v>
      </c>
    </row>
    <row r="243" spans="1:40" x14ac:dyDescent="0.35">
      <c r="A243" s="2">
        <v>1</v>
      </c>
      <c r="B243" s="2">
        <v>1</v>
      </c>
      <c r="C243" s="2">
        <v>4</v>
      </c>
      <c r="D243" s="2">
        <v>2</v>
      </c>
      <c r="AB243" s="5">
        <f t="shared" si="36"/>
        <v>4</v>
      </c>
      <c r="AC243">
        <f t="shared" si="37"/>
        <v>4.874873356609716</v>
      </c>
      <c r="AD243">
        <f t="shared" si="38"/>
        <v>0.36217845033703078</v>
      </c>
      <c r="AE243">
        <f t="shared" si="39"/>
        <v>0.26588179415657354</v>
      </c>
      <c r="AF243">
        <f t="shared" si="40"/>
        <v>0.42126671773175328</v>
      </c>
      <c r="AG243">
        <f t="shared" si="41"/>
        <v>0.14695802056126075</v>
      </c>
      <c r="AH243">
        <f t="shared" si="42"/>
        <v>0.14789710341573958</v>
      </c>
      <c r="AI243" s="6">
        <v>1.2658820858499193E-2</v>
      </c>
      <c r="AJ243" t="str">
        <f t="shared" si="43"/>
        <v/>
      </c>
      <c r="AK243" s="5">
        <f t="shared" si="44"/>
        <v>3.5787332822682467</v>
      </c>
      <c r="AL243">
        <f t="shared" si="45"/>
        <v>2.8665786060730487</v>
      </c>
      <c r="AM243">
        <f t="shared" si="46"/>
        <v>-2.0396575444879588</v>
      </c>
      <c r="AN243" s="6">
        <f t="shared" si="47"/>
        <v>9.1971241090244522</v>
      </c>
    </row>
    <row r="244" spans="1:40" x14ac:dyDescent="0.35">
      <c r="A244" s="2">
        <v>0</v>
      </c>
      <c r="B244" s="2">
        <v>0</v>
      </c>
      <c r="C244" s="2">
        <v>2</v>
      </c>
      <c r="D244" s="2">
        <v>0</v>
      </c>
      <c r="AB244" s="5">
        <f t="shared" si="36"/>
        <v>1</v>
      </c>
      <c r="AC244">
        <f t="shared" si="37"/>
        <v>4.874873356609716</v>
      </c>
      <c r="AD244">
        <f t="shared" si="38"/>
        <v>0.36217845033703078</v>
      </c>
      <c r="AE244">
        <f t="shared" si="39"/>
        <v>0.26588179415657354</v>
      </c>
      <c r="AF244">
        <f t="shared" si="40"/>
        <v>-2.5787332822682467</v>
      </c>
      <c r="AG244">
        <f t="shared" si="41"/>
        <v>-0.89958575592695023</v>
      </c>
      <c r="AH244">
        <f t="shared" si="42"/>
        <v>-0.90533423808735214</v>
      </c>
      <c r="AI244" s="6">
        <v>1.2658820858499193E-2</v>
      </c>
      <c r="AJ244" t="str">
        <f t="shared" si="43"/>
        <v/>
      </c>
      <c r="AK244" s="5">
        <f t="shared" si="44"/>
        <v>3.5787332822682467</v>
      </c>
      <c r="AL244">
        <f t="shared" si="45"/>
        <v>2.8665786060730487</v>
      </c>
      <c r="AM244">
        <f t="shared" si="46"/>
        <v>-2.0396575444879588</v>
      </c>
      <c r="AN244" s="6">
        <f t="shared" si="47"/>
        <v>9.1971241090244522</v>
      </c>
    </row>
    <row r="245" spans="1:40" x14ac:dyDescent="0.35">
      <c r="A245" s="2">
        <v>1</v>
      </c>
      <c r="B245" s="2">
        <v>1</v>
      </c>
      <c r="C245" s="2">
        <v>3</v>
      </c>
      <c r="D245" s="2">
        <v>1</v>
      </c>
      <c r="AB245" s="5">
        <f t="shared" si="36"/>
        <v>1</v>
      </c>
      <c r="AC245">
        <f t="shared" si="37"/>
        <v>2.6348885459572848</v>
      </c>
      <c r="AD245">
        <f t="shared" si="38"/>
        <v>2.5803746351685217</v>
      </c>
      <c r="AE245">
        <f t="shared" si="39"/>
        <v>0.72069961892327739</v>
      </c>
      <c r="AF245">
        <f t="shared" si="40"/>
        <v>0.26407462501943879</v>
      </c>
      <c r="AG245">
        <f t="shared" si="41"/>
        <v>0.18079584018460843</v>
      </c>
      <c r="AH245">
        <f t="shared" si="42"/>
        <v>0.18310918561523992</v>
      </c>
      <c r="AI245" s="6">
        <v>2.5107777894320678E-2</v>
      </c>
      <c r="AJ245" t="str">
        <f t="shared" si="43"/>
        <v/>
      </c>
      <c r="AK245" s="5">
        <f t="shared" si="44"/>
        <v>0.73592537498056121</v>
      </c>
      <c r="AL245">
        <f t="shared" si="45"/>
        <v>1.4606233459231994</v>
      </c>
      <c r="AM245">
        <f t="shared" si="46"/>
        <v>-2.1268437780072977</v>
      </c>
      <c r="AN245" s="6">
        <f t="shared" si="47"/>
        <v>3.5986945279684202</v>
      </c>
    </row>
    <row r="246" spans="1:40" x14ac:dyDescent="0.35">
      <c r="A246" s="2">
        <v>0</v>
      </c>
      <c r="B246" s="2">
        <v>0</v>
      </c>
      <c r="C246" s="2">
        <v>3</v>
      </c>
      <c r="D246" s="2">
        <v>0</v>
      </c>
      <c r="AB246" s="5">
        <f t="shared" si="36"/>
        <v>0</v>
      </c>
      <c r="AC246">
        <f t="shared" si="37"/>
        <v>2.3627794604585244</v>
      </c>
      <c r="AD246">
        <f t="shared" si="38"/>
        <v>0.83360646202285038</v>
      </c>
      <c r="AE246">
        <f t="shared" si="39"/>
        <v>0.45462670386927445</v>
      </c>
      <c r="AF246">
        <f t="shared" si="40"/>
        <v>-1.2885968223802429</v>
      </c>
      <c r="AG246">
        <f t="shared" si="41"/>
        <v>-0.78819745943621955</v>
      </c>
      <c r="AH246">
        <f t="shared" si="42"/>
        <v>-0.79311061667596316</v>
      </c>
      <c r="AI246" s="6">
        <v>1.2351213404989923E-2</v>
      </c>
      <c r="AJ246" t="str">
        <f t="shared" si="43"/>
        <v/>
      </c>
      <c r="AK246" s="5">
        <f t="shared" si="44"/>
        <v>1.2885968223802429</v>
      </c>
      <c r="AL246">
        <f t="shared" si="45"/>
        <v>1.6348654857400176</v>
      </c>
      <c r="AM246">
        <f t="shared" si="46"/>
        <v>-1.9156806492377723</v>
      </c>
      <c r="AN246" s="6">
        <f t="shared" si="47"/>
        <v>4.4928742939982582</v>
      </c>
    </row>
    <row r="247" spans="1:40" x14ac:dyDescent="0.35">
      <c r="A247" s="2">
        <v>0</v>
      </c>
      <c r="B247" s="2">
        <v>1</v>
      </c>
      <c r="C247" s="2">
        <v>2</v>
      </c>
      <c r="D247" s="2">
        <v>0</v>
      </c>
      <c r="AB247" s="5">
        <f t="shared" si="36"/>
        <v>1</v>
      </c>
      <c r="AC247">
        <f t="shared" si="37"/>
        <v>3.5839570268522016</v>
      </c>
      <c r="AD247">
        <f t="shared" si="38"/>
        <v>0.96672441091260142</v>
      </c>
      <c r="AE247">
        <f t="shared" si="39"/>
        <v>0.49154035285707415</v>
      </c>
      <c r="AF247">
        <f t="shared" si="40"/>
        <v>-0.82229752524868038</v>
      </c>
      <c r="AG247">
        <f t="shared" si="41"/>
        <v>-0.36655088710730988</v>
      </c>
      <c r="AH247">
        <f t="shared" si="42"/>
        <v>-0.36839409705276582</v>
      </c>
      <c r="AI247" s="6">
        <v>9.9816953342407623E-3</v>
      </c>
      <c r="AJ247" t="str">
        <f t="shared" si="43"/>
        <v/>
      </c>
      <c r="AK247" s="5">
        <f t="shared" si="44"/>
        <v>1.8222975252486804</v>
      </c>
      <c r="AL247">
        <f t="shared" si="45"/>
        <v>2.2433379761755918</v>
      </c>
      <c r="AM247">
        <f t="shared" si="46"/>
        <v>-2.5745641132064523</v>
      </c>
      <c r="AN247" s="6">
        <f t="shared" si="47"/>
        <v>6.2191591637038126</v>
      </c>
    </row>
    <row r="248" spans="1:40" x14ac:dyDescent="0.35">
      <c r="A248" s="2">
        <v>0</v>
      </c>
      <c r="B248" s="2">
        <v>1</v>
      </c>
      <c r="C248" s="2">
        <v>4</v>
      </c>
      <c r="D248" s="2">
        <v>3</v>
      </c>
      <c r="AB248" s="5">
        <f t="shared" si="36"/>
        <v>0</v>
      </c>
      <c r="AC248">
        <f t="shared" si="37"/>
        <v>5.4133548958943951</v>
      </c>
      <c r="AD248">
        <f t="shared" si="38"/>
        <v>0.3312796300633668</v>
      </c>
      <c r="AE248">
        <f t="shared" si="39"/>
        <v>0.24884300982476421</v>
      </c>
      <c r="AF248">
        <f t="shared" si="40"/>
        <v>-4.0662793703504105</v>
      </c>
      <c r="AG248">
        <f t="shared" si="41"/>
        <v>-1.3162399681360366</v>
      </c>
      <c r="AH248">
        <f t="shared" si="42"/>
        <v>-1.3316006763047672</v>
      </c>
      <c r="AI248" s="6">
        <v>2.2937974651382805E-2</v>
      </c>
      <c r="AJ248" t="str">
        <f t="shared" si="43"/>
        <v/>
      </c>
      <c r="AK248" s="5">
        <f t="shared" si="44"/>
        <v>4.0662793703504105</v>
      </c>
      <c r="AL248">
        <f t="shared" si="45"/>
        <v>3.0893146149548856</v>
      </c>
      <c r="AM248">
        <f t="shared" si="46"/>
        <v>-1.9886660118743889</v>
      </c>
      <c r="AN248" s="6">
        <f t="shared" si="47"/>
        <v>10.121224752575209</v>
      </c>
    </row>
    <row r="249" spans="1:40" x14ac:dyDescent="0.35">
      <c r="A249" s="2">
        <v>0</v>
      </c>
      <c r="B249" s="2">
        <v>1</v>
      </c>
      <c r="C249" s="2">
        <v>2</v>
      </c>
      <c r="D249" s="2">
        <v>1</v>
      </c>
      <c r="AB249" s="5">
        <f t="shared" si="36"/>
        <v>0</v>
      </c>
      <c r="AC249">
        <f t="shared" si="37"/>
        <v>4.874873356609716</v>
      </c>
      <c r="AD249">
        <f t="shared" si="38"/>
        <v>0.36217845033703078</v>
      </c>
      <c r="AE249">
        <f t="shared" si="39"/>
        <v>0.26588179415657354</v>
      </c>
      <c r="AF249">
        <f t="shared" si="40"/>
        <v>-3.5787332822682467</v>
      </c>
      <c r="AG249">
        <f t="shared" si="41"/>
        <v>-1.2484336814230206</v>
      </c>
      <c r="AH249">
        <f t="shared" si="42"/>
        <v>-1.2564113519217159</v>
      </c>
      <c r="AI249" s="6">
        <v>1.2658820858499193E-2</v>
      </c>
      <c r="AJ249" t="str">
        <f t="shared" si="43"/>
        <v/>
      </c>
      <c r="AK249" s="5">
        <f t="shared" si="44"/>
        <v>3.5787332822682467</v>
      </c>
      <c r="AL249">
        <f t="shared" si="45"/>
        <v>2.8665786060730487</v>
      </c>
      <c r="AM249">
        <f t="shared" si="46"/>
        <v>-2.0396575444879588</v>
      </c>
      <c r="AN249" s="6">
        <f t="shared" si="47"/>
        <v>9.1971241090244522</v>
      </c>
    </row>
    <row r="250" spans="1:40" x14ac:dyDescent="0.35">
      <c r="A250" s="2">
        <v>0</v>
      </c>
      <c r="B250" s="2">
        <v>1</v>
      </c>
      <c r="C250" s="2">
        <v>3</v>
      </c>
      <c r="D250" s="2">
        <v>2</v>
      </c>
      <c r="AB250" s="5">
        <f t="shared" si="36"/>
        <v>0</v>
      </c>
      <c r="AC250">
        <f t="shared" si="37"/>
        <v>0.84550930665487911</v>
      </c>
      <c r="AD250">
        <f t="shared" si="38"/>
        <v>17.331221917541054</v>
      </c>
      <c r="AE250">
        <f t="shared" si="39"/>
        <v>0.94544826283276262</v>
      </c>
      <c r="AF250">
        <f t="shared" si="40"/>
        <v>-4.6124001469090077E-2</v>
      </c>
      <c r="AG250">
        <f t="shared" si="41"/>
        <v>-0.16010371302436779</v>
      </c>
      <c r="AH250">
        <f t="shared" si="42"/>
        <v>-0.16159962774524322</v>
      </c>
      <c r="AI250" s="6">
        <v>1.8428148142279999E-2</v>
      </c>
      <c r="AJ250" t="str">
        <f t="shared" si="43"/>
        <v/>
      </c>
      <c r="AK250" s="5">
        <f t="shared" si="44"/>
        <v>4.6124001469090077E-2</v>
      </c>
      <c r="AL250">
        <f t="shared" si="45"/>
        <v>0.28808826852173003</v>
      </c>
      <c r="AM250">
        <f t="shared" si="46"/>
        <v>-0.51851862920200475</v>
      </c>
      <c r="AN250" s="6">
        <f t="shared" si="47"/>
        <v>0.61076663214018501</v>
      </c>
    </row>
    <row r="251" spans="1:40" x14ac:dyDescent="0.35">
      <c r="A251" s="1">
        <v>0</v>
      </c>
      <c r="B251" s="1">
        <v>1</v>
      </c>
      <c r="C251" s="1">
        <v>2</v>
      </c>
      <c r="D251" s="1">
        <v>1</v>
      </c>
      <c r="AB251" s="5">
        <f t="shared" si="36"/>
        <v>0</v>
      </c>
      <c r="AC251">
        <f t="shared" si="37"/>
        <v>1.5642979655065239</v>
      </c>
      <c r="AD251">
        <f t="shared" si="38"/>
        <v>2.432590605639811</v>
      </c>
      <c r="AE251">
        <f t="shared" si="39"/>
        <v>0.70867484215653875</v>
      </c>
      <c r="AF251">
        <f t="shared" si="40"/>
        <v>-0.45571935171539335</v>
      </c>
      <c r="AG251">
        <f t="shared" si="41"/>
        <v>-0.46489388826300038</v>
      </c>
      <c r="AH251">
        <f t="shared" si="42"/>
        <v>-0.46652794968337225</v>
      </c>
      <c r="AI251" s="6">
        <v>6.9929344581432526E-3</v>
      </c>
      <c r="AJ251" t="str">
        <f t="shared" si="43"/>
        <v/>
      </c>
      <c r="AK251" s="5">
        <f t="shared" si="44"/>
        <v>0.45571935171539335</v>
      </c>
      <c r="AL251">
        <f t="shared" si="45"/>
        <v>0.98026531047356602</v>
      </c>
      <c r="AM251">
        <f t="shared" si="46"/>
        <v>-1.4655653521067697</v>
      </c>
      <c r="AN251" s="6">
        <f t="shared" si="47"/>
        <v>2.3770040555375567</v>
      </c>
    </row>
    <row r="252" spans="1:40" x14ac:dyDescent="0.35">
      <c r="AB252" s="5">
        <f t="shared" si="36"/>
        <v>0</v>
      </c>
      <c r="AC252">
        <f t="shared" si="37"/>
        <v>1.1500558630853801</v>
      </c>
      <c r="AD252">
        <f t="shared" si="38"/>
        <v>6.4930553378874842</v>
      </c>
      <c r="AE252">
        <f t="shared" si="39"/>
        <v>0.86654309158192744</v>
      </c>
      <c r="AF252">
        <f t="shared" si="40"/>
        <v>-0.15348289999545298</v>
      </c>
      <c r="AG252">
        <f t="shared" si="41"/>
        <v>-0.27726011902072439</v>
      </c>
      <c r="AH252">
        <f t="shared" si="42"/>
        <v>-0.27884481948976092</v>
      </c>
      <c r="AI252" s="6">
        <v>1.1333884369693525E-2</v>
      </c>
      <c r="AJ252" t="str">
        <f t="shared" si="43"/>
        <v/>
      </c>
      <c r="AK252" s="5">
        <f t="shared" si="44"/>
        <v>0.15348289999545298</v>
      </c>
      <c r="AL252">
        <f t="shared" si="45"/>
        <v>0.55357005737987353</v>
      </c>
      <c r="AM252">
        <f t="shared" si="46"/>
        <v>-0.93149447538887009</v>
      </c>
      <c r="AN252" s="6">
        <f t="shared" si="47"/>
        <v>1.238460275379776</v>
      </c>
    </row>
    <row r="253" spans="1:40" x14ac:dyDescent="0.35">
      <c r="AB253" s="10">
        <f t="shared" si="36"/>
        <v>0</v>
      </c>
      <c r="AC253" s="11">
        <f t="shared" si="37"/>
        <v>1.5642979655065239</v>
      </c>
      <c r="AD253" s="11">
        <f t="shared" si="38"/>
        <v>2.432590605639811</v>
      </c>
      <c r="AE253" s="11">
        <f t="shared" si="39"/>
        <v>0.70867484215653875</v>
      </c>
      <c r="AF253" s="11">
        <f t="shared" si="40"/>
        <v>-0.45571935171539335</v>
      </c>
      <c r="AG253" s="11">
        <f t="shared" si="41"/>
        <v>-0.46489388826300038</v>
      </c>
      <c r="AH253" s="11">
        <f t="shared" si="42"/>
        <v>-0.46652794968337225</v>
      </c>
      <c r="AI253" s="12">
        <v>6.9929344581432526E-3</v>
      </c>
      <c r="AJ253" t="str">
        <f t="shared" si="43"/>
        <v/>
      </c>
      <c r="AK253" s="10">
        <f t="shared" si="44"/>
        <v>0.45571935171539335</v>
      </c>
      <c r="AL253" s="11">
        <f t="shared" si="45"/>
        <v>0.98026531047356602</v>
      </c>
      <c r="AM253" s="11">
        <f t="shared" si="46"/>
        <v>-1.4655653521067697</v>
      </c>
      <c r="AN253" s="12">
        <f t="shared" si="47"/>
        <v>2.3770040555375567</v>
      </c>
    </row>
    <row r="254" spans="1:40" x14ac:dyDescent="0.35">
      <c r="AB254">
        <f>SUM(AB4:AB253)</f>
        <v>824</v>
      </c>
      <c r="AC254">
        <f t="shared" ref="AC254:AF254" si="48">SUM(AC4:AC253)</f>
        <v>1099.6866896127194</v>
      </c>
      <c r="AF254">
        <f t="shared" si="48"/>
        <v>20.891980779643415</v>
      </c>
      <c r="AI254">
        <f>2*O8/O7</f>
        <v>6.4000000000000001E-2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08FF1-9410-4411-BD25-B8905A102CE6}">
  <sheetPr codeName="Sheet31"/>
  <dimension ref="A1:AS254"/>
  <sheetViews>
    <sheetView workbookViewId="0"/>
  </sheetViews>
  <sheetFormatPr defaultRowHeight="14.5" x14ac:dyDescent="0.35"/>
  <cols>
    <col min="1" max="4" width="8.7265625" style="2"/>
  </cols>
  <sheetData>
    <row r="1" spans="1:45" x14ac:dyDescent="0.35">
      <c r="A1" s="1" t="s">
        <v>0</v>
      </c>
      <c r="B1" s="1" t="s">
        <v>1</v>
      </c>
      <c r="C1" s="1" t="s">
        <v>2</v>
      </c>
      <c r="D1" s="1" t="s">
        <v>3</v>
      </c>
      <c r="F1" t="s">
        <v>6</v>
      </c>
      <c r="N1" t="s">
        <v>7</v>
      </c>
      <c r="AB1" t="s">
        <v>8</v>
      </c>
      <c r="AK1" t="s">
        <v>9</v>
      </c>
    </row>
    <row r="2" spans="1:45" x14ac:dyDescent="0.35">
      <c r="A2" s="2">
        <v>0</v>
      </c>
      <c r="B2" s="2">
        <v>0</v>
      </c>
      <c r="C2" s="2">
        <v>1</v>
      </c>
      <c r="D2" s="2">
        <v>0</v>
      </c>
    </row>
    <row r="3" spans="1:45" x14ac:dyDescent="0.35">
      <c r="A3" s="2">
        <v>0</v>
      </c>
      <c r="B3" s="2">
        <v>1</v>
      </c>
      <c r="C3" s="2">
        <v>1</v>
      </c>
      <c r="D3" s="2">
        <v>0</v>
      </c>
      <c r="F3" s="2"/>
      <c r="G3" s="2" t="s">
        <v>4</v>
      </c>
      <c r="H3" s="2" t="s">
        <v>5</v>
      </c>
      <c r="O3" s="2" t="s">
        <v>12</v>
      </c>
      <c r="P3" s="2" t="s">
        <v>13</v>
      </c>
      <c r="R3" t="s">
        <v>14</v>
      </c>
      <c r="AB3" s="2" t="s">
        <v>15</v>
      </c>
      <c r="AC3" s="2" t="s">
        <v>16</v>
      </c>
      <c r="AD3" s="2" t="s">
        <v>17</v>
      </c>
      <c r="AE3" s="2" t="s">
        <v>18</v>
      </c>
      <c r="AF3" s="2" t="s">
        <v>19</v>
      </c>
      <c r="AG3" s="2" t="s">
        <v>20</v>
      </c>
      <c r="AH3" s="2" t="s">
        <v>21</v>
      </c>
      <c r="AI3" s="2" t="s">
        <v>22</v>
      </c>
      <c r="AJ3" s="2"/>
      <c r="AK3" s="2" t="s">
        <v>23</v>
      </c>
      <c r="AL3" s="2" t="s">
        <v>24</v>
      </c>
      <c r="AM3" s="2" t="s">
        <v>25</v>
      </c>
      <c r="AN3" s="2" t="s">
        <v>26</v>
      </c>
      <c r="AO3" s="2"/>
      <c r="AP3" s="2"/>
      <c r="AQ3" s="2"/>
      <c r="AR3" s="2"/>
      <c r="AS3" s="2"/>
    </row>
    <row r="4" spans="1:45" x14ac:dyDescent="0.35">
      <c r="A4" s="2">
        <v>0</v>
      </c>
      <c r="B4" s="2">
        <v>0</v>
      </c>
      <c r="C4" s="2">
        <v>1</v>
      </c>
      <c r="D4" s="2">
        <v>0</v>
      </c>
      <c r="F4" t="s">
        <v>10</v>
      </c>
      <c r="G4" s="3">
        <v>-0.79822206798480122</v>
      </c>
      <c r="H4" s="4">
        <v>1.6636033446694518</v>
      </c>
      <c r="N4" t="s">
        <v>27</v>
      </c>
      <c r="O4" s="18">
        <f>SUMSQ(AG4:AG253)</f>
        <v>1504.8782823550762</v>
      </c>
      <c r="P4" s="19">
        <f>_xlfn.CHISQ.DIST.RT(O4,O9)</f>
        <v>4.4292226129657735E-181</v>
      </c>
      <c r="R4" s="3">
        <f t="array" ref="R4:Y11">[1]!ZIPCov(B2:D251,A2:A251,G4:H7)</f>
        <v>2.9174623661604865E-2</v>
      </c>
      <c r="S4" s="9">
        <v>-6.6014082621364103E-3</v>
      </c>
      <c r="T4" s="9">
        <v>-6.522883654481974E-3</v>
      </c>
      <c r="U4" s="9">
        <v>7.9388062857080712E-4</v>
      </c>
      <c r="V4" s="9">
        <v>1.89825929554975E-2</v>
      </c>
      <c r="W4" s="9">
        <v>-4.2079880248203413E-3</v>
      </c>
      <c r="X4" s="9">
        <v>-4.8636614793196586E-3</v>
      </c>
      <c r="Y4" s="4">
        <v>1.5680458647400839E-3</v>
      </c>
      <c r="AB4" s="3">
        <f>A2</f>
        <v>0</v>
      </c>
      <c r="AC4" s="9">
        <f>EXP(G$4+MMULT(B2:D2,G$5:G$7))</f>
        <v>1.031287784770722</v>
      </c>
      <c r="AD4" s="9">
        <f>EXP(H$4+MMULT(B2:D2,H$5:H$7))</f>
        <v>2.0976228855161856</v>
      </c>
      <c r="AE4" s="9">
        <f>AD4/(1+AD4)</f>
        <v>0.67717180658892218</v>
      </c>
      <c r="AF4" s="9">
        <f>AB4-AC4*(1-AE4)</f>
        <v>-0.33292877244444463</v>
      </c>
      <c r="AG4" s="9">
        <f>AF4/SQRT(AC4*(1-AE4)*(1+AC4*AE4))</f>
        <v>-0.44275239045542231</v>
      </c>
      <c r="AH4" s="9">
        <f>AG4/SQRT(1-AI4)</f>
        <v>-0.4446114616632445</v>
      </c>
      <c r="AI4" s="4">
        <f t="array" ref="AI4:AI253">[1]!DIAG(MMULT(MMULT(AC4:AC253*[1]!DEsign(B2:D251),MINVERSE(MMULT(TRANSPOSE([1]!DEsign(B2:D251)),AC4:AC253*[1]!DEsign(B2:D251)))),TRANSPOSE([1]!DEsign(B2:D251))))</f>
        <v>8.345194239870745E-3</v>
      </c>
      <c r="AJ4" t="str">
        <f>IF(AI4&lt;=$AI$254,"","*")</f>
        <v/>
      </c>
      <c r="AK4" s="3">
        <f>AC4*(1-AE4)</f>
        <v>0.33292877244444463</v>
      </c>
      <c r="AL4" s="9">
        <f>SQRT(AK4*(1+AC4*AE4))</f>
        <v>0.75195251255896933</v>
      </c>
      <c r="AM4" s="9">
        <f>AK4-AL4*O$21</f>
        <v>-1.1408710702555376</v>
      </c>
      <c r="AN4" s="4">
        <f>AK4+AL4*O$21</f>
        <v>1.8067286151444271</v>
      </c>
    </row>
    <row r="5" spans="1:45" x14ac:dyDescent="0.35">
      <c r="A5" s="2">
        <v>0</v>
      </c>
      <c r="B5" s="2">
        <v>1</v>
      </c>
      <c r="C5" s="2">
        <v>2</v>
      </c>
      <c r="D5" s="2">
        <v>1</v>
      </c>
      <c r="F5" t="str">
        <f t="array" ref="F5:F7">TRANSPOSE(B1:D1)</f>
        <v>camper</v>
      </c>
      <c r="G5" s="5">
        <v>0.72425546244982486</v>
      </c>
      <c r="H5" s="6">
        <v>-0.83362437582120763</v>
      </c>
      <c r="R5" s="5">
        <v>-6.6014082621364076E-3</v>
      </c>
      <c r="S5">
        <v>8.6758160435220794E-3</v>
      </c>
      <c r="T5">
        <v>-1.1711771996320025E-4</v>
      </c>
      <c r="U5">
        <v>-6.603690485776115E-4</v>
      </c>
      <c r="V5">
        <v>-3.9874831733028044E-3</v>
      </c>
      <c r="W5">
        <v>4.1815840733811288E-3</v>
      </c>
      <c r="X5">
        <v>3.7705337784207769E-4</v>
      </c>
      <c r="Y5" s="6">
        <v>-8.3554385907824106E-4</v>
      </c>
      <c r="AB5" s="5">
        <f t="shared" ref="AB5:AB68" si="0">A3</f>
        <v>0</v>
      </c>
      <c r="AC5">
        <f t="shared" ref="AC5:AC68" si="1">EXP(G$4+MMULT(B3:D3,G$5:G$7))</f>
        <v>2.1277471846653966</v>
      </c>
      <c r="AD5">
        <f t="shared" ref="AD5:AD68" si="2">EXP(H$4+MMULT(B3:D3,H$5:H$7))</f>
        <v>0.9113578657058421</v>
      </c>
      <c r="AE5">
        <f t="shared" ref="AE5:AE68" si="3">AD5/(1+AD5)</f>
        <v>0.47681173790512971</v>
      </c>
      <c r="AF5">
        <f t="shared" ref="AF5:AF68" si="4">AB5-AC5*(1-AE5)</f>
        <v>-1.1132123517223418</v>
      </c>
      <c r="AG5">
        <f t="shared" ref="AG5:AG68" si="5">AF5/SQRT(AC5*(1-AE5)*(1+AC5*AE5))</f>
        <v>-0.74336415854873628</v>
      </c>
      <c r="AH5">
        <f t="shared" ref="AH5:AH68" si="6">AG5/SQRT(1-AI5)</f>
        <v>-0.74786596859415477</v>
      </c>
      <c r="AI5" s="6">
        <v>1.2002847617809296E-2</v>
      </c>
      <c r="AJ5" t="str">
        <f t="shared" ref="AJ5:AJ68" si="7">IF(AI5&lt;=$AI$254,"","*")</f>
        <v/>
      </c>
      <c r="AK5" s="5">
        <f t="shared" ref="AK5:AK68" si="8">AC5*(1-AE5)</f>
        <v>1.1132123517223418</v>
      </c>
      <c r="AL5">
        <f t="shared" ref="AL5:AL68" si="9">SQRT(AK5*(1+AC5*AE5))</f>
        <v>1.497532990957833</v>
      </c>
      <c r="AM5">
        <f t="shared" ref="AM5:AM68" si="10">AK5-AL5*O$21</f>
        <v>-1.8218983762155565</v>
      </c>
      <c r="AN5" s="6">
        <f t="shared" ref="AN5:AN68" si="11">AK5+AL5*O$21</f>
        <v>4.0483230796602401</v>
      </c>
    </row>
    <row r="6" spans="1:45" x14ac:dyDescent="0.35">
      <c r="A6" s="2">
        <v>1</v>
      </c>
      <c r="B6" s="2">
        <v>0</v>
      </c>
      <c r="C6" s="2">
        <v>1</v>
      </c>
      <c r="D6" s="2">
        <v>0</v>
      </c>
      <c r="F6" t="str">
        <v>persons</v>
      </c>
      <c r="G6" s="5">
        <v>0.82903036575800459</v>
      </c>
      <c r="H6" s="6">
        <v>-0.92279860036786754</v>
      </c>
      <c r="R6" s="5">
        <v>-6.5228836544819766E-3</v>
      </c>
      <c r="S6">
        <v>-1.1711771996319869E-4</v>
      </c>
      <c r="T6">
        <v>1.9318817529351451E-3</v>
      </c>
      <c r="U6">
        <v>-4.8175365775217827E-4</v>
      </c>
      <c r="V6">
        <v>-4.2279789785858437E-3</v>
      </c>
      <c r="W6">
        <v>2.0324399445531327E-4</v>
      </c>
      <c r="X6">
        <v>1.2517136735660087E-3</v>
      </c>
      <c r="Y6" s="6">
        <v>-3.7865689707022431E-4</v>
      </c>
      <c r="AB6" s="5">
        <f t="shared" si="0"/>
        <v>0</v>
      </c>
      <c r="AC6">
        <f t="shared" si="1"/>
        <v>1.031287784770722</v>
      </c>
      <c r="AD6">
        <f t="shared" si="2"/>
        <v>2.0976228855161856</v>
      </c>
      <c r="AE6">
        <f t="shared" si="3"/>
        <v>0.67717180658892218</v>
      </c>
      <c r="AF6">
        <f t="shared" si="4"/>
        <v>-0.33292877244444463</v>
      </c>
      <c r="AG6">
        <f t="shared" si="5"/>
        <v>-0.44275239045542231</v>
      </c>
      <c r="AH6">
        <f t="shared" si="6"/>
        <v>-0.4446114616632445</v>
      </c>
      <c r="AI6" s="6">
        <v>8.345194239870745E-3</v>
      </c>
      <c r="AJ6" t="str">
        <f t="shared" si="7"/>
        <v/>
      </c>
      <c r="AK6" s="5">
        <f t="shared" si="8"/>
        <v>0.33292877244444463</v>
      </c>
      <c r="AL6">
        <f t="shared" si="9"/>
        <v>0.75195251255896933</v>
      </c>
      <c r="AM6">
        <f t="shared" si="10"/>
        <v>-1.1408710702555376</v>
      </c>
      <c r="AN6" s="6">
        <f t="shared" si="11"/>
        <v>1.8067286151444271</v>
      </c>
    </row>
    <row r="7" spans="1:45" x14ac:dyDescent="0.35">
      <c r="A7" s="2">
        <v>0</v>
      </c>
      <c r="B7" s="2">
        <v>1</v>
      </c>
      <c r="C7" s="2">
        <v>4</v>
      </c>
      <c r="D7" s="2">
        <v>2</v>
      </c>
      <c r="F7" t="str">
        <v>child</v>
      </c>
      <c r="G7" s="10">
        <v>-1.1366569869738503</v>
      </c>
      <c r="H7" s="12">
        <v>1.9045750142224167</v>
      </c>
      <c r="N7" t="s">
        <v>28</v>
      </c>
      <c r="O7" s="13">
        <f>COUNT(A2:A251)</f>
        <v>250</v>
      </c>
      <c r="R7" s="5">
        <v>7.9388062857080896E-4</v>
      </c>
      <c r="S7">
        <v>-6.6036904857761215E-4</v>
      </c>
      <c r="T7">
        <v>-4.8175365775217859E-4</v>
      </c>
      <c r="U7">
        <v>8.6467876404790322E-3</v>
      </c>
      <c r="V7">
        <v>1.8331031508589089E-3</v>
      </c>
      <c r="W7">
        <v>-1.0652038178655054E-3</v>
      </c>
      <c r="X7">
        <v>-8.5318915991571226E-4</v>
      </c>
      <c r="Y7" s="6">
        <v>4.6901329810586341E-3</v>
      </c>
      <c r="AB7" s="5">
        <f t="shared" si="0"/>
        <v>0</v>
      </c>
      <c r="AC7">
        <f t="shared" si="1"/>
        <v>1.5642979655065239</v>
      </c>
      <c r="AD7">
        <f t="shared" si="2"/>
        <v>2.432590605639811</v>
      </c>
      <c r="AE7">
        <f t="shared" si="3"/>
        <v>0.70867484215653875</v>
      </c>
      <c r="AF7">
        <f t="shared" si="4"/>
        <v>-0.45571935171539335</v>
      </c>
      <c r="AG7">
        <f t="shared" si="5"/>
        <v>-0.46489388826300038</v>
      </c>
      <c r="AH7">
        <f t="shared" si="6"/>
        <v>-0.46652794968337225</v>
      </c>
      <c r="AI7" s="6">
        <v>6.9929344581432526E-3</v>
      </c>
      <c r="AJ7" t="str">
        <f t="shared" si="7"/>
        <v/>
      </c>
      <c r="AK7" s="5">
        <f t="shared" si="8"/>
        <v>0.45571935171539335</v>
      </c>
      <c r="AL7">
        <f t="shared" si="9"/>
        <v>0.98026531047356602</v>
      </c>
      <c r="AM7">
        <f t="shared" si="10"/>
        <v>-1.4655653521067697</v>
      </c>
      <c r="AN7" s="6">
        <f t="shared" si="11"/>
        <v>2.3770040555375567</v>
      </c>
    </row>
    <row r="8" spans="1:45" x14ac:dyDescent="0.35">
      <c r="A8" s="2">
        <v>0</v>
      </c>
      <c r="B8" s="2">
        <v>0</v>
      </c>
      <c r="C8" s="2">
        <v>3</v>
      </c>
      <c r="D8" s="2">
        <v>1</v>
      </c>
      <c r="N8" t="s">
        <v>29</v>
      </c>
      <c r="O8" s="14">
        <f>COUNT(G4:H7)-COUNTIF(G4:H7,0)</f>
        <v>8</v>
      </c>
      <c r="R8" s="5">
        <v>1.8982592955497493E-2</v>
      </c>
      <c r="S8">
        <v>-3.9874831733028079E-3</v>
      </c>
      <c r="T8">
        <v>-4.2279789785858385E-3</v>
      </c>
      <c r="U8">
        <v>1.8331031508589076E-3</v>
      </c>
      <c r="V8">
        <v>0.26576998350002734</v>
      </c>
      <c r="W8">
        <v>-0.10183348157172946</v>
      </c>
      <c r="X8">
        <v>-8.3663737418870954E-2</v>
      </c>
      <c r="Y8" s="6">
        <v>5.3821603635090795E-2</v>
      </c>
      <c r="AB8" s="5">
        <f t="shared" si="0"/>
        <v>1</v>
      </c>
      <c r="AC8">
        <f t="shared" si="1"/>
        <v>1.031287784770722</v>
      </c>
      <c r="AD8">
        <f t="shared" si="2"/>
        <v>2.0976228855161856</v>
      </c>
      <c r="AE8">
        <f t="shared" si="3"/>
        <v>0.67717180658892218</v>
      </c>
      <c r="AF8">
        <f t="shared" si="4"/>
        <v>0.66707122755555537</v>
      </c>
      <c r="AG8">
        <f t="shared" si="5"/>
        <v>0.88711882255096863</v>
      </c>
      <c r="AH8">
        <f t="shared" si="6"/>
        <v>0.89084374215947759</v>
      </c>
      <c r="AI8" s="6">
        <v>8.345194239870745E-3</v>
      </c>
      <c r="AJ8" t="str">
        <f t="shared" si="7"/>
        <v/>
      </c>
      <c r="AK8" s="5">
        <f t="shared" si="8"/>
        <v>0.33292877244444463</v>
      </c>
      <c r="AL8">
        <f t="shared" si="9"/>
        <v>0.75195251255896933</v>
      </c>
      <c r="AM8">
        <f t="shared" si="10"/>
        <v>-1.1408710702555376</v>
      </c>
      <c r="AN8" s="6">
        <f t="shared" si="11"/>
        <v>1.8067286151444271</v>
      </c>
    </row>
    <row r="9" spans="1:45" x14ac:dyDescent="0.35">
      <c r="A9" s="2">
        <v>0</v>
      </c>
      <c r="B9" s="2">
        <v>0</v>
      </c>
      <c r="C9" s="2">
        <v>4</v>
      </c>
      <c r="D9" s="2">
        <v>3</v>
      </c>
      <c r="F9" t="s">
        <v>30</v>
      </c>
      <c r="G9" s="15" t="s">
        <v>31</v>
      </c>
      <c r="N9" t="s">
        <v>32</v>
      </c>
      <c r="O9" s="14">
        <f>O7-O8</f>
        <v>242</v>
      </c>
      <c r="R9" s="5">
        <v>-4.20798802482033E-3</v>
      </c>
      <c r="S9">
        <v>4.1815840733811279E-3</v>
      </c>
      <c r="T9">
        <v>2.0324399445530899E-4</v>
      </c>
      <c r="U9">
        <v>-1.0652038178655021E-3</v>
      </c>
      <c r="V9">
        <v>-0.10183348157172935</v>
      </c>
      <c r="W9">
        <v>0.12436287450035781</v>
      </c>
      <c r="X9">
        <v>1.4653331948598629E-2</v>
      </c>
      <c r="Y9" s="6">
        <v>-2.0404496496328379E-2</v>
      </c>
      <c r="AB9" s="5">
        <f t="shared" si="0"/>
        <v>0</v>
      </c>
      <c r="AC9">
        <f t="shared" si="1"/>
        <v>2.6348885459572848</v>
      </c>
      <c r="AD9">
        <f t="shared" si="2"/>
        <v>2.5803746351685217</v>
      </c>
      <c r="AE9">
        <f t="shared" si="3"/>
        <v>0.72069961892327739</v>
      </c>
      <c r="AF9">
        <f t="shared" si="4"/>
        <v>-0.73592537498056121</v>
      </c>
      <c r="AG9">
        <f t="shared" si="5"/>
        <v>-0.50384336046293532</v>
      </c>
      <c r="AH9">
        <f t="shared" si="6"/>
        <v>-0.51029021086884518</v>
      </c>
      <c r="AI9" s="6">
        <v>2.5107777894320678E-2</v>
      </c>
      <c r="AJ9" t="str">
        <f t="shared" si="7"/>
        <v/>
      </c>
      <c r="AK9" s="5">
        <f t="shared" si="8"/>
        <v>0.73592537498056121</v>
      </c>
      <c r="AL9">
        <f t="shared" si="9"/>
        <v>1.4606233459231994</v>
      </c>
      <c r="AM9">
        <f t="shared" si="10"/>
        <v>-2.1268437780072977</v>
      </c>
      <c r="AN9" s="6">
        <f t="shared" si="11"/>
        <v>3.5986945279684202</v>
      </c>
    </row>
    <row r="10" spans="1:45" x14ac:dyDescent="0.35">
      <c r="A10" s="2">
        <v>0</v>
      </c>
      <c r="B10" s="2">
        <v>1</v>
      </c>
      <c r="C10" s="2">
        <v>3</v>
      </c>
      <c r="D10" s="2">
        <v>2</v>
      </c>
      <c r="N10" t="s">
        <v>33</v>
      </c>
      <c r="O10" s="14">
        <f>COUNTIF(AB4:AB253,0)</f>
        <v>142</v>
      </c>
      <c r="R10" s="5">
        <v>-4.8636614793196569E-3</v>
      </c>
      <c r="S10">
        <v>3.7705337784207943E-4</v>
      </c>
      <c r="T10">
        <v>1.2517136735660068E-3</v>
      </c>
      <c r="U10">
        <v>-8.5318915991571063E-4</v>
      </c>
      <c r="V10">
        <v>-8.3663737418871009E-2</v>
      </c>
      <c r="W10">
        <v>1.46533319485987E-2</v>
      </c>
      <c r="X10">
        <v>3.9686916133866983E-2</v>
      </c>
      <c r="Y10" s="6">
        <v>-4.0290750802319676E-2</v>
      </c>
      <c r="AB10" s="5">
        <f t="shared" si="0"/>
        <v>0</v>
      </c>
      <c r="AC10">
        <f t="shared" si="1"/>
        <v>1.7370912905318254</v>
      </c>
      <c r="AD10">
        <f t="shared" si="2"/>
        <v>2.2250570545598873</v>
      </c>
      <c r="AE10">
        <f t="shared" si="3"/>
        <v>0.6899279662088128</v>
      </c>
      <c r="AF10">
        <f t="shared" si="4"/>
        <v>-0.53862342933616114</v>
      </c>
      <c r="AG10">
        <f t="shared" si="5"/>
        <v>-0.49497419699013279</v>
      </c>
      <c r="AH10">
        <f t="shared" si="6"/>
        <v>-0.49711653627734753</v>
      </c>
      <c r="AI10" s="6">
        <v>8.6004905975782878E-3</v>
      </c>
      <c r="AJ10" t="str">
        <f t="shared" si="7"/>
        <v/>
      </c>
      <c r="AK10" s="5">
        <f t="shared" si="8"/>
        <v>0.53862342933616114</v>
      </c>
      <c r="AL10">
        <f t="shared" si="9"/>
        <v>1.0881848642039385</v>
      </c>
      <c r="AM10">
        <f t="shared" si="10"/>
        <v>-1.5941797130251674</v>
      </c>
      <c r="AN10" s="6">
        <f t="shared" si="11"/>
        <v>2.6714265716974896</v>
      </c>
    </row>
    <row r="11" spans="1:45" x14ac:dyDescent="0.35">
      <c r="A11" s="2">
        <v>1</v>
      </c>
      <c r="B11" s="2">
        <v>1</v>
      </c>
      <c r="C11" s="2">
        <v>1</v>
      </c>
      <c r="D11" s="2">
        <v>0</v>
      </c>
      <c r="F11" t="str">
        <f t="array" ref="F11:L20">[1]!ZIPParam(B2:D251,A2:A251,G4:H7,B1:D1,,O20)</f>
        <v>poisson</v>
      </c>
      <c r="G11" s="2" t="str">
        <v>coeff</v>
      </c>
      <c r="H11" s="2" t="str">
        <v>s.e.</v>
      </c>
      <c r="I11" s="2" t="str">
        <v>z-stat</v>
      </c>
      <c r="J11" s="2" t="str">
        <v>p-value</v>
      </c>
      <c r="K11" s="2" t="str">
        <v>lower</v>
      </c>
      <c r="L11" s="2" t="str">
        <v>upper</v>
      </c>
      <c r="N11" t="s">
        <v>34</v>
      </c>
      <c r="O11" s="16">
        <f>O10/O7</f>
        <v>0.56799999999999995</v>
      </c>
      <c r="R11" s="10">
        <v>1.5680458647400822E-3</v>
      </c>
      <c r="S11" s="11">
        <v>-8.3554385907824171E-4</v>
      </c>
      <c r="T11" s="11">
        <v>-3.7865689707022285E-4</v>
      </c>
      <c r="U11" s="11">
        <v>4.6901329810586341E-3</v>
      </c>
      <c r="V11" s="11">
        <v>5.3821603635090837E-2</v>
      </c>
      <c r="W11" s="11">
        <v>-2.0404496496328427E-2</v>
      </c>
      <c r="X11" s="11">
        <v>-4.0290750802319683E-2</v>
      </c>
      <c r="Y11" s="12">
        <v>0.10634426105610414</v>
      </c>
      <c r="AB11" s="5">
        <f t="shared" si="0"/>
        <v>0</v>
      </c>
      <c r="AC11">
        <f t="shared" si="1"/>
        <v>0.40980593284171674</v>
      </c>
      <c r="AD11">
        <f t="shared" si="2"/>
        <v>39.890331884103027</v>
      </c>
      <c r="AE11">
        <f t="shared" si="3"/>
        <v>0.97554434131680967</v>
      </c>
      <c r="AF11">
        <f t="shared" si="4"/>
        <v>-1.0022074019923442E-2</v>
      </c>
      <c r="AG11">
        <f t="shared" si="5"/>
        <v>-8.4615185788068481E-2</v>
      </c>
      <c r="AH11">
        <f t="shared" si="6"/>
        <v>-8.5014199733635679E-2</v>
      </c>
      <c r="AI11" s="6">
        <v>9.3649663540703362E-3</v>
      </c>
      <c r="AJ11" t="str">
        <f t="shared" si="7"/>
        <v/>
      </c>
      <c r="AK11" s="5">
        <f t="shared" si="8"/>
        <v>1.0022074019923442E-2</v>
      </c>
      <c r="AL11">
        <f t="shared" si="9"/>
        <v>0.11844297127734543</v>
      </c>
      <c r="AM11">
        <f t="shared" si="10"/>
        <v>-0.22212188390558563</v>
      </c>
      <c r="AN11" s="6">
        <f t="shared" si="11"/>
        <v>0.24216603194543251</v>
      </c>
    </row>
    <row r="12" spans="1:45" x14ac:dyDescent="0.35">
      <c r="A12" s="2">
        <v>0</v>
      </c>
      <c r="B12" s="2">
        <v>0</v>
      </c>
      <c r="C12" s="2">
        <v>4</v>
      </c>
      <c r="D12" s="2">
        <v>1</v>
      </c>
      <c r="F12" t="str">
        <v>intercept</v>
      </c>
      <c r="G12" s="3">
        <v>-0.79822206798480122</v>
      </c>
      <c r="H12" s="9">
        <v>0.17080580687319991</v>
      </c>
      <c r="I12" s="9">
        <v>-4.673272429065439</v>
      </c>
      <c r="J12" s="9">
        <v>2.9643813675735771E-6</v>
      </c>
      <c r="K12" s="9">
        <v>-1.1329952978065769</v>
      </c>
      <c r="L12" s="4">
        <v>-0.4634488381630254</v>
      </c>
      <c r="AB12" s="5">
        <f t="shared" si="0"/>
        <v>0</v>
      </c>
      <c r="AC12">
        <f t="shared" si="1"/>
        <v>1.1500558630853801</v>
      </c>
      <c r="AD12">
        <f t="shared" si="2"/>
        <v>6.4930553378874842</v>
      </c>
      <c r="AE12">
        <f t="shared" si="3"/>
        <v>0.86654309158192744</v>
      </c>
      <c r="AF12">
        <f t="shared" si="4"/>
        <v>-0.15348289999545298</v>
      </c>
      <c r="AG12">
        <f t="shared" si="5"/>
        <v>-0.27726011902072439</v>
      </c>
      <c r="AH12">
        <f t="shared" si="6"/>
        <v>-0.27884481948976092</v>
      </c>
      <c r="AI12" s="6">
        <v>1.1333884369693525E-2</v>
      </c>
      <c r="AJ12" t="str">
        <f t="shared" si="7"/>
        <v/>
      </c>
      <c r="AK12" s="5">
        <f t="shared" si="8"/>
        <v>0.15348289999545298</v>
      </c>
      <c r="AL12">
        <f t="shared" si="9"/>
        <v>0.55357005737987353</v>
      </c>
      <c r="AM12">
        <f t="shared" si="10"/>
        <v>-0.93149447538887009</v>
      </c>
      <c r="AN12" s="6">
        <f t="shared" si="11"/>
        <v>1.238460275379776</v>
      </c>
    </row>
    <row r="13" spans="1:45" x14ac:dyDescent="0.35">
      <c r="A13" s="2">
        <v>0</v>
      </c>
      <c r="B13" s="2">
        <v>1</v>
      </c>
      <c r="C13" s="2">
        <v>3</v>
      </c>
      <c r="D13" s="2">
        <v>2</v>
      </c>
      <c r="F13" t="str">
        <v>camper</v>
      </c>
      <c r="G13" s="5">
        <v>0.72425546244982486</v>
      </c>
      <c r="H13">
        <v>9.3144060699123912E-2</v>
      </c>
      <c r="I13">
        <v>7.7756483560377676</v>
      </c>
      <c r="J13">
        <v>7.5061951468105309E-15</v>
      </c>
      <c r="K13">
        <v>0.54169645810572931</v>
      </c>
      <c r="L13" s="6">
        <v>0.90681446679392042</v>
      </c>
      <c r="N13" t="s">
        <v>35</v>
      </c>
      <c r="O13" s="20" t="s">
        <v>42</v>
      </c>
      <c r="AB13" s="5">
        <f t="shared" si="0"/>
        <v>1</v>
      </c>
      <c r="AC13">
        <f t="shared" si="1"/>
        <v>2.1277471846653966</v>
      </c>
      <c r="AD13">
        <f t="shared" si="2"/>
        <v>0.9113578657058421</v>
      </c>
      <c r="AE13">
        <f t="shared" si="3"/>
        <v>0.47681173790512971</v>
      </c>
      <c r="AF13">
        <f t="shared" si="4"/>
        <v>-0.11321235172234179</v>
      </c>
      <c r="AG13">
        <f t="shared" si="5"/>
        <v>-7.5599237149313381E-2</v>
      </c>
      <c r="AH13">
        <f t="shared" si="6"/>
        <v>-7.6057065794010462E-2</v>
      </c>
      <c r="AI13" s="6">
        <v>1.2002847617809296E-2</v>
      </c>
      <c r="AJ13" t="str">
        <f t="shared" si="7"/>
        <v/>
      </c>
      <c r="AK13" s="5">
        <f t="shared" si="8"/>
        <v>1.1132123517223418</v>
      </c>
      <c r="AL13">
        <f t="shared" si="9"/>
        <v>1.497532990957833</v>
      </c>
      <c r="AM13">
        <f t="shared" si="10"/>
        <v>-1.8218983762155565</v>
      </c>
      <c r="AN13" s="6">
        <f t="shared" si="11"/>
        <v>4.0483230796602401</v>
      </c>
    </row>
    <row r="14" spans="1:45" x14ac:dyDescent="0.35">
      <c r="A14" s="2">
        <v>1</v>
      </c>
      <c r="B14" s="2">
        <v>0</v>
      </c>
      <c r="C14" s="2">
        <v>3</v>
      </c>
      <c r="D14" s="2">
        <v>0</v>
      </c>
      <c r="F14" t="str">
        <v>persons</v>
      </c>
      <c r="G14" s="5">
        <v>0.82903036575800459</v>
      </c>
      <c r="H14">
        <v>4.3953176824151688E-2</v>
      </c>
      <c r="I14">
        <v>18.861671115942258</v>
      </c>
      <c r="J14">
        <v>2.3565273940354961E-79</v>
      </c>
      <c r="K14">
        <v>0.74288372217654675</v>
      </c>
      <c r="L14" s="6">
        <v>0.91517700933946244</v>
      </c>
      <c r="N14" t="s">
        <v>36</v>
      </c>
      <c r="O14" s="17">
        <f>[1]!ZIPLL(B2:D251,A2:A251,G4:H7)</f>
        <v>-752.7314932208493</v>
      </c>
      <c r="AB14" s="5">
        <f t="shared" si="0"/>
        <v>0</v>
      </c>
      <c r="AC14">
        <f t="shared" si="1"/>
        <v>3.979843146423458</v>
      </c>
      <c r="AD14">
        <f t="shared" si="2"/>
        <v>0.88424947680441379</v>
      </c>
      <c r="AE14">
        <f t="shared" si="3"/>
        <v>0.46928471398811455</v>
      </c>
      <c r="AF14">
        <f t="shared" si="4"/>
        <v>-2.1121635937365677</v>
      </c>
      <c r="AG14">
        <f t="shared" si="5"/>
        <v>-0.85821967460314819</v>
      </c>
      <c r="AH14">
        <f t="shared" si="6"/>
        <v>-0.86745216043816431</v>
      </c>
      <c r="AI14" s="6">
        <v>2.1173165636342847E-2</v>
      </c>
      <c r="AJ14" t="str">
        <f t="shared" si="7"/>
        <v/>
      </c>
      <c r="AK14" s="5">
        <f t="shared" si="8"/>
        <v>2.1121635937365677</v>
      </c>
      <c r="AL14">
        <f t="shared" si="9"/>
        <v>2.4610990125730448</v>
      </c>
      <c r="AM14">
        <f t="shared" si="10"/>
        <v>-2.7115018332936889</v>
      </c>
      <c r="AN14" s="6">
        <f t="shared" si="11"/>
        <v>6.9358290207668247</v>
      </c>
    </row>
    <row r="15" spans="1:45" x14ac:dyDescent="0.35">
      <c r="A15" s="2">
        <v>2</v>
      </c>
      <c r="B15" s="2">
        <v>0</v>
      </c>
      <c r="C15" s="2">
        <v>3</v>
      </c>
      <c r="D15" s="2">
        <v>0</v>
      </c>
      <c r="F15" t="str">
        <v>child</v>
      </c>
      <c r="G15" s="10">
        <v>-1.1366569869738503</v>
      </c>
      <c r="H15" s="11">
        <v>9.2988104833247529E-2</v>
      </c>
      <c r="I15" s="11">
        <v>-12.2236816097304</v>
      </c>
      <c r="J15" s="11">
        <v>2.3232019995102651E-34</v>
      </c>
      <c r="K15" s="11">
        <v>-1.3189103234376505</v>
      </c>
      <c r="L15" s="12">
        <v>-0.95440365051005027</v>
      </c>
      <c r="AB15" s="5">
        <f t="shared" si="0"/>
        <v>0</v>
      </c>
      <c r="AC15">
        <f t="shared" si="1"/>
        <v>1.1500558630853801</v>
      </c>
      <c r="AD15">
        <f t="shared" si="2"/>
        <v>6.4930553378874842</v>
      </c>
      <c r="AE15">
        <f t="shared" si="3"/>
        <v>0.86654309158192744</v>
      </c>
      <c r="AF15">
        <f t="shared" si="4"/>
        <v>-0.15348289999545298</v>
      </c>
      <c r="AG15">
        <f t="shared" si="5"/>
        <v>-0.27726011902072439</v>
      </c>
      <c r="AH15">
        <f t="shared" si="6"/>
        <v>-0.27884481948976092</v>
      </c>
      <c r="AI15" s="6">
        <v>1.1333884369693525E-2</v>
      </c>
      <c r="AJ15" t="str">
        <f t="shared" si="7"/>
        <v/>
      </c>
      <c r="AK15" s="5">
        <f t="shared" si="8"/>
        <v>0.15348289999545298</v>
      </c>
      <c r="AL15">
        <f t="shared" si="9"/>
        <v>0.55357005737987353</v>
      </c>
      <c r="AM15">
        <f t="shared" si="10"/>
        <v>-0.93149447538887009</v>
      </c>
      <c r="AN15" s="6">
        <f t="shared" si="11"/>
        <v>1.238460275379776</v>
      </c>
    </row>
    <row r="16" spans="1:45" x14ac:dyDescent="0.35">
      <c r="A16" s="2">
        <v>0</v>
      </c>
      <c r="B16" s="2">
        <v>1</v>
      </c>
      <c r="C16" s="2">
        <v>1</v>
      </c>
      <c r="D16" s="2">
        <v>0</v>
      </c>
      <c r="F16" t="str">
        <v>logit</v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N16" t="s">
        <v>37</v>
      </c>
      <c r="O16" s="20" t="s">
        <v>42</v>
      </c>
      <c r="AB16" s="5">
        <f t="shared" si="0"/>
        <v>1</v>
      </c>
      <c r="AC16">
        <f t="shared" si="1"/>
        <v>5.4133548958943951</v>
      </c>
      <c r="AD16">
        <f t="shared" si="2"/>
        <v>0.3312796300633668</v>
      </c>
      <c r="AE16">
        <f t="shared" si="3"/>
        <v>0.24884300982476421</v>
      </c>
      <c r="AF16">
        <f t="shared" si="4"/>
        <v>-3.0662793703504105</v>
      </c>
      <c r="AG16">
        <f t="shared" si="5"/>
        <v>-0.99254357439253194</v>
      </c>
      <c r="AH16">
        <f t="shared" si="6"/>
        <v>-1.0041266994761615</v>
      </c>
      <c r="AI16" s="6">
        <v>2.2937974651382805E-2</v>
      </c>
      <c r="AJ16" t="str">
        <f t="shared" si="7"/>
        <v/>
      </c>
      <c r="AK16" s="5">
        <f t="shared" si="8"/>
        <v>4.0662793703504105</v>
      </c>
      <c r="AL16">
        <f t="shared" si="9"/>
        <v>3.0893146149548856</v>
      </c>
      <c r="AM16">
        <f t="shared" si="10"/>
        <v>-1.9886660118743889</v>
      </c>
      <c r="AN16" s="6">
        <f t="shared" si="11"/>
        <v>10.121224752575209</v>
      </c>
    </row>
    <row r="17" spans="1:40" x14ac:dyDescent="0.35">
      <c r="A17" s="2">
        <v>1</v>
      </c>
      <c r="B17" s="2">
        <v>1</v>
      </c>
      <c r="C17" s="2">
        <v>1</v>
      </c>
      <c r="D17" s="2">
        <v>0</v>
      </c>
      <c r="F17" t="str">
        <v>intercept</v>
      </c>
      <c r="G17" s="3">
        <v>1.6636033446694518</v>
      </c>
      <c r="H17" s="9">
        <v>0.51552883866960086</v>
      </c>
      <c r="I17" s="9">
        <v>3.2269840596359818</v>
      </c>
      <c r="J17" s="9">
        <v>1.2510242932322522E-3</v>
      </c>
      <c r="K17" s="9">
        <v>0.65318538788527425</v>
      </c>
      <c r="L17" s="4">
        <v>2.6740213014536294</v>
      </c>
      <c r="N17" t="s">
        <v>38</v>
      </c>
      <c r="O17" s="14">
        <f>2*(O8-O14)</f>
        <v>1521.4629864416986</v>
      </c>
      <c r="AB17" s="5">
        <f t="shared" si="0"/>
        <v>2</v>
      </c>
      <c r="AC17">
        <f t="shared" si="1"/>
        <v>5.4133548958943951</v>
      </c>
      <c r="AD17">
        <f t="shared" si="2"/>
        <v>0.3312796300633668</v>
      </c>
      <c r="AE17">
        <f t="shared" si="3"/>
        <v>0.24884300982476421</v>
      </c>
      <c r="AF17">
        <f t="shared" si="4"/>
        <v>-2.0662793703504105</v>
      </c>
      <c r="AG17">
        <f t="shared" si="5"/>
        <v>-0.66884718064902726</v>
      </c>
      <c r="AH17">
        <f t="shared" si="6"/>
        <v>-0.67665272264755594</v>
      </c>
      <c r="AI17" s="6">
        <v>2.2937974651382805E-2</v>
      </c>
      <c r="AJ17" t="str">
        <f t="shared" si="7"/>
        <v/>
      </c>
      <c r="AK17" s="5">
        <f t="shared" si="8"/>
        <v>4.0662793703504105</v>
      </c>
      <c r="AL17">
        <f t="shared" si="9"/>
        <v>3.0893146149548856</v>
      </c>
      <c r="AM17">
        <f t="shared" si="10"/>
        <v>-1.9886660118743889</v>
      </c>
      <c r="AN17" s="6">
        <f t="shared" si="11"/>
        <v>10.121224752575209</v>
      </c>
    </row>
    <row r="18" spans="1:40" x14ac:dyDescent="0.35">
      <c r="A18" s="2">
        <v>0</v>
      </c>
      <c r="B18" s="2">
        <v>0</v>
      </c>
      <c r="C18" s="2">
        <v>4</v>
      </c>
      <c r="D18" s="2">
        <v>1</v>
      </c>
      <c r="F18" t="str">
        <v>camper</v>
      </c>
      <c r="G18" s="5">
        <v>-0.83362437582120763</v>
      </c>
      <c r="H18">
        <v>0.35265120799503552</v>
      </c>
      <c r="I18">
        <v>-2.3638778399787674</v>
      </c>
      <c r="J18">
        <v>1.8084774769550307E-2</v>
      </c>
      <c r="K18">
        <v>-1.5248080425960207</v>
      </c>
      <c r="L18" s="6">
        <v>-0.1424407090463945</v>
      </c>
      <c r="N18" t="s">
        <v>39</v>
      </c>
      <c r="O18" s="17">
        <f>O8*LN(O7)-2*O14</f>
        <v>1549.6346737845965</v>
      </c>
      <c r="AB18" s="5">
        <f t="shared" si="0"/>
        <v>0</v>
      </c>
      <c r="AC18">
        <f t="shared" si="1"/>
        <v>2.1277471846653966</v>
      </c>
      <c r="AD18">
        <f t="shared" si="2"/>
        <v>0.9113578657058421</v>
      </c>
      <c r="AE18">
        <f t="shared" si="3"/>
        <v>0.47681173790512971</v>
      </c>
      <c r="AF18">
        <f t="shared" si="4"/>
        <v>-1.1132123517223418</v>
      </c>
      <c r="AG18">
        <f t="shared" si="5"/>
        <v>-0.74336415854873628</v>
      </c>
      <c r="AH18">
        <f t="shared" si="6"/>
        <v>-0.74786596859415477</v>
      </c>
      <c r="AI18" s="6">
        <v>1.2002847617809296E-2</v>
      </c>
      <c r="AJ18" t="str">
        <f t="shared" si="7"/>
        <v/>
      </c>
      <c r="AK18" s="5">
        <f t="shared" si="8"/>
        <v>1.1132123517223418</v>
      </c>
      <c r="AL18">
        <f t="shared" si="9"/>
        <v>1.497532990957833</v>
      </c>
      <c r="AM18">
        <f t="shared" si="10"/>
        <v>-1.8218983762155565</v>
      </c>
      <c r="AN18" s="6">
        <f t="shared" si="11"/>
        <v>4.0483230796602401</v>
      </c>
    </row>
    <row r="19" spans="1:40" x14ac:dyDescent="0.35">
      <c r="A19" s="2">
        <v>0</v>
      </c>
      <c r="B19" s="2">
        <v>1</v>
      </c>
      <c r="C19" s="2">
        <v>3</v>
      </c>
      <c r="D19" s="2">
        <v>2</v>
      </c>
      <c r="F19" t="str">
        <v>persons</v>
      </c>
      <c r="G19" s="5">
        <v>-0.92279860036786754</v>
      </c>
      <c r="H19">
        <v>0.19921575272519737</v>
      </c>
      <c r="I19">
        <v>-4.6321567835089645</v>
      </c>
      <c r="J19">
        <v>3.6187593540140079E-6</v>
      </c>
      <c r="K19">
        <v>-1.3132543008622914</v>
      </c>
      <c r="L19" s="6">
        <v>-0.53234289987344363</v>
      </c>
      <c r="AB19" s="5">
        <f t="shared" si="0"/>
        <v>1</v>
      </c>
      <c r="AC19">
        <f t="shared" si="1"/>
        <v>2.1277471846653966</v>
      </c>
      <c r="AD19">
        <f t="shared" si="2"/>
        <v>0.9113578657058421</v>
      </c>
      <c r="AE19">
        <f t="shared" si="3"/>
        <v>0.47681173790512971</v>
      </c>
      <c r="AF19">
        <f t="shared" si="4"/>
        <v>-0.11321235172234179</v>
      </c>
      <c r="AG19">
        <f t="shared" si="5"/>
        <v>-7.5599237149313381E-2</v>
      </c>
      <c r="AH19">
        <f t="shared" si="6"/>
        <v>-7.6057065794010462E-2</v>
      </c>
      <c r="AI19" s="6">
        <v>1.2002847617809296E-2</v>
      </c>
      <c r="AJ19" t="str">
        <f t="shared" si="7"/>
        <v/>
      </c>
      <c r="AK19" s="5">
        <f t="shared" si="8"/>
        <v>1.1132123517223418</v>
      </c>
      <c r="AL19">
        <f t="shared" si="9"/>
        <v>1.497532990957833</v>
      </c>
      <c r="AM19">
        <f t="shared" si="10"/>
        <v>-1.8218983762155565</v>
      </c>
      <c r="AN19" s="6">
        <f t="shared" si="11"/>
        <v>4.0483230796602401</v>
      </c>
    </row>
    <row r="20" spans="1:40" x14ac:dyDescent="0.35">
      <c r="A20" s="2">
        <v>1</v>
      </c>
      <c r="B20" s="2">
        <v>1</v>
      </c>
      <c r="C20" s="2">
        <v>2</v>
      </c>
      <c r="D20" s="2">
        <v>1</v>
      </c>
      <c r="F20" t="str">
        <v>child</v>
      </c>
      <c r="G20" s="10">
        <v>1.9045750142224167</v>
      </c>
      <c r="H20" s="11">
        <v>0.32610467806534782</v>
      </c>
      <c r="I20" s="11">
        <v>5.8403793086364759</v>
      </c>
      <c r="J20" s="11">
        <v>5.2082104693449507E-9</v>
      </c>
      <c r="K20" s="11">
        <v>1.2654215900243062</v>
      </c>
      <c r="L20" s="12">
        <v>2.5437284384205272</v>
      </c>
      <c r="N20" t="s">
        <v>40</v>
      </c>
      <c r="O20" s="13">
        <v>0.05</v>
      </c>
      <c r="AB20" s="5">
        <f t="shared" si="0"/>
        <v>0</v>
      </c>
      <c r="AC20">
        <f t="shared" si="1"/>
        <v>3.979843146423458</v>
      </c>
      <c r="AD20">
        <f t="shared" si="2"/>
        <v>0.88424947680441379</v>
      </c>
      <c r="AE20">
        <f t="shared" si="3"/>
        <v>0.46928471398811455</v>
      </c>
      <c r="AF20">
        <f t="shared" si="4"/>
        <v>-2.1121635937365677</v>
      </c>
      <c r="AG20">
        <f t="shared" si="5"/>
        <v>-0.85821967460314819</v>
      </c>
      <c r="AH20">
        <f t="shared" si="6"/>
        <v>-0.86745216043816431</v>
      </c>
      <c r="AI20" s="6">
        <v>2.1173165636342847E-2</v>
      </c>
      <c r="AJ20" t="str">
        <f t="shared" si="7"/>
        <v/>
      </c>
      <c r="AK20" s="5">
        <f t="shared" si="8"/>
        <v>2.1121635937365677</v>
      </c>
      <c r="AL20">
        <f t="shared" si="9"/>
        <v>2.4610990125730448</v>
      </c>
      <c r="AM20">
        <f t="shared" si="10"/>
        <v>-2.7115018332936889</v>
      </c>
      <c r="AN20" s="6">
        <f t="shared" si="11"/>
        <v>6.9358290207668247</v>
      </c>
    </row>
    <row r="21" spans="1:40" x14ac:dyDescent="0.35">
      <c r="A21" s="2">
        <v>0</v>
      </c>
      <c r="B21" s="2">
        <v>0</v>
      </c>
      <c r="C21" s="2">
        <v>3</v>
      </c>
      <c r="D21" s="2">
        <v>1</v>
      </c>
      <c r="N21" t="s">
        <v>41</v>
      </c>
      <c r="O21" s="17">
        <f>_xlfn.NORM.S.INV(1-O20/2)</f>
        <v>1.9599639845400536</v>
      </c>
      <c r="AB21" s="5">
        <f t="shared" si="0"/>
        <v>0</v>
      </c>
      <c r="AC21">
        <f t="shared" si="1"/>
        <v>1.1500558630853801</v>
      </c>
      <c r="AD21">
        <f t="shared" si="2"/>
        <v>6.4930553378874842</v>
      </c>
      <c r="AE21">
        <f t="shared" si="3"/>
        <v>0.86654309158192744</v>
      </c>
      <c r="AF21">
        <f t="shared" si="4"/>
        <v>-0.15348289999545298</v>
      </c>
      <c r="AG21">
        <f t="shared" si="5"/>
        <v>-0.27726011902072439</v>
      </c>
      <c r="AH21">
        <f t="shared" si="6"/>
        <v>-0.27884481948976092</v>
      </c>
      <c r="AI21" s="6">
        <v>1.1333884369693525E-2</v>
      </c>
      <c r="AJ21" t="str">
        <f t="shared" si="7"/>
        <v/>
      </c>
      <c r="AK21" s="5">
        <f t="shared" si="8"/>
        <v>0.15348289999545298</v>
      </c>
      <c r="AL21">
        <f t="shared" si="9"/>
        <v>0.55357005737987353</v>
      </c>
      <c r="AM21">
        <f t="shared" si="10"/>
        <v>-0.93149447538887009</v>
      </c>
      <c r="AN21" s="6">
        <f t="shared" si="11"/>
        <v>1.238460275379776</v>
      </c>
    </row>
    <row r="22" spans="1:40" x14ac:dyDescent="0.35">
      <c r="A22" s="2">
        <v>1</v>
      </c>
      <c r="B22" s="2">
        <v>0</v>
      </c>
      <c r="C22" s="2">
        <v>4</v>
      </c>
      <c r="D22" s="2">
        <v>1</v>
      </c>
      <c r="AB22" s="5">
        <f t="shared" si="0"/>
        <v>1</v>
      </c>
      <c r="AC22">
        <f t="shared" si="1"/>
        <v>1.5642979655065239</v>
      </c>
      <c r="AD22">
        <f t="shared" si="2"/>
        <v>2.432590605639811</v>
      </c>
      <c r="AE22">
        <f t="shared" si="3"/>
        <v>0.70867484215653875</v>
      </c>
      <c r="AF22">
        <f t="shared" si="4"/>
        <v>0.54428064828460665</v>
      </c>
      <c r="AG22">
        <f t="shared" si="5"/>
        <v>0.55523809979735461</v>
      </c>
      <c r="AH22">
        <f t="shared" si="6"/>
        <v>0.55718971323195876</v>
      </c>
      <c r="AI22" s="6">
        <v>6.9929344581432526E-3</v>
      </c>
      <c r="AJ22" t="str">
        <f t="shared" si="7"/>
        <v/>
      </c>
      <c r="AK22" s="5">
        <f t="shared" si="8"/>
        <v>0.45571935171539335</v>
      </c>
      <c r="AL22">
        <f t="shared" si="9"/>
        <v>0.98026531047356602</v>
      </c>
      <c r="AM22">
        <f t="shared" si="10"/>
        <v>-1.4655653521067697</v>
      </c>
      <c r="AN22" s="6">
        <f t="shared" si="11"/>
        <v>2.3770040555375567</v>
      </c>
    </row>
    <row r="23" spans="1:40" x14ac:dyDescent="0.35">
      <c r="A23" s="2">
        <v>5</v>
      </c>
      <c r="B23" s="2">
        <v>1</v>
      </c>
      <c r="C23" s="2">
        <v>4</v>
      </c>
      <c r="D23" s="2">
        <v>0</v>
      </c>
      <c r="AB23" s="5">
        <f t="shared" si="0"/>
        <v>0</v>
      </c>
      <c r="AC23">
        <f t="shared" si="1"/>
        <v>1.7370912905318254</v>
      </c>
      <c r="AD23">
        <f t="shared" si="2"/>
        <v>2.2250570545598873</v>
      </c>
      <c r="AE23">
        <f t="shared" si="3"/>
        <v>0.6899279662088128</v>
      </c>
      <c r="AF23">
        <f t="shared" si="4"/>
        <v>-0.53862342933616114</v>
      </c>
      <c r="AG23">
        <f t="shared" si="5"/>
        <v>-0.49497419699013279</v>
      </c>
      <c r="AH23">
        <f t="shared" si="6"/>
        <v>-0.49711653627734753</v>
      </c>
      <c r="AI23" s="6">
        <v>8.6004905975782878E-3</v>
      </c>
      <c r="AJ23" t="str">
        <f t="shared" si="7"/>
        <v/>
      </c>
      <c r="AK23" s="5">
        <f t="shared" si="8"/>
        <v>0.53862342933616114</v>
      </c>
      <c r="AL23">
        <f t="shared" si="9"/>
        <v>1.0881848642039385</v>
      </c>
      <c r="AM23">
        <f t="shared" si="10"/>
        <v>-1.5941797130251674</v>
      </c>
      <c r="AN23" s="6">
        <f t="shared" si="11"/>
        <v>2.6714265716974896</v>
      </c>
    </row>
    <row r="24" spans="1:40" x14ac:dyDescent="0.35">
      <c r="A24" s="2">
        <v>0</v>
      </c>
      <c r="B24" s="2">
        <v>1</v>
      </c>
      <c r="C24" s="2">
        <v>2</v>
      </c>
      <c r="D24" s="2">
        <v>1</v>
      </c>
      <c r="AB24" s="5">
        <f t="shared" si="0"/>
        <v>1</v>
      </c>
      <c r="AC24">
        <f t="shared" si="1"/>
        <v>3.979843146423458</v>
      </c>
      <c r="AD24">
        <f t="shared" si="2"/>
        <v>0.88424947680441379</v>
      </c>
      <c r="AE24">
        <f t="shared" si="3"/>
        <v>0.46928471398811455</v>
      </c>
      <c r="AF24">
        <f t="shared" si="4"/>
        <v>-1.1121635937365677</v>
      </c>
      <c r="AG24">
        <f t="shared" si="5"/>
        <v>-0.45189713540773646</v>
      </c>
      <c r="AH24">
        <f t="shared" si="6"/>
        <v>-0.45675851766801329</v>
      </c>
      <c r="AI24" s="6">
        <v>2.1173165636342847E-2</v>
      </c>
      <c r="AJ24" t="str">
        <f t="shared" si="7"/>
        <v/>
      </c>
      <c r="AK24" s="5">
        <f t="shared" si="8"/>
        <v>2.1121635937365677</v>
      </c>
      <c r="AL24">
        <f t="shared" si="9"/>
        <v>2.4610990125730448</v>
      </c>
      <c r="AM24">
        <f t="shared" si="10"/>
        <v>-2.7115018332936889</v>
      </c>
      <c r="AN24" s="6">
        <f t="shared" si="11"/>
        <v>6.9358290207668247</v>
      </c>
    </row>
    <row r="25" spans="1:40" x14ac:dyDescent="0.35">
      <c r="A25" s="2">
        <v>3</v>
      </c>
      <c r="B25" s="2">
        <v>1</v>
      </c>
      <c r="C25" s="2">
        <v>2</v>
      </c>
      <c r="D25" s="2">
        <v>0</v>
      </c>
      <c r="AB25" s="5">
        <f t="shared" si="0"/>
        <v>5</v>
      </c>
      <c r="AC25">
        <f t="shared" si="1"/>
        <v>25.58880260347048</v>
      </c>
      <c r="AD25">
        <f t="shared" si="2"/>
        <v>5.7199196229711986E-2</v>
      </c>
      <c r="AE25">
        <f t="shared" si="3"/>
        <v>5.4104464356103749E-2</v>
      </c>
      <c r="AF25">
        <f t="shared" si="4"/>
        <v>-19.204334145095636</v>
      </c>
      <c r="AG25">
        <f t="shared" si="5"/>
        <v>-2.5278825557278291</v>
      </c>
      <c r="AH25">
        <f t="shared" si="6"/>
        <v>-2.5997759014750925</v>
      </c>
      <c r="AI25" s="6">
        <v>5.4542615204202886E-2</v>
      </c>
      <c r="AJ25" t="str">
        <f t="shared" si="7"/>
        <v/>
      </c>
      <c r="AK25" s="5">
        <f t="shared" si="8"/>
        <v>24.204334145095636</v>
      </c>
      <c r="AL25">
        <f t="shared" si="9"/>
        <v>7.5970041019434609</v>
      </c>
      <c r="AM25">
        <f t="shared" si="10"/>
        <v>9.3144797148833991</v>
      </c>
      <c r="AN25" s="6">
        <f t="shared" si="11"/>
        <v>39.094188575307875</v>
      </c>
    </row>
    <row r="26" spans="1:40" x14ac:dyDescent="0.35">
      <c r="A26" s="2">
        <v>30</v>
      </c>
      <c r="B26" s="2">
        <v>1</v>
      </c>
      <c r="C26" s="2">
        <v>3</v>
      </c>
      <c r="D26" s="2">
        <v>0</v>
      </c>
      <c r="AB26" s="5">
        <f t="shared" si="0"/>
        <v>0</v>
      </c>
      <c r="AC26">
        <f t="shared" si="1"/>
        <v>1.5642979655065239</v>
      </c>
      <c r="AD26">
        <f t="shared" si="2"/>
        <v>2.432590605639811</v>
      </c>
      <c r="AE26">
        <f t="shared" si="3"/>
        <v>0.70867484215653875</v>
      </c>
      <c r="AF26">
        <f t="shared" si="4"/>
        <v>-0.45571935171539335</v>
      </c>
      <c r="AG26">
        <f t="shared" si="5"/>
        <v>-0.46489388826300038</v>
      </c>
      <c r="AH26">
        <f t="shared" si="6"/>
        <v>-0.46652794968337225</v>
      </c>
      <c r="AI26" s="6">
        <v>6.9929344581432526E-3</v>
      </c>
      <c r="AJ26" t="str">
        <f t="shared" si="7"/>
        <v/>
      </c>
      <c r="AK26" s="5">
        <f t="shared" si="8"/>
        <v>0.45571935171539335</v>
      </c>
      <c r="AL26">
        <f t="shared" si="9"/>
        <v>0.98026531047356602</v>
      </c>
      <c r="AM26">
        <f t="shared" si="10"/>
        <v>-1.4655653521067697</v>
      </c>
      <c r="AN26" s="6">
        <f t="shared" si="11"/>
        <v>2.3770040555375567</v>
      </c>
    </row>
    <row r="27" spans="1:40" x14ac:dyDescent="0.35">
      <c r="A27" s="2">
        <v>0</v>
      </c>
      <c r="B27" s="2">
        <v>1</v>
      </c>
      <c r="C27" s="2">
        <v>2</v>
      </c>
      <c r="D27" s="2">
        <v>0</v>
      </c>
      <c r="AB27" s="5">
        <f t="shared" si="0"/>
        <v>3</v>
      </c>
      <c r="AC27">
        <f t="shared" si="1"/>
        <v>4.874873356609716</v>
      </c>
      <c r="AD27">
        <f t="shared" si="2"/>
        <v>0.36217845033703078</v>
      </c>
      <c r="AE27">
        <f t="shared" si="3"/>
        <v>0.26588179415657354</v>
      </c>
      <c r="AF27">
        <f t="shared" si="4"/>
        <v>-0.57873328226824672</v>
      </c>
      <c r="AG27">
        <f t="shared" si="5"/>
        <v>-0.20188990493480957</v>
      </c>
      <c r="AH27">
        <f t="shared" si="6"/>
        <v>-0.2031800104186243</v>
      </c>
      <c r="AI27" s="6">
        <v>1.2658820858499193E-2</v>
      </c>
      <c r="AJ27" t="str">
        <f t="shared" si="7"/>
        <v/>
      </c>
      <c r="AK27" s="5">
        <f t="shared" si="8"/>
        <v>3.5787332822682467</v>
      </c>
      <c r="AL27">
        <f t="shared" si="9"/>
        <v>2.8665786060730487</v>
      </c>
      <c r="AM27">
        <f t="shared" si="10"/>
        <v>-2.0396575444879588</v>
      </c>
      <c r="AN27" s="6">
        <f t="shared" si="11"/>
        <v>9.1971241090244522</v>
      </c>
    </row>
    <row r="28" spans="1:40" x14ac:dyDescent="0.35">
      <c r="A28" s="2">
        <v>13</v>
      </c>
      <c r="B28" s="2">
        <v>1</v>
      </c>
      <c r="C28" s="2">
        <v>4</v>
      </c>
      <c r="D28" s="2">
        <v>0</v>
      </c>
      <c r="AB28" s="5">
        <f t="shared" si="0"/>
        <v>30</v>
      </c>
      <c r="AC28">
        <f t="shared" si="1"/>
        <v>11.168803518694542</v>
      </c>
      <c r="AD28">
        <f t="shared" si="2"/>
        <v>0.14393163742207904</v>
      </c>
      <c r="AE28">
        <f t="shared" si="3"/>
        <v>0.12582188717713755</v>
      </c>
      <c r="AF28">
        <f t="shared" si="4"/>
        <v>20.23647641753826</v>
      </c>
      <c r="AG28">
        <f t="shared" si="5"/>
        <v>4.1758875101614672</v>
      </c>
      <c r="AH28">
        <f t="shared" si="6"/>
        <v>4.2095652071182483</v>
      </c>
      <c r="AI28" s="6">
        <v>1.5936553927645702E-2</v>
      </c>
      <c r="AJ28" t="str">
        <f t="shared" si="7"/>
        <v/>
      </c>
      <c r="AK28" s="5">
        <f t="shared" si="8"/>
        <v>9.7635235824617403</v>
      </c>
      <c r="AL28">
        <f t="shared" si="9"/>
        <v>4.8460300638595948</v>
      </c>
      <c r="AM28">
        <f t="shared" si="10"/>
        <v>0.26547918929859904</v>
      </c>
      <c r="AN28" s="6">
        <f t="shared" si="11"/>
        <v>19.261567975624882</v>
      </c>
    </row>
    <row r="29" spans="1:40" x14ac:dyDescent="0.35">
      <c r="A29" s="2">
        <v>0</v>
      </c>
      <c r="B29" s="2">
        <v>0</v>
      </c>
      <c r="C29" s="2">
        <v>2</v>
      </c>
      <c r="D29" s="2">
        <v>1</v>
      </c>
      <c r="AB29" s="5">
        <f t="shared" si="0"/>
        <v>0</v>
      </c>
      <c r="AC29">
        <f t="shared" si="1"/>
        <v>4.874873356609716</v>
      </c>
      <c r="AD29">
        <f t="shared" si="2"/>
        <v>0.36217845033703078</v>
      </c>
      <c r="AE29">
        <f t="shared" si="3"/>
        <v>0.26588179415657354</v>
      </c>
      <c r="AF29">
        <f t="shared" si="4"/>
        <v>-3.5787332822682467</v>
      </c>
      <c r="AG29">
        <f t="shared" si="5"/>
        <v>-1.2484336814230206</v>
      </c>
      <c r="AH29">
        <f t="shared" si="6"/>
        <v>-1.2564113519217159</v>
      </c>
      <c r="AI29" s="6">
        <v>1.2658820858499193E-2</v>
      </c>
      <c r="AJ29" t="str">
        <f t="shared" si="7"/>
        <v/>
      </c>
      <c r="AK29" s="5">
        <f t="shared" si="8"/>
        <v>3.5787332822682467</v>
      </c>
      <c r="AL29">
        <f t="shared" si="9"/>
        <v>2.8665786060730487</v>
      </c>
      <c r="AM29">
        <f t="shared" si="10"/>
        <v>-2.0396575444879588</v>
      </c>
      <c r="AN29" s="6">
        <f t="shared" si="11"/>
        <v>9.1971241090244522</v>
      </c>
    </row>
    <row r="30" spans="1:40" x14ac:dyDescent="0.35">
      <c r="A30" s="2">
        <v>0</v>
      </c>
      <c r="B30" s="2">
        <v>0</v>
      </c>
      <c r="C30" s="2">
        <v>1</v>
      </c>
      <c r="D30" s="2">
        <v>0</v>
      </c>
      <c r="AB30" s="5">
        <f t="shared" si="0"/>
        <v>13</v>
      </c>
      <c r="AC30">
        <f t="shared" si="1"/>
        <v>25.58880260347048</v>
      </c>
      <c r="AD30">
        <f t="shared" si="2"/>
        <v>5.7199196229711986E-2</v>
      </c>
      <c r="AE30">
        <f t="shared" si="3"/>
        <v>5.4104464356103749E-2</v>
      </c>
      <c r="AF30">
        <f t="shared" si="4"/>
        <v>-11.204334145095636</v>
      </c>
      <c r="AG30">
        <f t="shared" si="5"/>
        <v>-1.4748358688169394</v>
      </c>
      <c r="AH30">
        <f t="shared" si="6"/>
        <v>-1.5167804143802095</v>
      </c>
      <c r="AI30" s="6">
        <v>5.4542615204202886E-2</v>
      </c>
      <c r="AJ30" t="str">
        <f t="shared" si="7"/>
        <v/>
      </c>
      <c r="AK30" s="5">
        <f t="shared" si="8"/>
        <v>24.204334145095636</v>
      </c>
      <c r="AL30">
        <f t="shared" si="9"/>
        <v>7.5970041019434609</v>
      </c>
      <c r="AM30">
        <f t="shared" si="10"/>
        <v>9.3144797148833991</v>
      </c>
      <c r="AN30" s="6">
        <f t="shared" si="11"/>
        <v>39.094188575307875</v>
      </c>
    </row>
    <row r="31" spans="1:40" x14ac:dyDescent="0.35">
      <c r="A31" s="2">
        <v>0</v>
      </c>
      <c r="B31" s="2">
        <v>0</v>
      </c>
      <c r="C31" s="2">
        <v>4</v>
      </c>
      <c r="D31" s="2">
        <v>3</v>
      </c>
      <c r="AB31" s="5">
        <f t="shared" si="0"/>
        <v>0</v>
      </c>
      <c r="AC31">
        <f t="shared" si="1"/>
        <v>0.75819223035290473</v>
      </c>
      <c r="AD31">
        <f t="shared" si="2"/>
        <v>5.5989616346041666</v>
      </c>
      <c r="AE31">
        <f t="shared" si="3"/>
        <v>0.8484610071444999</v>
      </c>
      <c r="AF31">
        <f t="shared" si="4"/>
        <v>-0.11489568697854452</v>
      </c>
      <c r="AG31">
        <f t="shared" si="5"/>
        <v>-0.2644197511883104</v>
      </c>
      <c r="AH31">
        <f t="shared" si="6"/>
        <v>-0.26506934633523443</v>
      </c>
      <c r="AI31" s="6">
        <v>4.8953165434020406E-3</v>
      </c>
      <c r="AJ31" t="str">
        <f t="shared" si="7"/>
        <v/>
      </c>
      <c r="AK31" s="5">
        <f t="shared" si="8"/>
        <v>0.11489568697854452</v>
      </c>
      <c r="AL31">
        <f t="shared" si="9"/>
        <v>0.43452006312765895</v>
      </c>
      <c r="AM31">
        <f t="shared" si="10"/>
        <v>-0.73674798731173752</v>
      </c>
      <c r="AN31" s="6">
        <f t="shared" si="11"/>
        <v>0.96653936126882667</v>
      </c>
    </row>
    <row r="32" spans="1:40" x14ac:dyDescent="0.35">
      <c r="A32" s="2">
        <v>0</v>
      </c>
      <c r="B32" s="2">
        <v>0</v>
      </c>
      <c r="C32" s="2">
        <v>1</v>
      </c>
      <c r="D32" s="2">
        <v>0</v>
      </c>
      <c r="AB32" s="5">
        <f t="shared" si="0"/>
        <v>0</v>
      </c>
      <c r="AC32">
        <f t="shared" si="1"/>
        <v>1.031287784770722</v>
      </c>
      <c r="AD32">
        <f t="shared" si="2"/>
        <v>2.0976228855161856</v>
      </c>
      <c r="AE32">
        <f t="shared" si="3"/>
        <v>0.67717180658892218</v>
      </c>
      <c r="AF32">
        <f t="shared" si="4"/>
        <v>-0.33292877244444463</v>
      </c>
      <c r="AG32">
        <f t="shared" si="5"/>
        <v>-0.44275239045542231</v>
      </c>
      <c r="AH32">
        <f t="shared" si="6"/>
        <v>-0.4446114616632445</v>
      </c>
      <c r="AI32" s="6">
        <v>8.345194239870745E-3</v>
      </c>
      <c r="AJ32" t="str">
        <f t="shared" si="7"/>
        <v/>
      </c>
      <c r="AK32" s="5">
        <f t="shared" si="8"/>
        <v>0.33292877244444463</v>
      </c>
      <c r="AL32">
        <f t="shared" si="9"/>
        <v>0.75195251255896933</v>
      </c>
      <c r="AM32">
        <f t="shared" si="10"/>
        <v>-1.1408710702555376</v>
      </c>
      <c r="AN32" s="6">
        <f t="shared" si="11"/>
        <v>1.8067286151444271</v>
      </c>
    </row>
    <row r="33" spans="1:40" x14ac:dyDescent="0.35">
      <c r="A33" s="2">
        <v>0</v>
      </c>
      <c r="B33" s="2">
        <v>1</v>
      </c>
      <c r="C33" s="2">
        <v>3</v>
      </c>
      <c r="D33" s="2">
        <v>1</v>
      </c>
      <c r="AB33" s="5">
        <f t="shared" si="0"/>
        <v>0</v>
      </c>
      <c r="AC33">
        <f t="shared" si="1"/>
        <v>0.40980593284171674</v>
      </c>
      <c r="AD33">
        <f t="shared" si="2"/>
        <v>39.890331884103027</v>
      </c>
      <c r="AE33">
        <f t="shared" si="3"/>
        <v>0.97554434131680967</v>
      </c>
      <c r="AF33">
        <f t="shared" si="4"/>
        <v>-1.0022074019923442E-2</v>
      </c>
      <c r="AG33">
        <f t="shared" si="5"/>
        <v>-8.4615185788068481E-2</v>
      </c>
      <c r="AH33">
        <f t="shared" si="6"/>
        <v>-8.5014199733635679E-2</v>
      </c>
      <c r="AI33" s="6">
        <v>9.3649663540703362E-3</v>
      </c>
      <c r="AJ33" t="str">
        <f t="shared" si="7"/>
        <v/>
      </c>
      <c r="AK33" s="5">
        <f t="shared" si="8"/>
        <v>1.0022074019923442E-2</v>
      </c>
      <c r="AL33">
        <f t="shared" si="9"/>
        <v>0.11844297127734543</v>
      </c>
      <c r="AM33">
        <f t="shared" si="10"/>
        <v>-0.22212188390558563</v>
      </c>
      <c r="AN33" s="6">
        <f t="shared" si="11"/>
        <v>0.24216603194543251</v>
      </c>
    </row>
    <row r="34" spans="1:40" x14ac:dyDescent="0.35">
      <c r="A34" s="2">
        <v>11</v>
      </c>
      <c r="B34" s="2">
        <v>1</v>
      </c>
      <c r="C34" s="2">
        <v>4</v>
      </c>
      <c r="D34" s="2">
        <v>0</v>
      </c>
      <c r="AB34" s="5">
        <f t="shared" si="0"/>
        <v>0</v>
      </c>
      <c r="AC34">
        <f t="shared" si="1"/>
        <v>1.031287784770722</v>
      </c>
      <c r="AD34">
        <f t="shared" si="2"/>
        <v>2.0976228855161856</v>
      </c>
      <c r="AE34">
        <f t="shared" si="3"/>
        <v>0.67717180658892218</v>
      </c>
      <c r="AF34">
        <f t="shared" si="4"/>
        <v>-0.33292877244444463</v>
      </c>
      <c r="AG34">
        <f t="shared" si="5"/>
        <v>-0.44275239045542231</v>
      </c>
      <c r="AH34">
        <f t="shared" si="6"/>
        <v>-0.4446114616632445</v>
      </c>
      <c r="AI34" s="6">
        <v>8.345194239870745E-3</v>
      </c>
      <c r="AJ34" t="str">
        <f t="shared" si="7"/>
        <v/>
      </c>
      <c r="AK34" s="5">
        <f t="shared" si="8"/>
        <v>0.33292877244444463</v>
      </c>
      <c r="AL34">
        <f t="shared" si="9"/>
        <v>0.75195251255896933</v>
      </c>
      <c r="AM34">
        <f t="shared" si="10"/>
        <v>-1.1408710702555376</v>
      </c>
      <c r="AN34" s="6">
        <f t="shared" si="11"/>
        <v>1.8067286151444271</v>
      </c>
    </row>
    <row r="35" spans="1:40" x14ac:dyDescent="0.35">
      <c r="A35" s="2">
        <v>5</v>
      </c>
      <c r="B35" s="2">
        <v>1</v>
      </c>
      <c r="C35" s="2">
        <v>4</v>
      </c>
      <c r="D35" s="2">
        <v>1</v>
      </c>
      <c r="AB35" s="5">
        <f t="shared" si="0"/>
        <v>0</v>
      </c>
      <c r="AC35">
        <f t="shared" si="1"/>
        <v>3.5839570268522016</v>
      </c>
      <c r="AD35">
        <f t="shared" si="2"/>
        <v>0.96672441091260142</v>
      </c>
      <c r="AE35">
        <f t="shared" si="3"/>
        <v>0.49154035285707415</v>
      </c>
      <c r="AF35">
        <f t="shared" si="4"/>
        <v>-1.8222975252486804</v>
      </c>
      <c r="AG35">
        <f t="shared" si="5"/>
        <v>-0.81231519485766712</v>
      </c>
      <c r="AH35">
        <f t="shared" si="6"/>
        <v>-0.81639994133808769</v>
      </c>
      <c r="AI35" s="6">
        <v>9.9816953342407623E-3</v>
      </c>
      <c r="AJ35" t="str">
        <f t="shared" si="7"/>
        <v/>
      </c>
      <c r="AK35" s="5">
        <f t="shared" si="8"/>
        <v>1.8222975252486804</v>
      </c>
      <c r="AL35">
        <f t="shared" si="9"/>
        <v>2.2433379761755918</v>
      </c>
      <c r="AM35">
        <f t="shared" si="10"/>
        <v>-2.5745641132064523</v>
      </c>
      <c r="AN35" s="6">
        <f t="shared" si="11"/>
        <v>6.2191591637038126</v>
      </c>
    </row>
    <row r="36" spans="1:40" x14ac:dyDescent="0.35">
      <c r="A36" s="2">
        <v>0</v>
      </c>
      <c r="B36" s="2">
        <v>1</v>
      </c>
      <c r="C36" s="2">
        <v>1</v>
      </c>
      <c r="D36" s="2">
        <v>0</v>
      </c>
      <c r="AB36" s="5">
        <f t="shared" si="0"/>
        <v>11</v>
      </c>
      <c r="AC36">
        <f t="shared" si="1"/>
        <v>25.58880260347048</v>
      </c>
      <c r="AD36">
        <f t="shared" si="2"/>
        <v>5.7199196229711986E-2</v>
      </c>
      <c r="AE36">
        <f t="shared" si="3"/>
        <v>5.4104464356103749E-2</v>
      </c>
      <c r="AF36">
        <f t="shared" si="4"/>
        <v>-13.204334145095636</v>
      </c>
      <c r="AG36">
        <f t="shared" si="5"/>
        <v>-1.7380975405446617</v>
      </c>
      <c r="AH36">
        <f t="shared" si="6"/>
        <v>-1.78752928615393</v>
      </c>
      <c r="AI36" s="6">
        <v>5.4542615204202886E-2</v>
      </c>
      <c r="AJ36" t="str">
        <f t="shared" si="7"/>
        <v/>
      </c>
      <c r="AK36" s="5">
        <f t="shared" si="8"/>
        <v>24.204334145095636</v>
      </c>
      <c r="AL36">
        <f t="shared" si="9"/>
        <v>7.5970041019434609</v>
      </c>
      <c r="AM36">
        <f t="shared" si="10"/>
        <v>9.3144797148833991</v>
      </c>
      <c r="AN36" s="6">
        <f t="shared" si="11"/>
        <v>39.094188575307875</v>
      </c>
    </row>
    <row r="37" spans="1:40" x14ac:dyDescent="0.35">
      <c r="A37" s="2">
        <v>1</v>
      </c>
      <c r="B37" s="2">
        <v>0</v>
      </c>
      <c r="C37" s="2">
        <v>2</v>
      </c>
      <c r="D37" s="2">
        <v>0</v>
      </c>
      <c r="AB37" s="5">
        <f t="shared" si="0"/>
        <v>5</v>
      </c>
      <c r="AC37">
        <f t="shared" si="1"/>
        <v>8.2111901016019768</v>
      </c>
      <c r="AD37">
        <f t="shared" si="2"/>
        <v>0.38418140910665588</v>
      </c>
      <c r="AE37">
        <f t="shared" si="3"/>
        <v>0.27755134303863011</v>
      </c>
      <c r="AF37">
        <f t="shared" si="4"/>
        <v>-0.93216326095684288</v>
      </c>
      <c r="AG37">
        <f t="shared" si="5"/>
        <v>-0.21135520568257896</v>
      </c>
      <c r="AH37">
        <f t="shared" si="6"/>
        <v>-0.21398443757115776</v>
      </c>
      <c r="AI37" s="6">
        <v>2.442307675056982E-2</v>
      </c>
      <c r="AJ37" t="str">
        <f t="shared" si="7"/>
        <v/>
      </c>
      <c r="AK37" s="5">
        <f t="shared" si="8"/>
        <v>5.9321632609568429</v>
      </c>
      <c r="AL37">
        <f t="shared" si="9"/>
        <v>4.4104107014842118</v>
      </c>
      <c r="AM37">
        <f t="shared" si="10"/>
        <v>-2.7120828709822451</v>
      </c>
      <c r="AN37" s="6">
        <f t="shared" si="11"/>
        <v>14.576409392895931</v>
      </c>
    </row>
    <row r="38" spans="1:40" x14ac:dyDescent="0.35">
      <c r="A38" s="2">
        <v>1</v>
      </c>
      <c r="B38" s="2">
        <v>1</v>
      </c>
      <c r="C38" s="2">
        <v>2</v>
      </c>
      <c r="D38" s="2">
        <v>1</v>
      </c>
      <c r="AB38" s="5">
        <f t="shared" si="0"/>
        <v>0</v>
      </c>
      <c r="AC38">
        <f t="shared" si="1"/>
        <v>2.1277471846653966</v>
      </c>
      <c r="AD38">
        <f t="shared" si="2"/>
        <v>0.9113578657058421</v>
      </c>
      <c r="AE38">
        <f t="shared" si="3"/>
        <v>0.47681173790512971</v>
      </c>
      <c r="AF38">
        <f t="shared" si="4"/>
        <v>-1.1132123517223418</v>
      </c>
      <c r="AG38">
        <f t="shared" si="5"/>
        <v>-0.74336415854873628</v>
      </c>
      <c r="AH38">
        <f t="shared" si="6"/>
        <v>-0.74786596859415477</v>
      </c>
      <c r="AI38" s="6">
        <v>1.2002847617809296E-2</v>
      </c>
      <c r="AJ38" t="str">
        <f t="shared" si="7"/>
        <v/>
      </c>
      <c r="AK38" s="5">
        <f t="shared" si="8"/>
        <v>1.1132123517223418</v>
      </c>
      <c r="AL38">
        <f t="shared" si="9"/>
        <v>1.497532990957833</v>
      </c>
      <c r="AM38">
        <f t="shared" si="10"/>
        <v>-1.8218983762155565</v>
      </c>
      <c r="AN38" s="6">
        <f t="shared" si="11"/>
        <v>4.0483230796602401</v>
      </c>
    </row>
    <row r="39" spans="1:40" x14ac:dyDescent="0.35">
      <c r="A39" s="2">
        <v>7</v>
      </c>
      <c r="B39" s="2">
        <v>1</v>
      </c>
      <c r="C39" s="2">
        <v>4</v>
      </c>
      <c r="D39" s="2">
        <v>1</v>
      </c>
      <c r="AB39" s="5">
        <f t="shared" si="0"/>
        <v>1</v>
      </c>
      <c r="AC39">
        <f t="shared" si="1"/>
        <v>2.3627794604585244</v>
      </c>
      <c r="AD39">
        <f t="shared" si="2"/>
        <v>0.83360646202285038</v>
      </c>
      <c r="AE39">
        <f t="shared" si="3"/>
        <v>0.45462670386927445</v>
      </c>
      <c r="AF39">
        <f t="shared" si="4"/>
        <v>-0.28859682238024287</v>
      </c>
      <c r="AG39">
        <f t="shared" si="5"/>
        <v>-0.17652634109503529</v>
      </c>
      <c r="AH39">
        <f t="shared" si="6"/>
        <v>-0.17762670200126923</v>
      </c>
      <c r="AI39" s="6">
        <v>1.2351213404989923E-2</v>
      </c>
      <c r="AJ39" t="str">
        <f t="shared" si="7"/>
        <v/>
      </c>
      <c r="AK39" s="5">
        <f t="shared" si="8"/>
        <v>1.2885968223802429</v>
      </c>
      <c r="AL39">
        <f t="shared" si="9"/>
        <v>1.6348654857400176</v>
      </c>
      <c r="AM39">
        <f t="shared" si="10"/>
        <v>-1.9156806492377723</v>
      </c>
      <c r="AN39" s="6">
        <f t="shared" si="11"/>
        <v>4.4928742939982582</v>
      </c>
    </row>
    <row r="40" spans="1:40" x14ac:dyDescent="0.35">
      <c r="A40" s="2">
        <v>0</v>
      </c>
      <c r="B40" s="2">
        <v>1</v>
      </c>
      <c r="C40" s="2">
        <v>3</v>
      </c>
      <c r="D40" s="2">
        <v>1</v>
      </c>
      <c r="AB40" s="5">
        <f t="shared" si="0"/>
        <v>1</v>
      </c>
      <c r="AC40">
        <f t="shared" si="1"/>
        <v>1.5642979655065239</v>
      </c>
      <c r="AD40">
        <f t="shared" si="2"/>
        <v>2.432590605639811</v>
      </c>
      <c r="AE40">
        <f t="shared" si="3"/>
        <v>0.70867484215653875</v>
      </c>
      <c r="AF40">
        <f t="shared" si="4"/>
        <v>0.54428064828460665</v>
      </c>
      <c r="AG40">
        <f t="shared" si="5"/>
        <v>0.55523809979735461</v>
      </c>
      <c r="AH40">
        <f t="shared" si="6"/>
        <v>0.55718971323195876</v>
      </c>
      <c r="AI40" s="6">
        <v>6.9929344581432526E-3</v>
      </c>
      <c r="AJ40" t="str">
        <f t="shared" si="7"/>
        <v/>
      </c>
      <c r="AK40" s="5">
        <f t="shared" si="8"/>
        <v>0.45571935171539335</v>
      </c>
      <c r="AL40">
        <f t="shared" si="9"/>
        <v>0.98026531047356602</v>
      </c>
      <c r="AM40">
        <f t="shared" si="10"/>
        <v>-1.4655653521067697</v>
      </c>
      <c r="AN40" s="6">
        <f t="shared" si="11"/>
        <v>2.3770040555375567</v>
      </c>
    </row>
    <row r="41" spans="1:40" x14ac:dyDescent="0.35">
      <c r="A41" s="2">
        <v>14</v>
      </c>
      <c r="B41" s="2">
        <v>1</v>
      </c>
      <c r="C41" s="2">
        <v>4</v>
      </c>
      <c r="D41" s="2">
        <v>1</v>
      </c>
      <c r="AB41" s="5">
        <f t="shared" si="0"/>
        <v>7</v>
      </c>
      <c r="AC41">
        <f t="shared" si="1"/>
        <v>8.2111901016019768</v>
      </c>
      <c r="AD41">
        <f t="shared" si="2"/>
        <v>0.38418140910665588</v>
      </c>
      <c r="AE41">
        <f t="shared" si="3"/>
        <v>0.27755134303863011</v>
      </c>
      <c r="AF41">
        <f t="shared" si="4"/>
        <v>1.0678367390431571</v>
      </c>
      <c r="AG41">
        <f t="shared" si="5"/>
        <v>0.24211730183853486</v>
      </c>
      <c r="AH41">
        <f t="shared" si="6"/>
        <v>0.24512921029243204</v>
      </c>
      <c r="AI41" s="6">
        <v>2.442307675056982E-2</v>
      </c>
      <c r="AJ41" t="str">
        <f t="shared" si="7"/>
        <v/>
      </c>
      <c r="AK41" s="5">
        <f t="shared" si="8"/>
        <v>5.9321632609568429</v>
      </c>
      <c r="AL41">
        <f t="shared" si="9"/>
        <v>4.4104107014842118</v>
      </c>
      <c r="AM41">
        <f t="shared" si="10"/>
        <v>-2.7120828709822451</v>
      </c>
      <c r="AN41" s="6">
        <f t="shared" si="11"/>
        <v>14.576409392895931</v>
      </c>
    </row>
    <row r="42" spans="1:40" x14ac:dyDescent="0.35">
      <c r="A42" s="2">
        <v>0</v>
      </c>
      <c r="B42" s="2">
        <v>1</v>
      </c>
      <c r="C42" s="2">
        <v>1</v>
      </c>
      <c r="D42" s="2">
        <v>0</v>
      </c>
      <c r="AB42" s="5">
        <f t="shared" si="0"/>
        <v>0</v>
      </c>
      <c r="AC42">
        <f t="shared" si="1"/>
        <v>3.5839570268522016</v>
      </c>
      <c r="AD42">
        <f t="shared" si="2"/>
        <v>0.96672441091260142</v>
      </c>
      <c r="AE42">
        <f t="shared" si="3"/>
        <v>0.49154035285707415</v>
      </c>
      <c r="AF42">
        <f t="shared" si="4"/>
        <v>-1.8222975252486804</v>
      </c>
      <c r="AG42">
        <f t="shared" si="5"/>
        <v>-0.81231519485766712</v>
      </c>
      <c r="AH42">
        <f t="shared" si="6"/>
        <v>-0.81639994133808769</v>
      </c>
      <c r="AI42" s="6">
        <v>9.9816953342407623E-3</v>
      </c>
      <c r="AJ42" t="str">
        <f t="shared" si="7"/>
        <v/>
      </c>
      <c r="AK42" s="5">
        <f t="shared" si="8"/>
        <v>1.8222975252486804</v>
      </c>
      <c r="AL42">
        <f t="shared" si="9"/>
        <v>2.2433379761755918</v>
      </c>
      <c r="AM42">
        <f t="shared" si="10"/>
        <v>-2.5745641132064523</v>
      </c>
      <c r="AN42" s="6">
        <f t="shared" si="11"/>
        <v>6.2191591637038126</v>
      </c>
    </row>
    <row r="43" spans="1:40" x14ac:dyDescent="0.35">
      <c r="A43" s="2">
        <v>32</v>
      </c>
      <c r="B43" s="2">
        <v>1</v>
      </c>
      <c r="C43" s="2">
        <v>4</v>
      </c>
      <c r="D43" s="2">
        <v>0</v>
      </c>
      <c r="AB43" s="5">
        <f t="shared" si="0"/>
        <v>14</v>
      </c>
      <c r="AC43">
        <f t="shared" si="1"/>
        <v>8.2111901016019768</v>
      </c>
      <c r="AD43">
        <f t="shared" si="2"/>
        <v>0.38418140910665588</v>
      </c>
      <c r="AE43">
        <f t="shared" si="3"/>
        <v>0.27755134303863011</v>
      </c>
      <c r="AF43">
        <f t="shared" si="4"/>
        <v>8.0678367390431571</v>
      </c>
      <c r="AG43">
        <f t="shared" si="5"/>
        <v>1.8292710781624331</v>
      </c>
      <c r="AH43">
        <f t="shared" si="6"/>
        <v>1.852026977814996</v>
      </c>
      <c r="AI43" s="6">
        <v>2.442307675056982E-2</v>
      </c>
      <c r="AJ43" t="str">
        <f t="shared" si="7"/>
        <v/>
      </c>
      <c r="AK43" s="5">
        <f t="shared" si="8"/>
        <v>5.9321632609568429</v>
      </c>
      <c r="AL43">
        <f t="shared" si="9"/>
        <v>4.4104107014842118</v>
      </c>
      <c r="AM43">
        <f t="shared" si="10"/>
        <v>-2.7120828709822451</v>
      </c>
      <c r="AN43" s="6">
        <f t="shared" si="11"/>
        <v>14.576409392895931</v>
      </c>
    </row>
    <row r="44" spans="1:40" x14ac:dyDescent="0.35">
      <c r="A44" s="2">
        <v>0</v>
      </c>
      <c r="B44" s="2">
        <v>0</v>
      </c>
      <c r="C44" s="2">
        <v>3</v>
      </c>
      <c r="D44" s="2">
        <v>2</v>
      </c>
      <c r="AB44" s="5">
        <f t="shared" si="0"/>
        <v>0</v>
      </c>
      <c r="AC44">
        <f t="shared" si="1"/>
        <v>2.1277471846653966</v>
      </c>
      <c r="AD44">
        <f t="shared" si="2"/>
        <v>0.9113578657058421</v>
      </c>
      <c r="AE44">
        <f t="shared" si="3"/>
        <v>0.47681173790512971</v>
      </c>
      <c r="AF44">
        <f t="shared" si="4"/>
        <v>-1.1132123517223418</v>
      </c>
      <c r="AG44">
        <f t="shared" si="5"/>
        <v>-0.74336415854873628</v>
      </c>
      <c r="AH44">
        <f t="shared" si="6"/>
        <v>-0.74786596859415477</v>
      </c>
      <c r="AI44" s="6">
        <v>1.2002847617809296E-2</v>
      </c>
      <c r="AJ44" t="str">
        <f t="shared" si="7"/>
        <v/>
      </c>
      <c r="AK44" s="5">
        <f t="shared" si="8"/>
        <v>1.1132123517223418</v>
      </c>
      <c r="AL44">
        <f t="shared" si="9"/>
        <v>1.497532990957833</v>
      </c>
      <c r="AM44">
        <f t="shared" si="10"/>
        <v>-1.8218983762155565</v>
      </c>
      <c r="AN44" s="6">
        <f t="shared" si="11"/>
        <v>4.0483230796602401</v>
      </c>
    </row>
    <row r="45" spans="1:40" x14ac:dyDescent="0.35">
      <c r="A45" s="2">
        <v>1</v>
      </c>
      <c r="B45" s="2">
        <v>1</v>
      </c>
      <c r="C45" s="2">
        <v>4</v>
      </c>
      <c r="D45" s="2">
        <v>0</v>
      </c>
      <c r="AB45" s="5">
        <f t="shared" si="0"/>
        <v>32</v>
      </c>
      <c r="AC45">
        <f t="shared" si="1"/>
        <v>25.58880260347048</v>
      </c>
      <c r="AD45">
        <f t="shared" si="2"/>
        <v>5.7199196229711986E-2</v>
      </c>
      <c r="AE45">
        <f t="shared" si="3"/>
        <v>5.4104464356103749E-2</v>
      </c>
      <c r="AF45">
        <f t="shared" si="4"/>
        <v>7.7956658549043638</v>
      </c>
      <c r="AG45">
        <f t="shared" si="5"/>
        <v>1.0261500125964236</v>
      </c>
      <c r="AH45">
        <f t="shared" si="6"/>
        <v>1.0553338674701371</v>
      </c>
      <c r="AI45" s="6">
        <v>5.4542615204202886E-2</v>
      </c>
      <c r="AJ45" t="str">
        <f t="shared" si="7"/>
        <v/>
      </c>
      <c r="AK45" s="5">
        <f t="shared" si="8"/>
        <v>24.204334145095636</v>
      </c>
      <c r="AL45">
        <f t="shared" si="9"/>
        <v>7.5970041019434609</v>
      </c>
      <c r="AM45">
        <f t="shared" si="10"/>
        <v>9.3144797148833991</v>
      </c>
      <c r="AN45" s="6">
        <f t="shared" si="11"/>
        <v>39.094188575307875</v>
      </c>
    </row>
    <row r="46" spans="1:40" x14ac:dyDescent="0.35">
      <c r="A46" s="2">
        <v>0</v>
      </c>
      <c r="B46" s="2">
        <v>0</v>
      </c>
      <c r="C46" s="2">
        <v>4</v>
      </c>
      <c r="D46" s="2">
        <v>2</v>
      </c>
      <c r="AB46" s="5">
        <f t="shared" si="0"/>
        <v>0</v>
      </c>
      <c r="AC46">
        <f t="shared" si="1"/>
        <v>0.55741517223081916</v>
      </c>
      <c r="AD46">
        <f t="shared" si="2"/>
        <v>14.944712704188067</v>
      </c>
      <c r="AE46">
        <f t="shared" si="3"/>
        <v>0.93728328515211579</v>
      </c>
      <c r="AF46">
        <f t="shared" si="4"/>
        <v>-3.495924840868455E-2</v>
      </c>
      <c r="AG46">
        <f t="shared" si="5"/>
        <v>-0.15153350874220453</v>
      </c>
      <c r="AH46">
        <f t="shared" si="6"/>
        <v>-0.15201628123818342</v>
      </c>
      <c r="AI46" s="6">
        <v>6.3415036717476558E-3</v>
      </c>
      <c r="AJ46" t="str">
        <f t="shared" si="7"/>
        <v/>
      </c>
      <c r="AK46" s="5">
        <f t="shared" si="8"/>
        <v>3.495924840868455E-2</v>
      </c>
      <c r="AL46">
        <f t="shared" si="9"/>
        <v>0.2307030880421225</v>
      </c>
      <c r="AM46">
        <f t="shared" si="10"/>
        <v>-0.4172104952760487</v>
      </c>
      <c r="AN46" s="6">
        <f t="shared" si="11"/>
        <v>0.48712899209341776</v>
      </c>
    </row>
    <row r="47" spans="1:40" x14ac:dyDescent="0.35">
      <c r="A47" s="2">
        <v>0</v>
      </c>
      <c r="B47" s="2">
        <v>1</v>
      </c>
      <c r="C47" s="2">
        <v>1</v>
      </c>
      <c r="D47" s="2">
        <v>0</v>
      </c>
      <c r="AB47" s="5">
        <f t="shared" si="0"/>
        <v>1</v>
      </c>
      <c r="AC47">
        <f t="shared" si="1"/>
        <v>25.58880260347048</v>
      </c>
      <c r="AD47">
        <f t="shared" si="2"/>
        <v>5.7199196229711986E-2</v>
      </c>
      <c r="AE47">
        <f t="shared" si="3"/>
        <v>5.4104464356103749E-2</v>
      </c>
      <c r="AF47">
        <f t="shared" si="4"/>
        <v>-23.204334145095636</v>
      </c>
      <c r="AG47">
        <f t="shared" si="5"/>
        <v>-3.0544058991832737</v>
      </c>
      <c r="AH47">
        <f t="shared" si="6"/>
        <v>-3.1412736450225336</v>
      </c>
      <c r="AI47" s="6">
        <v>5.4542615204202886E-2</v>
      </c>
      <c r="AJ47" t="str">
        <f t="shared" si="7"/>
        <v/>
      </c>
      <c r="AK47" s="5">
        <f t="shared" si="8"/>
        <v>24.204334145095636</v>
      </c>
      <c r="AL47">
        <f t="shared" si="9"/>
        <v>7.5970041019434609</v>
      </c>
      <c r="AM47">
        <f t="shared" si="10"/>
        <v>9.3144797148833991</v>
      </c>
      <c r="AN47" s="6">
        <f t="shared" si="11"/>
        <v>39.094188575307875</v>
      </c>
    </row>
    <row r="48" spans="1:40" x14ac:dyDescent="0.35">
      <c r="A48" s="2">
        <v>0</v>
      </c>
      <c r="B48" s="2">
        <v>1</v>
      </c>
      <c r="C48" s="2">
        <v>2</v>
      </c>
      <c r="D48" s="2">
        <v>1</v>
      </c>
      <c r="AB48" s="5">
        <f t="shared" si="0"/>
        <v>0</v>
      </c>
      <c r="AC48">
        <f t="shared" si="1"/>
        <v>1.2770917481464588</v>
      </c>
      <c r="AD48">
        <f t="shared" si="2"/>
        <v>5.9391081062793019</v>
      </c>
      <c r="AE48">
        <f t="shared" si="3"/>
        <v>0.85588926059602888</v>
      </c>
      <c r="AF48">
        <f t="shared" si="4"/>
        <v>-0.18404263611209623</v>
      </c>
      <c r="AG48">
        <f t="shared" si="5"/>
        <v>-0.29653059782666741</v>
      </c>
      <c r="AH48">
        <f t="shared" si="6"/>
        <v>-0.29868018268533614</v>
      </c>
      <c r="AI48" s="6">
        <v>1.4342094057737995E-2</v>
      </c>
      <c r="AJ48" t="str">
        <f t="shared" si="7"/>
        <v/>
      </c>
      <c r="AK48" s="5">
        <f t="shared" si="8"/>
        <v>0.18404263611209623</v>
      </c>
      <c r="AL48">
        <f t="shared" si="9"/>
        <v>0.62065310447212485</v>
      </c>
      <c r="AM48">
        <f t="shared" si="10"/>
        <v>-1.0324150955462439</v>
      </c>
      <c r="AN48" s="6">
        <f t="shared" si="11"/>
        <v>1.4005003677704362</v>
      </c>
    </row>
    <row r="49" spans="1:40" x14ac:dyDescent="0.35">
      <c r="A49" s="2">
        <v>1</v>
      </c>
      <c r="B49" s="2">
        <v>0</v>
      </c>
      <c r="C49" s="2">
        <v>1</v>
      </c>
      <c r="D49" s="2">
        <v>0</v>
      </c>
      <c r="AB49" s="5">
        <f t="shared" si="0"/>
        <v>0</v>
      </c>
      <c r="AC49">
        <f t="shared" si="1"/>
        <v>2.1277471846653966</v>
      </c>
      <c r="AD49">
        <f t="shared" si="2"/>
        <v>0.9113578657058421</v>
      </c>
      <c r="AE49">
        <f t="shared" si="3"/>
        <v>0.47681173790512971</v>
      </c>
      <c r="AF49">
        <f t="shared" si="4"/>
        <v>-1.1132123517223418</v>
      </c>
      <c r="AG49">
        <f t="shared" si="5"/>
        <v>-0.74336415854873628</v>
      </c>
      <c r="AH49">
        <f t="shared" si="6"/>
        <v>-0.74786596859415477</v>
      </c>
      <c r="AI49" s="6">
        <v>1.2002847617809296E-2</v>
      </c>
      <c r="AJ49" t="str">
        <f t="shared" si="7"/>
        <v/>
      </c>
      <c r="AK49" s="5">
        <f t="shared" si="8"/>
        <v>1.1132123517223418</v>
      </c>
      <c r="AL49">
        <f t="shared" si="9"/>
        <v>1.497532990957833</v>
      </c>
      <c r="AM49">
        <f t="shared" si="10"/>
        <v>-1.8218983762155565</v>
      </c>
      <c r="AN49" s="6">
        <f t="shared" si="11"/>
        <v>4.0483230796602401</v>
      </c>
    </row>
    <row r="50" spans="1:40" x14ac:dyDescent="0.35">
      <c r="A50" s="2">
        <v>5</v>
      </c>
      <c r="B50" s="2">
        <v>1</v>
      </c>
      <c r="C50" s="2">
        <v>2</v>
      </c>
      <c r="D50" s="2">
        <v>1</v>
      </c>
      <c r="AB50" s="5">
        <f t="shared" si="0"/>
        <v>0</v>
      </c>
      <c r="AC50">
        <f t="shared" si="1"/>
        <v>1.5642979655065239</v>
      </c>
      <c r="AD50">
        <f t="shared" si="2"/>
        <v>2.432590605639811</v>
      </c>
      <c r="AE50">
        <f t="shared" si="3"/>
        <v>0.70867484215653875</v>
      </c>
      <c r="AF50">
        <f t="shared" si="4"/>
        <v>-0.45571935171539335</v>
      </c>
      <c r="AG50">
        <f t="shared" si="5"/>
        <v>-0.46489388826300038</v>
      </c>
      <c r="AH50">
        <f t="shared" si="6"/>
        <v>-0.46652794968337225</v>
      </c>
      <c r="AI50" s="6">
        <v>6.9929344581432526E-3</v>
      </c>
      <c r="AJ50" t="str">
        <f t="shared" si="7"/>
        <v/>
      </c>
      <c r="AK50" s="5">
        <f t="shared" si="8"/>
        <v>0.45571935171539335</v>
      </c>
      <c r="AL50">
        <f t="shared" si="9"/>
        <v>0.98026531047356602</v>
      </c>
      <c r="AM50">
        <f t="shared" si="10"/>
        <v>-1.4655653521067697</v>
      </c>
      <c r="AN50" s="6">
        <f t="shared" si="11"/>
        <v>2.3770040555375567</v>
      </c>
    </row>
    <row r="51" spans="1:40" x14ac:dyDescent="0.35">
      <c r="A51" s="2">
        <v>0</v>
      </c>
      <c r="B51" s="2">
        <v>0</v>
      </c>
      <c r="C51" s="2">
        <v>2</v>
      </c>
      <c r="D51" s="2">
        <v>1</v>
      </c>
      <c r="AB51" s="5">
        <f t="shared" si="0"/>
        <v>1</v>
      </c>
      <c r="AC51">
        <f t="shared" si="1"/>
        <v>1.031287784770722</v>
      </c>
      <c r="AD51">
        <f t="shared" si="2"/>
        <v>2.0976228855161856</v>
      </c>
      <c r="AE51">
        <f t="shared" si="3"/>
        <v>0.67717180658892218</v>
      </c>
      <c r="AF51">
        <f t="shared" si="4"/>
        <v>0.66707122755555537</v>
      </c>
      <c r="AG51">
        <f t="shared" si="5"/>
        <v>0.88711882255096863</v>
      </c>
      <c r="AH51">
        <f t="shared" si="6"/>
        <v>0.89084374215947759</v>
      </c>
      <c r="AI51" s="6">
        <v>8.345194239870745E-3</v>
      </c>
      <c r="AJ51" t="str">
        <f t="shared" si="7"/>
        <v/>
      </c>
      <c r="AK51" s="5">
        <f t="shared" si="8"/>
        <v>0.33292877244444463</v>
      </c>
      <c r="AL51">
        <f t="shared" si="9"/>
        <v>0.75195251255896933</v>
      </c>
      <c r="AM51">
        <f t="shared" si="10"/>
        <v>-1.1408710702555376</v>
      </c>
      <c r="AN51" s="6">
        <f t="shared" si="11"/>
        <v>1.8067286151444271</v>
      </c>
    </row>
    <row r="52" spans="1:40" x14ac:dyDescent="0.35">
      <c r="A52" s="2">
        <v>1</v>
      </c>
      <c r="B52" s="2">
        <v>1</v>
      </c>
      <c r="C52" s="2">
        <v>2</v>
      </c>
      <c r="D52" s="2">
        <v>1</v>
      </c>
      <c r="AB52" s="5">
        <f t="shared" si="0"/>
        <v>5</v>
      </c>
      <c r="AC52">
        <f t="shared" si="1"/>
        <v>1.5642979655065239</v>
      </c>
      <c r="AD52">
        <f t="shared" si="2"/>
        <v>2.432590605639811</v>
      </c>
      <c r="AE52">
        <f t="shared" si="3"/>
        <v>0.70867484215653875</v>
      </c>
      <c r="AF52">
        <f t="shared" si="4"/>
        <v>4.544280648284607</v>
      </c>
      <c r="AG52">
        <f t="shared" si="5"/>
        <v>4.6357660520387745</v>
      </c>
      <c r="AH52">
        <f t="shared" si="6"/>
        <v>4.6520603648932832</v>
      </c>
      <c r="AI52" s="6">
        <v>6.9929344581432526E-3</v>
      </c>
      <c r="AJ52" t="str">
        <f t="shared" si="7"/>
        <v/>
      </c>
      <c r="AK52" s="5">
        <f t="shared" si="8"/>
        <v>0.45571935171539335</v>
      </c>
      <c r="AL52">
        <f t="shared" si="9"/>
        <v>0.98026531047356602</v>
      </c>
      <c r="AM52">
        <f t="shared" si="10"/>
        <v>-1.4655653521067697</v>
      </c>
      <c r="AN52" s="6">
        <f t="shared" si="11"/>
        <v>2.3770040555375567</v>
      </c>
    </row>
    <row r="53" spans="1:40" x14ac:dyDescent="0.35">
      <c r="A53" s="2">
        <v>0</v>
      </c>
      <c r="B53" s="2">
        <v>1</v>
      </c>
      <c r="C53" s="2">
        <v>2</v>
      </c>
      <c r="D53" s="2">
        <v>1</v>
      </c>
      <c r="AB53" s="5">
        <f t="shared" si="0"/>
        <v>0</v>
      </c>
      <c r="AC53">
        <f t="shared" si="1"/>
        <v>0.75819223035290473</v>
      </c>
      <c r="AD53">
        <f t="shared" si="2"/>
        <v>5.5989616346041666</v>
      </c>
      <c r="AE53">
        <f t="shared" si="3"/>
        <v>0.8484610071444999</v>
      </c>
      <c r="AF53">
        <f t="shared" si="4"/>
        <v>-0.11489568697854452</v>
      </c>
      <c r="AG53">
        <f t="shared" si="5"/>
        <v>-0.2644197511883104</v>
      </c>
      <c r="AH53">
        <f t="shared" si="6"/>
        <v>-0.26506934633523443</v>
      </c>
      <c r="AI53" s="6">
        <v>4.8953165434020406E-3</v>
      </c>
      <c r="AJ53" t="str">
        <f t="shared" si="7"/>
        <v/>
      </c>
      <c r="AK53" s="5">
        <f t="shared" si="8"/>
        <v>0.11489568697854452</v>
      </c>
      <c r="AL53">
        <f t="shared" si="9"/>
        <v>0.43452006312765895</v>
      </c>
      <c r="AM53">
        <f t="shared" si="10"/>
        <v>-0.73674798731173752</v>
      </c>
      <c r="AN53" s="6">
        <f t="shared" si="11"/>
        <v>0.96653936126882667</v>
      </c>
    </row>
    <row r="54" spans="1:40" x14ac:dyDescent="0.35">
      <c r="A54" s="2">
        <v>22</v>
      </c>
      <c r="B54" s="2">
        <v>1</v>
      </c>
      <c r="C54" s="2">
        <v>4</v>
      </c>
      <c r="D54" s="2">
        <v>0</v>
      </c>
      <c r="AB54" s="5">
        <f t="shared" si="0"/>
        <v>1</v>
      </c>
      <c r="AC54">
        <f t="shared" si="1"/>
        <v>1.5642979655065239</v>
      </c>
      <c r="AD54">
        <f t="shared" si="2"/>
        <v>2.432590605639811</v>
      </c>
      <c r="AE54">
        <f t="shared" si="3"/>
        <v>0.70867484215653875</v>
      </c>
      <c r="AF54">
        <f t="shared" si="4"/>
        <v>0.54428064828460665</v>
      </c>
      <c r="AG54">
        <f t="shared" si="5"/>
        <v>0.55523809979735461</v>
      </c>
      <c r="AH54">
        <f t="shared" si="6"/>
        <v>0.55718971323195876</v>
      </c>
      <c r="AI54" s="6">
        <v>6.9929344581432526E-3</v>
      </c>
      <c r="AJ54" t="str">
        <f t="shared" si="7"/>
        <v/>
      </c>
      <c r="AK54" s="5">
        <f t="shared" si="8"/>
        <v>0.45571935171539335</v>
      </c>
      <c r="AL54">
        <f t="shared" si="9"/>
        <v>0.98026531047356602</v>
      </c>
      <c r="AM54">
        <f t="shared" si="10"/>
        <v>-1.4655653521067697</v>
      </c>
      <c r="AN54" s="6">
        <f t="shared" si="11"/>
        <v>2.3770040555375567</v>
      </c>
    </row>
    <row r="55" spans="1:40" x14ac:dyDescent="0.35">
      <c r="A55" s="2">
        <v>0</v>
      </c>
      <c r="B55" s="2">
        <v>0</v>
      </c>
      <c r="C55" s="2">
        <v>2</v>
      </c>
      <c r="D55" s="2">
        <v>0</v>
      </c>
      <c r="AB55" s="5">
        <f t="shared" si="0"/>
        <v>0</v>
      </c>
      <c r="AC55">
        <f t="shared" si="1"/>
        <v>1.5642979655065239</v>
      </c>
      <c r="AD55">
        <f t="shared" si="2"/>
        <v>2.432590605639811</v>
      </c>
      <c r="AE55">
        <f t="shared" si="3"/>
        <v>0.70867484215653875</v>
      </c>
      <c r="AF55">
        <f t="shared" si="4"/>
        <v>-0.45571935171539335</v>
      </c>
      <c r="AG55">
        <f t="shared" si="5"/>
        <v>-0.46489388826300038</v>
      </c>
      <c r="AH55">
        <f t="shared" si="6"/>
        <v>-0.46652794968337225</v>
      </c>
      <c r="AI55" s="6">
        <v>6.9929344581432526E-3</v>
      </c>
      <c r="AJ55" t="str">
        <f t="shared" si="7"/>
        <v/>
      </c>
      <c r="AK55" s="5">
        <f t="shared" si="8"/>
        <v>0.45571935171539335</v>
      </c>
      <c r="AL55">
        <f t="shared" si="9"/>
        <v>0.98026531047356602</v>
      </c>
      <c r="AM55">
        <f t="shared" si="10"/>
        <v>-1.4655653521067697</v>
      </c>
      <c r="AN55" s="6">
        <f t="shared" si="11"/>
        <v>2.3770040555375567</v>
      </c>
    </row>
    <row r="56" spans="1:40" x14ac:dyDescent="0.35">
      <c r="A56" s="2">
        <v>15</v>
      </c>
      <c r="B56" s="2">
        <v>1</v>
      </c>
      <c r="C56" s="2">
        <v>3</v>
      </c>
      <c r="D56" s="2">
        <v>0</v>
      </c>
      <c r="AB56" s="5">
        <f t="shared" si="0"/>
        <v>22</v>
      </c>
      <c r="AC56">
        <f t="shared" si="1"/>
        <v>25.58880260347048</v>
      </c>
      <c r="AD56">
        <f t="shared" si="2"/>
        <v>5.7199196229711986E-2</v>
      </c>
      <c r="AE56">
        <f t="shared" si="3"/>
        <v>5.4104464356103749E-2</v>
      </c>
      <c r="AF56">
        <f t="shared" si="4"/>
        <v>-2.2043341450956362</v>
      </c>
      <c r="AG56">
        <f t="shared" si="5"/>
        <v>-0.29015834604218849</v>
      </c>
      <c r="AH56">
        <f t="shared" si="6"/>
        <v>-0.29841049139846632</v>
      </c>
      <c r="AI56" s="6">
        <v>5.4542615204202886E-2</v>
      </c>
      <c r="AJ56" t="str">
        <f t="shared" si="7"/>
        <v/>
      </c>
      <c r="AK56" s="5">
        <f t="shared" si="8"/>
        <v>24.204334145095636</v>
      </c>
      <c r="AL56">
        <f t="shared" si="9"/>
        <v>7.5970041019434609</v>
      </c>
      <c r="AM56">
        <f t="shared" si="10"/>
        <v>9.3144797148833991</v>
      </c>
      <c r="AN56" s="6">
        <f t="shared" si="11"/>
        <v>39.094188575307875</v>
      </c>
    </row>
    <row r="57" spans="1:40" x14ac:dyDescent="0.35">
      <c r="A57" s="2">
        <v>0</v>
      </c>
      <c r="B57" s="2">
        <v>1</v>
      </c>
      <c r="C57" s="2">
        <v>1</v>
      </c>
      <c r="D57" s="2">
        <v>0</v>
      </c>
      <c r="AB57" s="5">
        <f t="shared" si="0"/>
        <v>0</v>
      </c>
      <c r="AC57">
        <f t="shared" si="1"/>
        <v>2.3627794604585244</v>
      </c>
      <c r="AD57">
        <f t="shared" si="2"/>
        <v>0.83360646202285038</v>
      </c>
      <c r="AE57">
        <f t="shared" si="3"/>
        <v>0.45462670386927445</v>
      </c>
      <c r="AF57">
        <f t="shared" si="4"/>
        <v>-1.2885968223802429</v>
      </c>
      <c r="AG57">
        <f t="shared" si="5"/>
        <v>-0.78819745943621955</v>
      </c>
      <c r="AH57">
        <f t="shared" si="6"/>
        <v>-0.79311061667596316</v>
      </c>
      <c r="AI57" s="6">
        <v>1.2351213404989923E-2</v>
      </c>
      <c r="AJ57" t="str">
        <f t="shared" si="7"/>
        <v/>
      </c>
      <c r="AK57" s="5">
        <f t="shared" si="8"/>
        <v>1.2885968223802429</v>
      </c>
      <c r="AL57">
        <f t="shared" si="9"/>
        <v>1.6348654857400176</v>
      </c>
      <c r="AM57">
        <f t="shared" si="10"/>
        <v>-1.9156806492377723</v>
      </c>
      <c r="AN57" s="6">
        <f t="shared" si="11"/>
        <v>4.4928742939982582</v>
      </c>
    </row>
    <row r="58" spans="1:40" x14ac:dyDescent="0.35">
      <c r="A58" s="2">
        <v>0</v>
      </c>
      <c r="B58" s="2">
        <v>1</v>
      </c>
      <c r="C58" s="2">
        <v>1</v>
      </c>
      <c r="D58" s="2">
        <v>0</v>
      </c>
      <c r="AB58" s="5">
        <f t="shared" si="0"/>
        <v>15</v>
      </c>
      <c r="AC58">
        <f t="shared" si="1"/>
        <v>11.168803518694542</v>
      </c>
      <c r="AD58">
        <f t="shared" si="2"/>
        <v>0.14393163742207904</v>
      </c>
      <c r="AE58">
        <f t="shared" si="3"/>
        <v>0.12582188717713755</v>
      </c>
      <c r="AF58">
        <f t="shared" si="4"/>
        <v>5.2364764175382597</v>
      </c>
      <c r="AG58">
        <f t="shared" si="5"/>
        <v>1.0805703531619646</v>
      </c>
      <c r="AH58">
        <f t="shared" si="6"/>
        <v>1.0892849367817863</v>
      </c>
      <c r="AI58" s="6">
        <v>1.5936553927645702E-2</v>
      </c>
      <c r="AJ58" t="str">
        <f t="shared" si="7"/>
        <v/>
      </c>
      <c r="AK58" s="5">
        <f t="shared" si="8"/>
        <v>9.7635235824617403</v>
      </c>
      <c r="AL58">
        <f t="shared" si="9"/>
        <v>4.8460300638595948</v>
      </c>
      <c r="AM58">
        <f t="shared" si="10"/>
        <v>0.26547918929859904</v>
      </c>
      <c r="AN58" s="6">
        <f t="shared" si="11"/>
        <v>19.261567975624882</v>
      </c>
    </row>
    <row r="59" spans="1:40" x14ac:dyDescent="0.35">
      <c r="A59" s="2">
        <v>0</v>
      </c>
      <c r="B59" s="2">
        <v>1</v>
      </c>
      <c r="C59" s="2">
        <v>1</v>
      </c>
      <c r="D59" s="2">
        <v>0</v>
      </c>
      <c r="AB59" s="5">
        <f t="shared" si="0"/>
        <v>0</v>
      </c>
      <c r="AC59">
        <f t="shared" si="1"/>
        <v>2.1277471846653966</v>
      </c>
      <c r="AD59">
        <f t="shared" si="2"/>
        <v>0.9113578657058421</v>
      </c>
      <c r="AE59">
        <f t="shared" si="3"/>
        <v>0.47681173790512971</v>
      </c>
      <c r="AF59">
        <f t="shared" si="4"/>
        <v>-1.1132123517223418</v>
      </c>
      <c r="AG59">
        <f t="shared" si="5"/>
        <v>-0.74336415854873628</v>
      </c>
      <c r="AH59">
        <f t="shared" si="6"/>
        <v>-0.74786596859415477</v>
      </c>
      <c r="AI59" s="6">
        <v>1.2002847617809296E-2</v>
      </c>
      <c r="AJ59" t="str">
        <f t="shared" si="7"/>
        <v/>
      </c>
      <c r="AK59" s="5">
        <f t="shared" si="8"/>
        <v>1.1132123517223418</v>
      </c>
      <c r="AL59">
        <f t="shared" si="9"/>
        <v>1.497532990957833</v>
      </c>
      <c r="AM59">
        <f t="shared" si="10"/>
        <v>-1.8218983762155565</v>
      </c>
      <c r="AN59" s="6">
        <f t="shared" si="11"/>
        <v>4.0483230796602401</v>
      </c>
    </row>
    <row r="60" spans="1:40" x14ac:dyDescent="0.35">
      <c r="A60" s="2">
        <v>5</v>
      </c>
      <c r="B60" s="2">
        <v>1</v>
      </c>
      <c r="C60" s="2">
        <v>4</v>
      </c>
      <c r="D60" s="2">
        <v>1</v>
      </c>
      <c r="AB60" s="5">
        <f t="shared" si="0"/>
        <v>0</v>
      </c>
      <c r="AC60">
        <f t="shared" si="1"/>
        <v>2.1277471846653966</v>
      </c>
      <c r="AD60">
        <f t="shared" si="2"/>
        <v>0.9113578657058421</v>
      </c>
      <c r="AE60">
        <f t="shared" si="3"/>
        <v>0.47681173790512971</v>
      </c>
      <c r="AF60">
        <f t="shared" si="4"/>
        <v>-1.1132123517223418</v>
      </c>
      <c r="AG60">
        <f t="shared" si="5"/>
        <v>-0.74336415854873628</v>
      </c>
      <c r="AH60">
        <f t="shared" si="6"/>
        <v>-0.74786596859415477</v>
      </c>
      <c r="AI60" s="6">
        <v>1.2002847617809296E-2</v>
      </c>
      <c r="AJ60" t="str">
        <f t="shared" si="7"/>
        <v/>
      </c>
      <c r="AK60" s="5">
        <f t="shared" si="8"/>
        <v>1.1132123517223418</v>
      </c>
      <c r="AL60">
        <f t="shared" si="9"/>
        <v>1.497532990957833</v>
      </c>
      <c r="AM60">
        <f t="shared" si="10"/>
        <v>-1.8218983762155565</v>
      </c>
      <c r="AN60" s="6">
        <f t="shared" si="11"/>
        <v>4.0483230796602401</v>
      </c>
    </row>
    <row r="61" spans="1:40" x14ac:dyDescent="0.35">
      <c r="A61" s="2">
        <v>4</v>
      </c>
      <c r="B61" s="2">
        <v>1</v>
      </c>
      <c r="C61" s="2">
        <v>1</v>
      </c>
      <c r="D61" s="2">
        <v>0</v>
      </c>
      <c r="AB61" s="5">
        <f t="shared" si="0"/>
        <v>0</v>
      </c>
      <c r="AC61">
        <f t="shared" si="1"/>
        <v>2.1277471846653966</v>
      </c>
      <c r="AD61">
        <f t="shared" si="2"/>
        <v>0.9113578657058421</v>
      </c>
      <c r="AE61">
        <f t="shared" si="3"/>
        <v>0.47681173790512971</v>
      </c>
      <c r="AF61">
        <f t="shared" si="4"/>
        <v>-1.1132123517223418</v>
      </c>
      <c r="AG61">
        <f t="shared" si="5"/>
        <v>-0.74336415854873628</v>
      </c>
      <c r="AH61">
        <f t="shared" si="6"/>
        <v>-0.74786596859415477</v>
      </c>
      <c r="AI61" s="6">
        <v>1.2002847617809296E-2</v>
      </c>
      <c r="AJ61" t="str">
        <f t="shared" si="7"/>
        <v/>
      </c>
      <c r="AK61" s="5">
        <f t="shared" si="8"/>
        <v>1.1132123517223418</v>
      </c>
      <c r="AL61">
        <f t="shared" si="9"/>
        <v>1.497532990957833</v>
      </c>
      <c r="AM61">
        <f t="shared" si="10"/>
        <v>-1.8218983762155565</v>
      </c>
      <c r="AN61" s="6">
        <f t="shared" si="11"/>
        <v>4.0483230796602401</v>
      </c>
    </row>
    <row r="62" spans="1:40" x14ac:dyDescent="0.35">
      <c r="A62" s="2">
        <v>2</v>
      </c>
      <c r="B62" s="2">
        <v>0</v>
      </c>
      <c r="C62" s="2">
        <v>2</v>
      </c>
      <c r="D62" s="2">
        <v>0</v>
      </c>
      <c r="AB62" s="5">
        <f t="shared" si="0"/>
        <v>5</v>
      </c>
      <c r="AC62">
        <f t="shared" si="1"/>
        <v>8.2111901016019768</v>
      </c>
      <c r="AD62">
        <f t="shared" si="2"/>
        <v>0.38418140910665588</v>
      </c>
      <c r="AE62">
        <f t="shared" si="3"/>
        <v>0.27755134303863011</v>
      </c>
      <c r="AF62">
        <f t="shared" si="4"/>
        <v>-0.93216326095684288</v>
      </c>
      <c r="AG62">
        <f t="shared" si="5"/>
        <v>-0.21135520568257896</v>
      </c>
      <c r="AH62">
        <f t="shared" si="6"/>
        <v>-0.21398443757115776</v>
      </c>
      <c r="AI62" s="6">
        <v>2.442307675056982E-2</v>
      </c>
      <c r="AJ62" t="str">
        <f t="shared" si="7"/>
        <v/>
      </c>
      <c r="AK62" s="5">
        <f t="shared" si="8"/>
        <v>5.9321632609568429</v>
      </c>
      <c r="AL62">
        <f t="shared" si="9"/>
        <v>4.4104107014842118</v>
      </c>
      <c r="AM62">
        <f t="shared" si="10"/>
        <v>-2.7120828709822451</v>
      </c>
      <c r="AN62" s="6">
        <f t="shared" si="11"/>
        <v>14.576409392895931</v>
      </c>
    </row>
    <row r="63" spans="1:40" x14ac:dyDescent="0.35">
      <c r="A63" s="2">
        <v>0</v>
      </c>
      <c r="B63" s="2">
        <v>1</v>
      </c>
      <c r="C63" s="2">
        <v>2</v>
      </c>
      <c r="D63" s="2">
        <v>1</v>
      </c>
      <c r="AB63" s="5">
        <f t="shared" si="0"/>
        <v>4</v>
      </c>
      <c r="AC63">
        <f t="shared" si="1"/>
        <v>2.1277471846653966</v>
      </c>
      <c r="AD63">
        <f t="shared" si="2"/>
        <v>0.9113578657058421</v>
      </c>
      <c r="AE63">
        <f t="shared" si="3"/>
        <v>0.47681173790512971</v>
      </c>
      <c r="AF63">
        <f t="shared" si="4"/>
        <v>2.8867876482776582</v>
      </c>
      <c r="AG63">
        <f t="shared" si="5"/>
        <v>1.9276955270489553</v>
      </c>
      <c r="AH63">
        <f t="shared" si="6"/>
        <v>1.9393696426064224</v>
      </c>
      <c r="AI63" s="6">
        <v>1.2002847617809296E-2</v>
      </c>
      <c r="AJ63" t="str">
        <f t="shared" si="7"/>
        <v/>
      </c>
      <c r="AK63" s="5">
        <f t="shared" si="8"/>
        <v>1.1132123517223418</v>
      </c>
      <c r="AL63">
        <f t="shared" si="9"/>
        <v>1.497532990957833</v>
      </c>
      <c r="AM63">
        <f t="shared" si="10"/>
        <v>-1.8218983762155565</v>
      </c>
      <c r="AN63" s="6">
        <f t="shared" si="11"/>
        <v>4.0483230796602401</v>
      </c>
    </row>
    <row r="64" spans="1:40" x14ac:dyDescent="0.35">
      <c r="A64" s="2">
        <v>2</v>
      </c>
      <c r="B64" s="2">
        <v>0</v>
      </c>
      <c r="C64" s="2">
        <v>2</v>
      </c>
      <c r="D64" s="2">
        <v>1</v>
      </c>
      <c r="AB64" s="5">
        <f t="shared" si="0"/>
        <v>2</v>
      </c>
      <c r="AC64">
        <f t="shared" si="1"/>
        <v>2.3627794604585244</v>
      </c>
      <c r="AD64">
        <f t="shared" si="2"/>
        <v>0.83360646202285038</v>
      </c>
      <c r="AE64">
        <f t="shared" si="3"/>
        <v>0.45462670386927445</v>
      </c>
      <c r="AF64">
        <f t="shared" si="4"/>
        <v>0.71140317761975713</v>
      </c>
      <c r="AG64">
        <f t="shared" si="5"/>
        <v>0.43514477724614903</v>
      </c>
      <c r="AH64">
        <f t="shared" si="6"/>
        <v>0.43785721267342481</v>
      </c>
      <c r="AI64" s="6">
        <v>1.2351213404989923E-2</v>
      </c>
      <c r="AJ64" t="str">
        <f t="shared" si="7"/>
        <v/>
      </c>
      <c r="AK64" s="5">
        <f t="shared" si="8"/>
        <v>1.2885968223802429</v>
      </c>
      <c r="AL64">
        <f t="shared" si="9"/>
        <v>1.6348654857400176</v>
      </c>
      <c r="AM64">
        <f t="shared" si="10"/>
        <v>-1.9156806492377723</v>
      </c>
      <c r="AN64" s="6">
        <f t="shared" si="11"/>
        <v>4.4928742939982582</v>
      </c>
    </row>
    <row r="65" spans="1:40" x14ac:dyDescent="0.35">
      <c r="A65" s="2">
        <v>32</v>
      </c>
      <c r="B65" s="2">
        <v>1</v>
      </c>
      <c r="C65" s="2">
        <v>4</v>
      </c>
      <c r="D65" s="2">
        <v>0</v>
      </c>
      <c r="AB65" s="5">
        <f t="shared" si="0"/>
        <v>0</v>
      </c>
      <c r="AC65">
        <f t="shared" si="1"/>
        <v>1.5642979655065239</v>
      </c>
      <c r="AD65">
        <f t="shared" si="2"/>
        <v>2.432590605639811</v>
      </c>
      <c r="AE65">
        <f t="shared" si="3"/>
        <v>0.70867484215653875</v>
      </c>
      <c r="AF65">
        <f t="shared" si="4"/>
        <v>-0.45571935171539335</v>
      </c>
      <c r="AG65">
        <f t="shared" si="5"/>
        <v>-0.46489388826300038</v>
      </c>
      <c r="AH65">
        <f t="shared" si="6"/>
        <v>-0.46652794968337225</v>
      </c>
      <c r="AI65" s="6">
        <v>6.9929344581432526E-3</v>
      </c>
      <c r="AJ65" t="str">
        <f t="shared" si="7"/>
        <v/>
      </c>
      <c r="AK65" s="5">
        <f t="shared" si="8"/>
        <v>0.45571935171539335</v>
      </c>
      <c r="AL65">
        <f t="shared" si="9"/>
        <v>0.98026531047356602</v>
      </c>
      <c r="AM65">
        <f t="shared" si="10"/>
        <v>-1.4655653521067697</v>
      </c>
      <c r="AN65" s="6">
        <f t="shared" si="11"/>
        <v>2.3770040555375567</v>
      </c>
    </row>
    <row r="66" spans="1:40" x14ac:dyDescent="0.35">
      <c r="A66" s="2">
        <v>0</v>
      </c>
      <c r="B66" s="2">
        <v>0</v>
      </c>
      <c r="C66" s="2">
        <v>4</v>
      </c>
      <c r="D66" s="2">
        <v>3</v>
      </c>
      <c r="AB66" s="5">
        <f t="shared" si="0"/>
        <v>2</v>
      </c>
      <c r="AC66">
        <f t="shared" si="1"/>
        <v>0.75819223035290473</v>
      </c>
      <c r="AD66">
        <f t="shared" si="2"/>
        <v>5.5989616346041666</v>
      </c>
      <c r="AE66">
        <f t="shared" si="3"/>
        <v>0.8484610071444999</v>
      </c>
      <c r="AF66">
        <f t="shared" si="4"/>
        <v>1.8851043130214555</v>
      </c>
      <c r="AG66">
        <f t="shared" si="5"/>
        <v>4.3383596592814291</v>
      </c>
      <c r="AH66">
        <f t="shared" si="6"/>
        <v>4.3490176277864867</v>
      </c>
      <c r="AI66" s="6">
        <v>4.8953165434020406E-3</v>
      </c>
      <c r="AJ66" t="str">
        <f t="shared" si="7"/>
        <v/>
      </c>
      <c r="AK66" s="5">
        <f t="shared" si="8"/>
        <v>0.11489568697854452</v>
      </c>
      <c r="AL66">
        <f t="shared" si="9"/>
        <v>0.43452006312765895</v>
      </c>
      <c r="AM66">
        <f t="shared" si="10"/>
        <v>-0.73674798731173752</v>
      </c>
      <c r="AN66" s="6">
        <f t="shared" si="11"/>
        <v>0.96653936126882667</v>
      </c>
    </row>
    <row r="67" spans="1:40" x14ac:dyDescent="0.35">
      <c r="A67" s="2">
        <v>0</v>
      </c>
      <c r="B67" s="2">
        <v>1</v>
      </c>
      <c r="C67" s="2">
        <v>1</v>
      </c>
      <c r="D67" s="2">
        <v>0</v>
      </c>
      <c r="AB67" s="5">
        <f t="shared" si="0"/>
        <v>32</v>
      </c>
      <c r="AC67">
        <f t="shared" si="1"/>
        <v>25.58880260347048</v>
      </c>
      <c r="AD67">
        <f t="shared" si="2"/>
        <v>5.7199196229711986E-2</v>
      </c>
      <c r="AE67">
        <f t="shared" si="3"/>
        <v>5.4104464356103749E-2</v>
      </c>
      <c r="AF67">
        <f t="shared" si="4"/>
        <v>7.7956658549043638</v>
      </c>
      <c r="AG67">
        <f t="shared" si="5"/>
        <v>1.0261500125964236</v>
      </c>
      <c r="AH67">
        <f t="shared" si="6"/>
        <v>1.0553338674701371</v>
      </c>
      <c r="AI67" s="6">
        <v>5.4542615204202886E-2</v>
      </c>
      <c r="AJ67" t="str">
        <f t="shared" si="7"/>
        <v/>
      </c>
      <c r="AK67" s="5">
        <f t="shared" si="8"/>
        <v>24.204334145095636</v>
      </c>
      <c r="AL67">
        <f t="shared" si="9"/>
        <v>7.5970041019434609</v>
      </c>
      <c r="AM67">
        <f t="shared" si="10"/>
        <v>9.3144797148833991</v>
      </c>
      <c r="AN67" s="6">
        <f t="shared" si="11"/>
        <v>39.094188575307875</v>
      </c>
    </row>
    <row r="68" spans="1:40" x14ac:dyDescent="0.35">
      <c r="A68" s="2">
        <v>1</v>
      </c>
      <c r="B68" s="2">
        <v>0</v>
      </c>
      <c r="C68" s="2">
        <v>1</v>
      </c>
      <c r="D68" s="2">
        <v>0</v>
      </c>
      <c r="AB68" s="5">
        <f t="shared" si="0"/>
        <v>0</v>
      </c>
      <c r="AC68">
        <f t="shared" si="1"/>
        <v>0.40980593284171674</v>
      </c>
      <c r="AD68">
        <f t="shared" si="2"/>
        <v>39.890331884103027</v>
      </c>
      <c r="AE68">
        <f t="shared" si="3"/>
        <v>0.97554434131680967</v>
      </c>
      <c r="AF68">
        <f t="shared" si="4"/>
        <v>-1.0022074019923442E-2</v>
      </c>
      <c r="AG68">
        <f t="shared" si="5"/>
        <v>-8.4615185788068481E-2</v>
      </c>
      <c r="AH68">
        <f t="shared" si="6"/>
        <v>-8.5014199733635679E-2</v>
      </c>
      <c r="AI68" s="6">
        <v>9.3649663540703362E-3</v>
      </c>
      <c r="AJ68" t="str">
        <f t="shared" si="7"/>
        <v/>
      </c>
      <c r="AK68" s="5">
        <f t="shared" si="8"/>
        <v>1.0022074019923442E-2</v>
      </c>
      <c r="AL68">
        <f t="shared" si="9"/>
        <v>0.11844297127734543</v>
      </c>
      <c r="AM68">
        <f t="shared" si="10"/>
        <v>-0.22212188390558563</v>
      </c>
      <c r="AN68" s="6">
        <f t="shared" si="11"/>
        <v>0.24216603194543251</v>
      </c>
    </row>
    <row r="69" spans="1:40" x14ac:dyDescent="0.35">
      <c r="A69" s="2">
        <v>0</v>
      </c>
      <c r="B69" s="2">
        <v>0</v>
      </c>
      <c r="C69" s="2">
        <v>3</v>
      </c>
      <c r="D69" s="2">
        <v>2</v>
      </c>
      <c r="AB69" s="5">
        <f t="shared" ref="AB69:AB132" si="12">A67</f>
        <v>0</v>
      </c>
      <c r="AC69">
        <f t="shared" ref="AC69:AC132" si="13">EXP(G$4+MMULT(B67:D67,G$5:G$7))</f>
        <v>2.1277471846653966</v>
      </c>
      <c r="AD69">
        <f t="shared" ref="AD69:AD132" si="14">EXP(H$4+MMULT(B67:D67,H$5:H$7))</f>
        <v>0.9113578657058421</v>
      </c>
      <c r="AE69">
        <f t="shared" ref="AE69:AE132" si="15">AD69/(1+AD69)</f>
        <v>0.47681173790512971</v>
      </c>
      <c r="AF69">
        <f t="shared" ref="AF69:AF132" si="16">AB69-AC69*(1-AE69)</f>
        <v>-1.1132123517223418</v>
      </c>
      <c r="AG69">
        <f t="shared" ref="AG69:AG132" si="17">AF69/SQRT(AC69*(1-AE69)*(1+AC69*AE69))</f>
        <v>-0.74336415854873628</v>
      </c>
      <c r="AH69">
        <f t="shared" ref="AH69:AH132" si="18">AG69/SQRT(1-AI69)</f>
        <v>-0.74786596859415477</v>
      </c>
      <c r="AI69" s="6">
        <v>1.2002847617809296E-2</v>
      </c>
      <c r="AJ69" t="str">
        <f t="shared" ref="AJ69:AJ132" si="19">IF(AI69&lt;=$AI$254,"","*")</f>
        <v/>
      </c>
      <c r="AK69" s="5">
        <f t="shared" ref="AK69:AK132" si="20">AC69*(1-AE69)</f>
        <v>1.1132123517223418</v>
      </c>
      <c r="AL69">
        <f t="shared" ref="AL69:AL132" si="21">SQRT(AK69*(1+AC69*AE69))</f>
        <v>1.497532990957833</v>
      </c>
      <c r="AM69">
        <f t="shared" ref="AM69:AM132" si="22">AK69-AL69*O$21</f>
        <v>-1.8218983762155565</v>
      </c>
      <c r="AN69" s="6">
        <f t="shared" ref="AN69:AN132" si="23">AK69+AL69*O$21</f>
        <v>4.0483230796602401</v>
      </c>
    </row>
    <row r="70" spans="1:40" x14ac:dyDescent="0.35">
      <c r="A70" s="2">
        <v>0</v>
      </c>
      <c r="B70" s="2">
        <v>1</v>
      </c>
      <c r="C70" s="2">
        <v>1</v>
      </c>
      <c r="D70" s="2">
        <v>0</v>
      </c>
      <c r="AB70" s="5">
        <f t="shared" si="12"/>
        <v>1</v>
      </c>
      <c r="AC70">
        <f t="shared" si="13"/>
        <v>1.031287784770722</v>
      </c>
      <c r="AD70">
        <f t="shared" si="14"/>
        <v>2.0976228855161856</v>
      </c>
      <c r="AE70">
        <f t="shared" si="15"/>
        <v>0.67717180658892218</v>
      </c>
      <c r="AF70">
        <f t="shared" si="16"/>
        <v>0.66707122755555537</v>
      </c>
      <c r="AG70">
        <f t="shared" si="17"/>
        <v>0.88711882255096863</v>
      </c>
      <c r="AH70">
        <f t="shared" si="18"/>
        <v>0.89084374215947759</v>
      </c>
      <c r="AI70" s="6">
        <v>8.345194239870745E-3</v>
      </c>
      <c r="AJ70" t="str">
        <f t="shared" si="19"/>
        <v/>
      </c>
      <c r="AK70" s="5">
        <f t="shared" si="20"/>
        <v>0.33292877244444463</v>
      </c>
      <c r="AL70">
        <f t="shared" si="21"/>
        <v>0.75195251255896933</v>
      </c>
      <c r="AM70">
        <f t="shared" si="22"/>
        <v>-1.1408710702555376</v>
      </c>
      <c r="AN70" s="6">
        <f t="shared" si="23"/>
        <v>1.8067286151444271</v>
      </c>
    </row>
    <row r="71" spans="1:40" x14ac:dyDescent="0.35">
      <c r="A71" s="2">
        <v>0</v>
      </c>
      <c r="B71" s="2">
        <v>1</v>
      </c>
      <c r="C71" s="2">
        <v>2</v>
      </c>
      <c r="D71" s="2">
        <v>1</v>
      </c>
      <c r="AB71" s="5">
        <f t="shared" si="12"/>
        <v>0</v>
      </c>
      <c r="AC71">
        <f t="shared" si="13"/>
        <v>0.55741517223081916</v>
      </c>
      <c r="AD71">
        <f t="shared" si="14"/>
        <v>14.944712704188067</v>
      </c>
      <c r="AE71">
        <f t="shared" si="15"/>
        <v>0.93728328515211579</v>
      </c>
      <c r="AF71">
        <f t="shared" si="16"/>
        <v>-3.495924840868455E-2</v>
      </c>
      <c r="AG71">
        <f t="shared" si="17"/>
        <v>-0.15153350874220453</v>
      </c>
      <c r="AH71">
        <f t="shared" si="18"/>
        <v>-0.15201628123818342</v>
      </c>
      <c r="AI71" s="6">
        <v>6.3415036717476558E-3</v>
      </c>
      <c r="AJ71" t="str">
        <f t="shared" si="19"/>
        <v/>
      </c>
      <c r="AK71" s="5">
        <f t="shared" si="20"/>
        <v>3.495924840868455E-2</v>
      </c>
      <c r="AL71">
        <f t="shared" si="21"/>
        <v>0.2307030880421225</v>
      </c>
      <c r="AM71">
        <f t="shared" si="22"/>
        <v>-0.4172104952760487</v>
      </c>
      <c r="AN71" s="6">
        <f t="shared" si="23"/>
        <v>0.48712899209341776</v>
      </c>
    </row>
    <row r="72" spans="1:40" x14ac:dyDescent="0.35">
      <c r="A72" s="2">
        <v>7</v>
      </c>
      <c r="B72" s="2">
        <v>1</v>
      </c>
      <c r="C72" s="2">
        <v>3</v>
      </c>
      <c r="D72" s="2">
        <v>0</v>
      </c>
      <c r="AB72" s="5">
        <f t="shared" si="12"/>
        <v>0</v>
      </c>
      <c r="AC72">
        <f t="shared" si="13"/>
        <v>2.1277471846653966</v>
      </c>
      <c r="AD72">
        <f t="shared" si="14"/>
        <v>0.9113578657058421</v>
      </c>
      <c r="AE72">
        <f t="shared" si="15"/>
        <v>0.47681173790512971</v>
      </c>
      <c r="AF72">
        <f t="shared" si="16"/>
        <v>-1.1132123517223418</v>
      </c>
      <c r="AG72">
        <f t="shared" si="17"/>
        <v>-0.74336415854873628</v>
      </c>
      <c r="AH72">
        <f t="shared" si="18"/>
        <v>-0.74786596859415477</v>
      </c>
      <c r="AI72" s="6">
        <v>1.2002847617809296E-2</v>
      </c>
      <c r="AJ72" t="str">
        <f t="shared" si="19"/>
        <v/>
      </c>
      <c r="AK72" s="5">
        <f t="shared" si="20"/>
        <v>1.1132123517223418</v>
      </c>
      <c r="AL72">
        <f t="shared" si="21"/>
        <v>1.497532990957833</v>
      </c>
      <c r="AM72">
        <f t="shared" si="22"/>
        <v>-1.8218983762155565</v>
      </c>
      <c r="AN72" s="6">
        <f t="shared" si="23"/>
        <v>4.0483230796602401</v>
      </c>
    </row>
    <row r="73" spans="1:40" x14ac:dyDescent="0.35">
      <c r="A73" s="2">
        <v>0</v>
      </c>
      <c r="B73" s="2">
        <v>0</v>
      </c>
      <c r="C73" s="2">
        <v>4</v>
      </c>
      <c r="D73" s="2">
        <v>3</v>
      </c>
      <c r="AB73" s="5">
        <f t="shared" si="12"/>
        <v>0</v>
      </c>
      <c r="AC73">
        <f t="shared" si="13"/>
        <v>1.5642979655065239</v>
      </c>
      <c r="AD73">
        <f t="shared" si="14"/>
        <v>2.432590605639811</v>
      </c>
      <c r="AE73">
        <f t="shared" si="15"/>
        <v>0.70867484215653875</v>
      </c>
      <c r="AF73">
        <f t="shared" si="16"/>
        <v>-0.45571935171539335</v>
      </c>
      <c r="AG73">
        <f t="shared" si="17"/>
        <v>-0.46489388826300038</v>
      </c>
      <c r="AH73">
        <f t="shared" si="18"/>
        <v>-0.46652794968337225</v>
      </c>
      <c r="AI73" s="6">
        <v>6.9929344581432526E-3</v>
      </c>
      <c r="AJ73" t="str">
        <f t="shared" si="19"/>
        <v/>
      </c>
      <c r="AK73" s="5">
        <f t="shared" si="20"/>
        <v>0.45571935171539335</v>
      </c>
      <c r="AL73">
        <f t="shared" si="21"/>
        <v>0.98026531047356602</v>
      </c>
      <c r="AM73">
        <f t="shared" si="22"/>
        <v>-1.4655653521067697</v>
      </c>
      <c r="AN73" s="6">
        <f t="shared" si="23"/>
        <v>2.3770040555375567</v>
      </c>
    </row>
    <row r="74" spans="1:40" x14ac:dyDescent="0.35">
      <c r="A74" s="2">
        <v>0</v>
      </c>
      <c r="B74" s="2">
        <v>0</v>
      </c>
      <c r="C74" s="2">
        <v>4</v>
      </c>
      <c r="D74" s="2">
        <v>2</v>
      </c>
      <c r="AB74" s="5">
        <f t="shared" si="12"/>
        <v>7</v>
      </c>
      <c r="AC74">
        <f t="shared" si="13"/>
        <v>11.168803518694542</v>
      </c>
      <c r="AD74">
        <f t="shared" si="14"/>
        <v>0.14393163742207904</v>
      </c>
      <c r="AE74">
        <f t="shared" si="15"/>
        <v>0.12582188717713755</v>
      </c>
      <c r="AF74">
        <f t="shared" si="16"/>
        <v>-2.7635235824617403</v>
      </c>
      <c r="AG74">
        <f t="shared" si="17"/>
        <v>-0.570265463904437</v>
      </c>
      <c r="AH74">
        <f t="shared" si="18"/>
        <v>-0.57486454073099391</v>
      </c>
      <c r="AI74" s="6">
        <v>1.5936553927645702E-2</v>
      </c>
      <c r="AJ74" t="str">
        <f t="shared" si="19"/>
        <v/>
      </c>
      <c r="AK74" s="5">
        <f t="shared" si="20"/>
        <v>9.7635235824617403</v>
      </c>
      <c r="AL74">
        <f t="shared" si="21"/>
        <v>4.8460300638595948</v>
      </c>
      <c r="AM74">
        <f t="shared" si="22"/>
        <v>0.26547918929859904</v>
      </c>
      <c r="AN74" s="6">
        <f t="shared" si="23"/>
        <v>19.261567975624882</v>
      </c>
    </row>
    <row r="75" spans="1:40" x14ac:dyDescent="0.35">
      <c r="A75" s="2">
        <v>0</v>
      </c>
      <c r="B75" s="2">
        <v>1</v>
      </c>
      <c r="C75" s="2">
        <v>3</v>
      </c>
      <c r="D75" s="2">
        <v>2</v>
      </c>
      <c r="AB75" s="5">
        <f t="shared" si="12"/>
        <v>0</v>
      </c>
      <c r="AC75">
        <f t="shared" si="13"/>
        <v>0.40980593284171674</v>
      </c>
      <c r="AD75">
        <f t="shared" si="14"/>
        <v>39.890331884103027</v>
      </c>
      <c r="AE75">
        <f t="shared" si="15"/>
        <v>0.97554434131680967</v>
      </c>
      <c r="AF75">
        <f t="shared" si="16"/>
        <v>-1.0022074019923442E-2</v>
      </c>
      <c r="AG75">
        <f t="shared" si="17"/>
        <v>-8.4615185788068481E-2</v>
      </c>
      <c r="AH75">
        <f t="shared" si="18"/>
        <v>-8.5014199733635679E-2</v>
      </c>
      <c r="AI75" s="6">
        <v>9.3649663540703362E-3</v>
      </c>
      <c r="AJ75" t="str">
        <f t="shared" si="19"/>
        <v/>
      </c>
      <c r="AK75" s="5">
        <f t="shared" si="20"/>
        <v>1.0022074019923442E-2</v>
      </c>
      <c r="AL75">
        <f t="shared" si="21"/>
        <v>0.11844297127734543</v>
      </c>
      <c r="AM75">
        <f t="shared" si="22"/>
        <v>-0.22212188390558563</v>
      </c>
      <c r="AN75" s="6">
        <f t="shared" si="23"/>
        <v>0.24216603194543251</v>
      </c>
    </row>
    <row r="76" spans="1:40" x14ac:dyDescent="0.35">
      <c r="A76" s="2">
        <v>0</v>
      </c>
      <c r="B76" s="2">
        <v>1</v>
      </c>
      <c r="C76" s="2">
        <v>1</v>
      </c>
      <c r="D76" s="2">
        <v>0</v>
      </c>
      <c r="AB76" s="5">
        <f t="shared" si="12"/>
        <v>0</v>
      </c>
      <c r="AC76">
        <f t="shared" si="13"/>
        <v>1.2770917481464588</v>
      </c>
      <c r="AD76">
        <f t="shared" si="14"/>
        <v>5.9391081062793019</v>
      </c>
      <c r="AE76">
        <f t="shared" si="15"/>
        <v>0.85588926059602888</v>
      </c>
      <c r="AF76">
        <f t="shared" si="16"/>
        <v>-0.18404263611209623</v>
      </c>
      <c r="AG76">
        <f t="shared" si="17"/>
        <v>-0.29653059782666741</v>
      </c>
      <c r="AH76">
        <f t="shared" si="18"/>
        <v>-0.29868018268533614</v>
      </c>
      <c r="AI76" s="6">
        <v>1.4342094057737995E-2</v>
      </c>
      <c r="AJ76" t="str">
        <f t="shared" si="19"/>
        <v/>
      </c>
      <c r="AK76" s="5">
        <f t="shared" si="20"/>
        <v>0.18404263611209623</v>
      </c>
      <c r="AL76">
        <f t="shared" si="21"/>
        <v>0.62065310447212485</v>
      </c>
      <c r="AM76">
        <f t="shared" si="22"/>
        <v>-1.0324150955462439</v>
      </c>
      <c r="AN76" s="6">
        <f t="shared" si="23"/>
        <v>1.4005003677704362</v>
      </c>
    </row>
    <row r="77" spans="1:40" x14ac:dyDescent="0.35">
      <c r="A77" s="2">
        <v>0</v>
      </c>
      <c r="B77" s="2">
        <v>0</v>
      </c>
      <c r="C77" s="2">
        <v>2</v>
      </c>
      <c r="D77" s="2">
        <v>0</v>
      </c>
      <c r="AB77" s="5">
        <f t="shared" si="12"/>
        <v>0</v>
      </c>
      <c r="AC77">
        <f t="shared" si="13"/>
        <v>1.1500558630853801</v>
      </c>
      <c r="AD77">
        <f t="shared" si="14"/>
        <v>6.4930553378874842</v>
      </c>
      <c r="AE77">
        <f t="shared" si="15"/>
        <v>0.86654309158192744</v>
      </c>
      <c r="AF77">
        <f t="shared" si="16"/>
        <v>-0.15348289999545298</v>
      </c>
      <c r="AG77">
        <f t="shared" si="17"/>
        <v>-0.27726011902072439</v>
      </c>
      <c r="AH77">
        <f t="shared" si="18"/>
        <v>-0.27884481948976092</v>
      </c>
      <c r="AI77" s="6">
        <v>1.1333884369693525E-2</v>
      </c>
      <c r="AJ77" t="str">
        <f t="shared" si="19"/>
        <v/>
      </c>
      <c r="AK77" s="5">
        <f t="shared" si="20"/>
        <v>0.15348289999545298</v>
      </c>
      <c r="AL77">
        <f t="shared" si="21"/>
        <v>0.55357005737987353</v>
      </c>
      <c r="AM77">
        <f t="shared" si="22"/>
        <v>-0.93149447538887009</v>
      </c>
      <c r="AN77" s="6">
        <f t="shared" si="23"/>
        <v>1.238460275379776</v>
      </c>
    </row>
    <row r="78" spans="1:40" x14ac:dyDescent="0.35">
      <c r="A78" s="2">
        <v>0</v>
      </c>
      <c r="B78" s="2">
        <v>0</v>
      </c>
      <c r="C78" s="2">
        <v>3</v>
      </c>
      <c r="D78" s="2">
        <v>2</v>
      </c>
      <c r="AB78" s="5">
        <f t="shared" si="12"/>
        <v>0</v>
      </c>
      <c r="AC78">
        <f t="shared" si="13"/>
        <v>2.1277471846653966</v>
      </c>
      <c r="AD78">
        <f t="shared" si="14"/>
        <v>0.9113578657058421</v>
      </c>
      <c r="AE78">
        <f t="shared" si="15"/>
        <v>0.47681173790512971</v>
      </c>
      <c r="AF78">
        <f t="shared" si="16"/>
        <v>-1.1132123517223418</v>
      </c>
      <c r="AG78">
        <f t="shared" si="17"/>
        <v>-0.74336415854873628</v>
      </c>
      <c r="AH78">
        <f t="shared" si="18"/>
        <v>-0.74786596859415477</v>
      </c>
      <c r="AI78" s="6">
        <v>1.2002847617809296E-2</v>
      </c>
      <c r="AJ78" t="str">
        <f t="shared" si="19"/>
        <v/>
      </c>
      <c r="AK78" s="5">
        <f t="shared" si="20"/>
        <v>1.1132123517223418</v>
      </c>
      <c r="AL78">
        <f t="shared" si="21"/>
        <v>1.497532990957833</v>
      </c>
      <c r="AM78">
        <f t="shared" si="22"/>
        <v>-1.8218983762155565</v>
      </c>
      <c r="AN78" s="6">
        <f t="shared" si="23"/>
        <v>4.0483230796602401</v>
      </c>
    </row>
    <row r="79" spans="1:40" x14ac:dyDescent="0.35">
      <c r="A79" s="2">
        <v>0</v>
      </c>
      <c r="B79" s="2">
        <v>1</v>
      </c>
      <c r="C79" s="2">
        <v>1</v>
      </c>
      <c r="D79" s="2">
        <v>0</v>
      </c>
      <c r="AB79" s="5">
        <f t="shared" si="12"/>
        <v>0</v>
      </c>
      <c r="AC79">
        <f t="shared" si="13"/>
        <v>2.3627794604585244</v>
      </c>
      <c r="AD79">
        <f t="shared" si="14"/>
        <v>0.83360646202285038</v>
      </c>
      <c r="AE79">
        <f t="shared" si="15"/>
        <v>0.45462670386927445</v>
      </c>
      <c r="AF79">
        <f t="shared" si="16"/>
        <v>-1.2885968223802429</v>
      </c>
      <c r="AG79">
        <f t="shared" si="17"/>
        <v>-0.78819745943621955</v>
      </c>
      <c r="AH79">
        <f t="shared" si="18"/>
        <v>-0.79311061667596316</v>
      </c>
      <c r="AI79" s="6">
        <v>1.2351213404989923E-2</v>
      </c>
      <c r="AJ79" t="str">
        <f t="shared" si="19"/>
        <v/>
      </c>
      <c r="AK79" s="5">
        <f t="shared" si="20"/>
        <v>1.2885968223802429</v>
      </c>
      <c r="AL79">
        <f t="shared" si="21"/>
        <v>1.6348654857400176</v>
      </c>
      <c r="AM79">
        <f t="shared" si="22"/>
        <v>-1.9156806492377723</v>
      </c>
      <c r="AN79" s="6">
        <f t="shared" si="23"/>
        <v>4.4928742939982582</v>
      </c>
    </row>
    <row r="80" spans="1:40" x14ac:dyDescent="0.35">
      <c r="A80" s="2">
        <v>0</v>
      </c>
      <c r="B80" s="2">
        <v>0</v>
      </c>
      <c r="C80" s="2">
        <v>2</v>
      </c>
      <c r="D80" s="2">
        <v>1</v>
      </c>
      <c r="AB80" s="5">
        <f t="shared" si="12"/>
        <v>0</v>
      </c>
      <c r="AC80">
        <f t="shared" si="13"/>
        <v>0.55741517223081916</v>
      </c>
      <c r="AD80">
        <f t="shared" si="14"/>
        <v>14.944712704188067</v>
      </c>
      <c r="AE80">
        <f t="shared" si="15"/>
        <v>0.93728328515211579</v>
      </c>
      <c r="AF80">
        <f t="shared" si="16"/>
        <v>-3.495924840868455E-2</v>
      </c>
      <c r="AG80">
        <f t="shared" si="17"/>
        <v>-0.15153350874220453</v>
      </c>
      <c r="AH80">
        <f t="shared" si="18"/>
        <v>-0.15201628123818342</v>
      </c>
      <c r="AI80" s="6">
        <v>6.3415036717476558E-3</v>
      </c>
      <c r="AJ80" t="str">
        <f t="shared" si="19"/>
        <v/>
      </c>
      <c r="AK80" s="5">
        <f t="shared" si="20"/>
        <v>3.495924840868455E-2</v>
      </c>
      <c r="AL80">
        <f t="shared" si="21"/>
        <v>0.2307030880421225</v>
      </c>
      <c r="AM80">
        <f t="shared" si="22"/>
        <v>-0.4172104952760487</v>
      </c>
      <c r="AN80" s="6">
        <f t="shared" si="23"/>
        <v>0.48712899209341776</v>
      </c>
    </row>
    <row r="81" spans="1:40" x14ac:dyDescent="0.35">
      <c r="A81" s="2">
        <v>2</v>
      </c>
      <c r="B81" s="2">
        <v>0</v>
      </c>
      <c r="C81" s="2">
        <v>4</v>
      </c>
      <c r="D81" s="2">
        <v>0</v>
      </c>
      <c r="AB81" s="5">
        <f t="shared" si="12"/>
        <v>0</v>
      </c>
      <c r="AC81">
        <f t="shared" si="13"/>
        <v>2.1277471846653966</v>
      </c>
      <c r="AD81">
        <f t="shared" si="14"/>
        <v>0.9113578657058421</v>
      </c>
      <c r="AE81">
        <f t="shared" si="15"/>
        <v>0.47681173790512971</v>
      </c>
      <c r="AF81">
        <f t="shared" si="16"/>
        <v>-1.1132123517223418</v>
      </c>
      <c r="AG81">
        <f t="shared" si="17"/>
        <v>-0.74336415854873628</v>
      </c>
      <c r="AH81">
        <f t="shared" si="18"/>
        <v>-0.74786596859415477</v>
      </c>
      <c r="AI81" s="6">
        <v>1.2002847617809296E-2</v>
      </c>
      <c r="AJ81" t="str">
        <f t="shared" si="19"/>
        <v/>
      </c>
      <c r="AK81" s="5">
        <f t="shared" si="20"/>
        <v>1.1132123517223418</v>
      </c>
      <c r="AL81">
        <f t="shared" si="21"/>
        <v>1.497532990957833</v>
      </c>
      <c r="AM81">
        <f t="shared" si="22"/>
        <v>-1.8218983762155565</v>
      </c>
      <c r="AN81" s="6">
        <f t="shared" si="23"/>
        <v>4.0483230796602401</v>
      </c>
    </row>
    <row r="82" spans="1:40" x14ac:dyDescent="0.35">
      <c r="A82" s="2">
        <v>3</v>
      </c>
      <c r="B82" s="2">
        <v>1</v>
      </c>
      <c r="C82" s="2">
        <v>4</v>
      </c>
      <c r="D82" s="2">
        <v>1</v>
      </c>
      <c r="AB82" s="5">
        <f t="shared" si="12"/>
        <v>0</v>
      </c>
      <c r="AC82">
        <f t="shared" si="13"/>
        <v>0.75819223035290473</v>
      </c>
      <c r="AD82">
        <f t="shared" si="14"/>
        <v>5.5989616346041666</v>
      </c>
      <c r="AE82">
        <f t="shared" si="15"/>
        <v>0.8484610071444999</v>
      </c>
      <c r="AF82">
        <f t="shared" si="16"/>
        <v>-0.11489568697854452</v>
      </c>
      <c r="AG82">
        <f t="shared" si="17"/>
        <v>-0.2644197511883104</v>
      </c>
      <c r="AH82">
        <f t="shared" si="18"/>
        <v>-0.26506934633523443</v>
      </c>
      <c r="AI82" s="6">
        <v>4.8953165434020406E-3</v>
      </c>
      <c r="AJ82" t="str">
        <f t="shared" si="19"/>
        <v/>
      </c>
      <c r="AK82" s="5">
        <f t="shared" si="20"/>
        <v>0.11489568697854452</v>
      </c>
      <c r="AL82">
        <f t="shared" si="21"/>
        <v>0.43452006312765895</v>
      </c>
      <c r="AM82">
        <f t="shared" si="22"/>
        <v>-0.73674798731173752</v>
      </c>
      <c r="AN82" s="6">
        <f t="shared" si="23"/>
        <v>0.96653936126882667</v>
      </c>
    </row>
    <row r="83" spans="1:40" x14ac:dyDescent="0.35">
      <c r="A83" s="2">
        <v>1</v>
      </c>
      <c r="B83" s="2">
        <v>0</v>
      </c>
      <c r="C83" s="2">
        <v>2</v>
      </c>
      <c r="D83" s="2">
        <v>1</v>
      </c>
      <c r="AB83" s="5">
        <f t="shared" si="12"/>
        <v>2</v>
      </c>
      <c r="AC83">
        <f t="shared" si="13"/>
        <v>12.402516493527065</v>
      </c>
      <c r="AD83">
        <f t="shared" si="14"/>
        <v>0.1316522823354899</v>
      </c>
      <c r="AE83">
        <f t="shared" si="15"/>
        <v>0.11633633792863259</v>
      </c>
      <c r="AF83">
        <f t="shared" si="16"/>
        <v>-8.9596531435706606</v>
      </c>
      <c r="AG83">
        <f t="shared" si="17"/>
        <v>-1.7315825690151245</v>
      </c>
      <c r="AH83">
        <f t="shared" si="18"/>
        <v>-1.7893459660995124</v>
      </c>
      <c r="AI83" s="6">
        <v>6.3521581088298057E-2</v>
      </c>
      <c r="AJ83" t="str">
        <f t="shared" si="19"/>
        <v/>
      </c>
      <c r="AK83" s="5">
        <f t="shared" si="20"/>
        <v>10.959653143570661</v>
      </c>
      <c r="AL83">
        <f t="shared" si="21"/>
        <v>5.1742569507769183</v>
      </c>
      <c r="AM83">
        <f t="shared" si="22"/>
        <v>0.81829587329186459</v>
      </c>
      <c r="AN83" s="6">
        <f t="shared" si="23"/>
        <v>21.101010413849458</v>
      </c>
    </row>
    <row r="84" spans="1:40" x14ac:dyDescent="0.35">
      <c r="A84" s="2">
        <v>5</v>
      </c>
      <c r="B84" s="2">
        <v>1</v>
      </c>
      <c r="C84" s="2">
        <v>3</v>
      </c>
      <c r="D84" s="2">
        <v>0</v>
      </c>
      <c r="AB84" s="5">
        <f t="shared" si="12"/>
        <v>3</v>
      </c>
      <c r="AC84">
        <f t="shared" si="13"/>
        <v>8.2111901016019768</v>
      </c>
      <c r="AD84">
        <f t="shared" si="14"/>
        <v>0.38418140910665588</v>
      </c>
      <c r="AE84">
        <f t="shared" si="15"/>
        <v>0.27755134303863011</v>
      </c>
      <c r="AF84">
        <f t="shared" si="16"/>
        <v>-2.9321632609568429</v>
      </c>
      <c r="AG84">
        <f t="shared" si="17"/>
        <v>-0.66482771320369272</v>
      </c>
      <c r="AH84">
        <f t="shared" si="18"/>
        <v>-0.67309808543474747</v>
      </c>
      <c r="AI84" s="6">
        <v>2.442307675056982E-2</v>
      </c>
      <c r="AJ84" t="str">
        <f t="shared" si="19"/>
        <v/>
      </c>
      <c r="AK84" s="5">
        <f t="shared" si="20"/>
        <v>5.9321632609568429</v>
      </c>
      <c r="AL84">
        <f t="shared" si="21"/>
        <v>4.4104107014842118</v>
      </c>
      <c r="AM84">
        <f t="shared" si="22"/>
        <v>-2.7120828709822451</v>
      </c>
      <c r="AN84" s="6">
        <f t="shared" si="23"/>
        <v>14.576409392895931</v>
      </c>
    </row>
    <row r="85" spans="1:40" x14ac:dyDescent="0.35">
      <c r="A85" s="2">
        <v>0</v>
      </c>
      <c r="B85" s="2">
        <v>0</v>
      </c>
      <c r="C85" s="2">
        <v>1</v>
      </c>
      <c r="D85" s="2">
        <v>0</v>
      </c>
      <c r="AB85" s="5">
        <f t="shared" si="12"/>
        <v>1</v>
      </c>
      <c r="AC85">
        <f t="shared" si="13"/>
        <v>0.75819223035290473</v>
      </c>
      <c r="AD85">
        <f t="shared" si="14"/>
        <v>5.5989616346041666</v>
      </c>
      <c r="AE85">
        <f t="shared" si="15"/>
        <v>0.8484610071444999</v>
      </c>
      <c r="AF85">
        <f t="shared" si="16"/>
        <v>0.88510431302145554</v>
      </c>
      <c r="AG85">
        <f t="shared" si="17"/>
        <v>2.0369699540465596</v>
      </c>
      <c r="AH85">
        <f t="shared" si="18"/>
        <v>2.0419741407256264</v>
      </c>
      <c r="AI85" s="6">
        <v>4.8953165434020406E-3</v>
      </c>
      <c r="AJ85" t="str">
        <f t="shared" si="19"/>
        <v/>
      </c>
      <c r="AK85" s="5">
        <f t="shared" si="20"/>
        <v>0.11489568697854452</v>
      </c>
      <c r="AL85">
        <f t="shared" si="21"/>
        <v>0.43452006312765895</v>
      </c>
      <c r="AM85">
        <f t="shared" si="22"/>
        <v>-0.73674798731173752</v>
      </c>
      <c r="AN85" s="6">
        <f t="shared" si="23"/>
        <v>0.96653936126882667</v>
      </c>
    </row>
    <row r="86" spans="1:40" x14ac:dyDescent="0.35">
      <c r="A86" s="2">
        <v>2</v>
      </c>
      <c r="B86" s="2">
        <v>1</v>
      </c>
      <c r="C86" s="2">
        <v>1</v>
      </c>
      <c r="D86" s="2">
        <v>0</v>
      </c>
      <c r="AB86" s="5">
        <f t="shared" si="12"/>
        <v>5</v>
      </c>
      <c r="AC86">
        <f t="shared" si="13"/>
        <v>11.168803518694542</v>
      </c>
      <c r="AD86">
        <f t="shared" si="14"/>
        <v>0.14393163742207904</v>
      </c>
      <c r="AE86">
        <f t="shared" si="15"/>
        <v>0.12582188717713755</v>
      </c>
      <c r="AF86">
        <f t="shared" si="16"/>
        <v>-4.7635235824617403</v>
      </c>
      <c r="AG86">
        <f t="shared" si="17"/>
        <v>-0.98297441817103737</v>
      </c>
      <c r="AH86">
        <f t="shared" si="18"/>
        <v>-0.99090191010918882</v>
      </c>
      <c r="AI86" s="6">
        <v>1.5936553927645702E-2</v>
      </c>
      <c r="AJ86" t="str">
        <f t="shared" si="19"/>
        <v/>
      </c>
      <c r="AK86" s="5">
        <f t="shared" si="20"/>
        <v>9.7635235824617403</v>
      </c>
      <c r="AL86">
        <f t="shared" si="21"/>
        <v>4.8460300638595948</v>
      </c>
      <c r="AM86">
        <f t="shared" si="22"/>
        <v>0.26547918929859904</v>
      </c>
      <c r="AN86" s="6">
        <f t="shared" si="23"/>
        <v>19.261567975624882</v>
      </c>
    </row>
    <row r="87" spans="1:40" x14ac:dyDescent="0.35">
      <c r="A87" s="2">
        <v>1</v>
      </c>
      <c r="B87" s="2">
        <v>0</v>
      </c>
      <c r="C87" s="2">
        <v>3</v>
      </c>
      <c r="D87" s="2">
        <v>1</v>
      </c>
      <c r="AB87" s="5">
        <f t="shared" si="12"/>
        <v>0</v>
      </c>
      <c r="AC87">
        <f t="shared" si="13"/>
        <v>1.031287784770722</v>
      </c>
      <c r="AD87">
        <f t="shared" si="14"/>
        <v>2.0976228855161856</v>
      </c>
      <c r="AE87">
        <f t="shared" si="15"/>
        <v>0.67717180658892218</v>
      </c>
      <c r="AF87">
        <f t="shared" si="16"/>
        <v>-0.33292877244444463</v>
      </c>
      <c r="AG87">
        <f t="shared" si="17"/>
        <v>-0.44275239045542231</v>
      </c>
      <c r="AH87">
        <f t="shared" si="18"/>
        <v>-0.4446114616632445</v>
      </c>
      <c r="AI87" s="6">
        <v>8.345194239870745E-3</v>
      </c>
      <c r="AJ87" t="str">
        <f t="shared" si="19"/>
        <v/>
      </c>
      <c r="AK87" s="5">
        <f t="shared" si="20"/>
        <v>0.33292877244444463</v>
      </c>
      <c r="AL87">
        <f t="shared" si="21"/>
        <v>0.75195251255896933</v>
      </c>
      <c r="AM87">
        <f t="shared" si="22"/>
        <v>-1.1408710702555376</v>
      </c>
      <c r="AN87" s="6">
        <f t="shared" si="23"/>
        <v>1.8067286151444271</v>
      </c>
    </row>
    <row r="88" spans="1:40" x14ac:dyDescent="0.35">
      <c r="A88" s="2">
        <v>0</v>
      </c>
      <c r="B88" s="2">
        <v>0</v>
      </c>
      <c r="C88" s="2">
        <v>4</v>
      </c>
      <c r="D88" s="2">
        <v>1</v>
      </c>
      <c r="AB88" s="5">
        <f t="shared" si="12"/>
        <v>2</v>
      </c>
      <c r="AC88">
        <f t="shared" si="13"/>
        <v>2.1277471846653966</v>
      </c>
      <c r="AD88">
        <f t="shared" si="14"/>
        <v>0.9113578657058421</v>
      </c>
      <c r="AE88">
        <f t="shared" si="15"/>
        <v>0.47681173790512971</v>
      </c>
      <c r="AF88">
        <f t="shared" si="16"/>
        <v>0.88678764827765821</v>
      </c>
      <c r="AG88">
        <f t="shared" si="17"/>
        <v>0.59216568425010951</v>
      </c>
      <c r="AH88">
        <f t="shared" si="18"/>
        <v>0.59575183700613388</v>
      </c>
      <c r="AI88" s="6">
        <v>1.2002847617809296E-2</v>
      </c>
      <c r="AJ88" t="str">
        <f t="shared" si="19"/>
        <v/>
      </c>
      <c r="AK88" s="5">
        <f t="shared" si="20"/>
        <v>1.1132123517223418</v>
      </c>
      <c r="AL88">
        <f t="shared" si="21"/>
        <v>1.497532990957833</v>
      </c>
      <c r="AM88">
        <f t="shared" si="22"/>
        <v>-1.8218983762155565</v>
      </c>
      <c r="AN88" s="6">
        <f t="shared" si="23"/>
        <v>4.0483230796602401</v>
      </c>
    </row>
    <row r="89" spans="1:40" x14ac:dyDescent="0.35">
      <c r="A89" s="2">
        <v>1</v>
      </c>
      <c r="B89" s="2">
        <v>1</v>
      </c>
      <c r="C89" s="2">
        <v>1</v>
      </c>
      <c r="D89" s="2">
        <v>0</v>
      </c>
      <c r="AB89" s="5">
        <f t="shared" si="12"/>
        <v>1</v>
      </c>
      <c r="AC89">
        <f t="shared" si="13"/>
        <v>1.7370912905318254</v>
      </c>
      <c r="AD89">
        <f t="shared" si="14"/>
        <v>2.2250570545598873</v>
      </c>
      <c r="AE89">
        <f t="shared" si="15"/>
        <v>0.6899279662088128</v>
      </c>
      <c r="AF89">
        <f t="shared" si="16"/>
        <v>0.46137657066383886</v>
      </c>
      <c r="AG89">
        <f t="shared" si="17"/>
        <v>0.42398730752550839</v>
      </c>
      <c r="AH89">
        <f t="shared" si="18"/>
        <v>0.42582240250968267</v>
      </c>
      <c r="AI89" s="6">
        <v>8.6004905975782878E-3</v>
      </c>
      <c r="AJ89" t="str">
        <f t="shared" si="19"/>
        <v/>
      </c>
      <c r="AK89" s="5">
        <f t="shared" si="20"/>
        <v>0.53862342933616114</v>
      </c>
      <c r="AL89">
        <f t="shared" si="21"/>
        <v>1.0881848642039385</v>
      </c>
      <c r="AM89">
        <f t="shared" si="22"/>
        <v>-1.5941797130251674</v>
      </c>
      <c r="AN89" s="6">
        <f t="shared" si="23"/>
        <v>2.6714265716974896</v>
      </c>
    </row>
    <row r="90" spans="1:40" x14ac:dyDescent="0.35">
      <c r="A90" s="2">
        <v>149</v>
      </c>
      <c r="B90" s="2">
        <v>1</v>
      </c>
      <c r="C90" s="2">
        <v>4</v>
      </c>
      <c r="D90" s="2">
        <v>0</v>
      </c>
      <c r="AB90" s="5">
        <f t="shared" si="12"/>
        <v>0</v>
      </c>
      <c r="AC90">
        <f t="shared" si="13"/>
        <v>3.979843146423458</v>
      </c>
      <c r="AD90">
        <f t="shared" si="14"/>
        <v>0.88424947680441379</v>
      </c>
      <c r="AE90">
        <f t="shared" si="15"/>
        <v>0.46928471398811455</v>
      </c>
      <c r="AF90">
        <f t="shared" si="16"/>
        <v>-2.1121635937365677</v>
      </c>
      <c r="AG90">
        <f t="shared" si="17"/>
        <v>-0.85821967460314819</v>
      </c>
      <c r="AH90">
        <f t="shared" si="18"/>
        <v>-0.86745216043816431</v>
      </c>
      <c r="AI90" s="6">
        <v>2.1173165636342847E-2</v>
      </c>
      <c r="AJ90" t="str">
        <f t="shared" si="19"/>
        <v/>
      </c>
      <c r="AK90" s="5">
        <f t="shared" si="20"/>
        <v>2.1121635937365677</v>
      </c>
      <c r="AL90">
        <f t="shared" si="21"/>
        <v>2.4610990125730448</v>
      </c>
      <c r="AM90">
        <f t="shared" si="22"/>
        <v>-2.7115018332936889</v>
      </c>
      <c r="AN90" s="6">
        <f t="shared" si="23"/>
        <v>6.9358290207668247</v>
      </c>
    </row>
    <row r="91" spans="1:40" x14ac:dyDescent="0.35">
      <c r="A91" s="2">
        <v>0</v>
      </c>
      <c r="B91" s="2">
        <v>1</v>
      </c>
      <c r="C91" s="2">
        <v>3</v>
      </c>
      <c r="D91" s="2">
        <v>2</v>
      </c>
      <c r="AB91" s="5">
        <f t="shared" si="12"/>
        <v>1</v>
      </c>
      <c r="AC91">
        <f t="shared" si="13"/>
        <v>2.1277471846653966</v>
      </c>
      <c r="AD91">
        <f t="shared" si="14"/>
        <v>0.9113578657058421</v>
      </c>
      <c r="AE91">
        <f t="shared" si="15"/>
        <v>0.47681173790512971</v>
      </c>
      <c r="AF91">
        <f t="shared" si="16"/>
        <v>-0.11321235172234179</v>
      </c>
      <c r="AG91">
        <f t="shared" si="17"/>
        <v>-7.5599237149313381E-2</v>
      </c>
      <c r="AH91">
        <f t="shared" si="18"/>
        <v>-7.6057065794010462E-2</v>
      </c>
      <c r="AI91" s="6">
        <v>1.2002847617809296E-2</v>
      </c>
      <c r="AJ91" t="str">
        <f t="shared" si="19"/>
        <v/>
      </c>
      <c r="AK91" s="5">
        <f t="shared" si="20"/>
        <v>1.1132123517223418</v>
      </c>
      <c r="AL91">
        <f t="shared" si="21"/>
        <v>1.497532990957833</v>
      </c>
      <c r="AM91">
        <f t="shared" si="22"/>
        <v>-1.8218983762155565</v>
      </c>
      <c r="AN91" s="6">
        <f t="shared" si="23"/>
        <v>4.0483230796602401</v>
      </c>
    </row>
    <row r="92" spans="1:40" x14ac:dyDescent="0.35">
      <c r="A92" s="2">
        <v>1</v>
      </c>
      <c r="B92" s="2">
        <v>1</v>
      </c>
      <c r="C92" s="2">
        <v>3</v>
      </c>
      <c r="D92" s="2">
        <v>1</v>
      </c>
      <c r="AB92" s="5">
        <f t="shared" si="12"/>
        <v>149</v>
      </c>
      <c r="AC92">
        <f t="shared" si="13"/>
        <v>25.58880260347048</v>
      </c>
      <c r="AD92">
        <f t="shared" si="14"/>
        <v>5.7199196229711986E-2</v>
      </c>
      <c r="AE92">
        <f t="shared" si="15"/>
        <v>5.4104464356103749E-2</v>
      </c>
      <c r="AF92">
        <f t="shared" si="16"/>
        <v>124.79566585490437</v>
      </c>
      <c r="AG92">
        <f t="shared" si="17"/>
        <v>16.426957808668185</v>
      </c>
      <c r="AH92">
        <f t="shared" si="18"/>
        <v>16.894142866232798</v>
      </c>
      <c r="AI92" s="6">
        <v>5.4542615204202886E-2</v>
      </c>
      <c r="AJ92" t="str">
        <f t="shared" si="19"/>
        <v/>
      </c>
      <c r="AK92" s="5">
        <f t="shared" si="20"/>
        <v>24.204334145095636</v>
      </c>
      <c r="AL92">
        <f t="shared" si="21"/>
        <v>7.5970041019434609</v>
      </c>
      <c r="AM92">
        <f t="shared" si="22"/>
        <v>9.3144797148833991</v>
      </c>
      <c r="AN92" s="6">
        <f t="shared" si="23"/>
        <v>39.094188575307875</v>
      </c>
    </row>
    <row r="93" spans="1:40" x14ac:dyDescent="0.35">
      <c r="A93" s="2">
        <v>0</v>
      </c>
      <c r="B93" s="2">
        <v>0</v>
      </c>
      <c r="C93" s="2">
        <v>2</v>
      </c>
      <c r="D93" s="2">
        <v>0</v>
      </c>
      <c r="AB93" s="5">
        <f t="shared" si="12"/>
        <v>0</v>
      </c>
      <c r="AC93">
        <f t="shared" si="13"/>
        <v>1.1500558630853801</v>
      </c>
      <c r="AD93">
        <f t="shared" si="14"/>
        <v>6.4930553378874842</v>
      </c>
      <c r="AE93">
        <f t="shared" si="15"/>
        <v>0.86654309158192744</v>
      </c>
      <c r="AF93">
        <f t="shared" si="16"/>
        <v>-0.15348289999545298</v>
      </c>
      <c r="AG93">
        <f t="shared" si="17"/>
        <v>-0.27726011902072439</v>
      </c>
      <c r="AH93">
        <f t="shared" si="18"/>
        <v>-0.27884481948976092</v>
      </c>
      <c r="AI93" s="6">
        <v>1.1333884369693525E-2</v>
      </c>
      <c r="AJ93" t="str">
        <f t="shared" si="19"/>
        <v/>
      </c>
      <c r="AK93" s="5">
        <f t="shared" si="20"/>
        <v>0.15348289999545298</v>
      </c>
      <c r="AL93">
        <f t="shared" si="21"/>
        <v>0.55357005737987353</v>
      </c>
      <c r="AM93">
        <f t="shared" si="22"/>
        <v>-0.93149447538887009</v>
      </c>
      <c r="AN93" s="6">
        <f t="shared" si="23"/>
        <v>1.238460275379776</v>
      </c>
    </row>
    <row r="94" spans="1:40" x14ac:dyDescent="0.35">
      <c r="A94" s="2">
        <v>0</v>
      </c>
      <c r="B94" s="2">
        <v>1</v>
      </c>
      <c r="C94" s="2">
        <v>3</v>
      </c>
      <c r="D94" s="2">
        <v>0</v>
      </c>
      <c r="AB94" s="5">
        <f t="shared" si="12"/>
        <v>1</v>
      </c>
      <c r="AC94">
        <f t="shared" si="13"/>
        <v>3.5839570268522016</v>
      </c>
      <c r="AD94">
        <f t="shared" si="14"/>
        <v>0.96672441091260142</v>
      </c>
      <c r="AE94">
        <f t="shared" si="15"/>
        <v>0.49154035285707415</v>
      </c>
      <c r="AF94">
        <f t="shared" si="16"/>
        <v>-0.82229752524868038</v>
      </c>
      <c r="AG94">
        <f t="shared" si="17"/>
        <v>-0.36655088710730988</v>
      </c>
      <c r="AH94">
        <f t="shared" si="18"/>
        <v>-0.36839409705276582</v>
      </c>
      <c r="AI94" s="6">
        <v>9.9816953342407623E-3</v>
      </c>
      <c r="AJ94" t="str">
        <f t="shared" si="19"/>
        <v/>
      </c>
      <c r="AK94" s="5">
        <f t="shared" si="20"/>
        <v>1.8222975252486804</v>
      </c>
      <c r="AL94">
        <f t="shared" si="21"/>
        <v>2.2433379761755918</v>
      </c>
      <c r="AM94">
        <f t="shared" si="22"/>
        <v>-2.5745641132064523</v>
      </c>
      <c r="AN94" s="6">
        <f t="shared" si="23"/>
        <v>6.2191591637038126</v>
      </c>
    </row>
    <row r="95" spans="1:40" x14ac:dyDescent="0.35">
      <c r="A95" s="2">
        <v>1</v>
      </c>
      <c r="B95" s="2">
        <v>0</v>
      </c>
      <c r="C95" s="2">
        <v>2</v>
      </c>
      <c r="D95" s="2">
        <v>1</v>
      </c>
      <c r="AB95" s="5">
        <f t="shared" si="12"/>
        <v>0</v>
      </c>
      <c r="AC95">
        <f t="shared" si="13"/>
        <v>2.3627794604585244</v>
      </c>
      <c r="AD95">
        <f t="shared" si="14"/>
        <v>0.83360646202285038</v>
      </c>
      <c r="AE95">
        <f t="shared" si="15"/>
        <v>0.45462670386927445</v>
      </c>
      <c r="AF95">
        <f t="shared" si="16"/>
        <v>-1.2885968223802429</v>
      </c>
      <c r="AG95">
        <f t="shared" si="17"/>
        <v>-0.78819745943621955</v>
      </c>
      <c r="AH95">
        <f t="shared" si="18"/>
        <v>-0.79311061667596316</v>
      </c>
      <c r="AI95" s="6">
        <v>1.2351213404989923E-2</v>
      </c>
      <c r="AJ95" t="str">
        <f t="shared" si="19"/>
        <v/>
      </c>
      <c r="AK95" s="5">
        <f t="shared" si="20"/>
        <v>1.2885968223802429</v>
      </c>
      <c r="AL95">
        <f t="shared" si="21"/>
        <v>1.6348654857400176</v>
      </c>
      <c r="AM95">
        <f t="shared" si="22"/>
        <v>-1.9156806492377723</v>
      </c>
      <c r="AN95" s="6">
        <f t="shared" si="23"/>
        <v>4.4928742939982582</v>
      </c>
    </row>
    <row r="96" spans="1:40" x14ac:dyDescent="0.35">
      <c r="A96" s="2">
        <v>0</v>
      </c>
      <c r="B96" s="2">
        <v>0</v>
      </c>
      <c r="C96" s="2">
        <v>4</v>
      </c>
      <c r="D96" s="2">
        <v>2</v>
      </c>
      <c r="AB96" s="5">
        <f t="shared" si="12"/>
        <v>0</v>
      </c>
      <c r="AC96">
        <f t="shared" si="13"/>
        <v>11.168803518694542</v>
      </c>
      <c r="AD96">
        <f t="shared" si="14"/>
        <v>0.14393163742207904</v>
      </c>
      <c r="AE96">
        <f t="shared" si="15"/>
        <v>0.12582188717713755</v>
      </c>
      <c r="AF96">
        <f t="shared" si="16"/>
        <v>-9.7635235824617403</v>
      </c>
      <c r="AG96">
        <f t="shared" si="17"/>
        <v>-2.0147468038375385</v>
      </c>
      <c r="AH96">
        <f t="shared" si="18"/>
        <v>-2.0309953335546767</v>
      </c>
      <c r="AI96" s="6">
        <v>1.5936553927645702E-2</v>
      </c>
      <c r="AJ96" t="str">
        <f t="shared" si="19"/>
        <v/>
      </c>
      <c r="AK96" s="5">
        <f t="shared" si="20"/>
        <v>9.7635235824617403</v>
      </c>
      <c r="AL96">
        <f t="shared" si="21"/>
        <v>4.8460300638595948</v>
      </c>
      <c r="AM96">
        <f t="shared" si="22"/>
        <v>0.26547918929859904</v>
      </c>
      <c r="AN96" s="6">
        <f t="shared" si="23"/>
        <v>19.261567975624882</v>
      </c>
    </row>
    <row r="97" spans="1:40" x14ac:dyDescent="0.35">
      <c r="A97" s="2">
        <v>0</v>
      </c>
      <c r="B97" s="2">
        <v>1</v>
      </c>
      <c r="C97" s="2">
        <v>3</v>
      </c>
      <c r="D97" s="2">
        <v>1</v>
      </c>
      <c r="AB97" s="5">
        <f t="shared" si="12"/>
        <v>1</v>
      </c>
      <c r="AC97">
        <f t="shared" si="13"/>
        <v>0.75819223035290473</v>
      </c>
      <c r="AD97">
        <f t="shared" si="14"/>
        <v>5.5989616346041666</v>
      </c>
      <c r="AE97">
        <f t="shared" si="15"/>
        <v>0.8484610071444999</v>
      </c>
      <c r="AF97">
        <f t="shared" si="16"/>
        <v>0.88510431302145554</v>
      </c>
      <c r="AG97">
        <f t="shared" si="17"/>
        <v>2.0369699540465596</v>
      </c>
      <c r="AH97">
        <f t="shared" si="18"/>
        <v>2.0419741407256264</v>
      </c>
      <c r="AI97" s="6">
        <v>4.8953165434020406E-3</v>
      </c>
      <c r="AJ97" t="str">
        <f t="shared" si="19"/>
        <v/>
      </c>
      <c r="AK97" s="5">
        <f t="shared" si="20"/>
        <v>0.11489568697854452</v>
      </c>
      <c r="AL97">
        <f t="shared" si="21"/>
        <v>0.43452006312765895</v>
      </c>
      <c r="AM97">
        <f t="shared" si="22"/>
        <v>-0.73674798731173752</v>
      </c>
      <c r="AN97" s="6">
        <f t="shared" si="23"/>
        <v>0.96653936126882667</v>
      </c>
    </row>
    <row r="98" spans="1:40" x14ac:dyDescent="0.35">
      <c r="A98" s="2">
        <v>0</v>
      </c>
      <c r="B98" s="2">
        <v>0</v>
      </c>
      <c r="C98" s="2">
        <v>4</v>
      </c>
      <c r="D98" s="2">
        <v>2</v>
      </c>
      <c r="AB98" s="5">
        <f t="shared" si="12"/>
        <v>0</v>
      </c>
      <c r="AC98">
        <f t="shared" si="13"/>
        <v>1.2770917481464588</v>
      </c>
      <c r="AD98">
        <f t="shared" si="14"/>
        <v>5.9391081062793019</v>
      </c>
      <c r="AE98">
        <f t="shared" si="15"/>
        <v>0.85588926059602888</v>
      </c>
      <c r="AF98">
        <f t="shared" si="16"/>
        <v>-0.18404263611209623</v>
      </c>
      <c r="AG98">
        <f t="shared" si="17"/>
        <v>-0.29653059782666741</v>
      </c>
      <c r="AH98">
        <f t="shared" si="18"/>
        <v>-0.29868018268533614</v>
      </c>
      <c r="AI98" s="6">
        <v>1.4342094057737995E-2</v>
      </c>
      <c r="AJ98" t="str">
        <f t="shared" si="19"/>
        <v/>
      </c>
      <c r="AK98" s="5">
        <f t="shared" si="20"/>
        <v>0.18404263611209623</v>
      </c>
      <c r="AL98">
        <f t="shared" si="21"/>
        <v>0.62065310447212485</v>
      </c>
      <c r="AM98">
        <f t="shared" si="22"/>
        <v>-1.0324150955462439</v>
      </c>
      <c r="AN98" s="6">
        <f t="shared" si="23"/>
        <v>1.4005003677704362</v>
      </c>
    </row>
    <row r="99" spans="1:40" x14ac:dyDescent="0.35">
      <c r="A99" s="2">
        <v>2</v>
      </c>
      <c r="B99" s="2">
        <v>0</v>
      </c>
      <c r="C99" s="2">
        <v>4</v>
      </c>
      <c r="D99" s="2">
        <v>0</v>
      </c>
      <c r="AB99" s="5">
        <f t="shared" si="12"/>
        <v>0</v>
      </c>
      <c r="AC99">
        <f t="shared" si="13"/>
        <v>3.5839570268522016</v>
      </c>
      <c r="AD99">
        <f t="shared" si="14"/>
        <v>0.96672441091260142</v>
      </c>
      <c r="AE99">
        <f t="shared" si="15"/>
        <v>0.49154035285707415</v>
      </c>
      <c r="AF99">
        <f t="shared" si="16"/>
        <v>-1.8222975252486804</v>
      </c>
      <c r="AG99">
        <f t="shared" si="17"/>
        <v>-0.81231519485766712</v>
      </c>
      <c r="AH99">
        <f t="shared" si="18"/>
        <v>-0.81639994133808769</v>
      </c>
      <c r="AI99" s="6">
        <v>9.9816953342407623E-3</v>
      </c>
      <c r="AJ99" t="str">
        <f t="shared" si="19"/>
        <v/>
      </c>
      <c r="AK99" s="5">
        <f t="shared" si="20"/>
        <v>1.8222975252486804</v>
      </c>
      <c r="AL99">
        <f t="shared" si="21"/>
        <v>2.2433379761755918</v>
      </c>
      <c r="AM99">
        <f t="shared" si="22"/>
        <v>-2.5745641132064523</v>
      </c>
      <c r="AN99" s="6">
        <f t="shared" si="23"/>
        <v>6.2191591637038126</v>
      </c>
    </row>
    <row r="100" spans="1:40" x14ac:dyDescent="0.35">
      <c r="A100" s="2">
        <v>2</v>
      </c>
      <c r="B100" s="2">
        <v>1</v>
      </c>
      <c r="C100" s="2">
        <v>2</v>
      </c>
      <c r="D100" s="2">
        <v>0</v>
      </c>
      <c r="AB100" s="5">
        <f t="shared" si="12"/>
        <v>0</v>
      </c>
      <c r="AC100">
        <f t="shared" si="13"/>
        <v>1.2770917481464588</v>
      </c>
      <c r="AD100">
        <f t="shared" si="14"/>
        <v>5.9391081062793019</v>
      </c>
      <c r="AE100">
        <f t="shared" si="15"/>
        <v>0.85588926059602888</v>
      </c>
      <c r="AF100">
        <f t="shared" si="16"/>
        <v>-0.18404263611209623</v>
      </c>
      <c r="AG100">
        <f t="shared" si="17"/>
        <v>-0.29653059782666741</v>
      </c>
      <c r="AH100">
        <f t="shared" si="18"/>
        <v>-0.29868018268533614</v>
      </c>
      <c r="AI100" s="6">
        <v>1.4342094057737995E-2</v>
      </c>
      <c r="AJ100" t="str">
        <f t="shared" si="19"/>
        <v/>
      </c>
      <c r="AK100" s="5">
        <f t="shared" si="20"/>
        <v>0.18404263611209623</v>
      </c>
      <c r="AL100">
        <f t="shared" si="21"/>
        <v>0.62065310447212485</v>
      </c>
      <c r="AM100">
        <f t="shared" si="22"/>
        <v>-1.0324150955462439</v>
      </c>
      <c r="AN100" s="6">
        <f t="shared" si="23"/>
        <v>1.4005003677704362</v>
      </c>
    </row>
    <row r="101" spans="1:40" x14ac:dyDescent="0.35">
      <c r="A101" s="2">
        <v>29</v>
      </c>
      <c r="B101" s="2">
        <v>0</v>
      </c>
      <c r="C101" s="2">
        <v>4</v>
      </c>
      <c r="D101" s="2">
        <v>0</v>
      </c>
      <c r="AB101" s="5">
        <f t="shared" si="12"/>
        <v>2</v>
      </c>
      <c r="AC101">
        <f t="shared" si="13"/>
        <v>12.402516493527065</v>
      </c>
      <c r="AD101">
        <f t="shared" si="14"/>
        <v>0.1316522823354899</v>
      </c>
      <c r="AE101">
        <f t="shared" si="15"/>
        <v>0.11633633792863259</v>
      </c>
      <c r="AF101">
        <f t="shared" si="16"/>
        <v>-8.9596531435706606</v>
      </c>
      <c r="AG101">
        <f t="shared" si="17"/>
        <v>-1.7315825690151245</v>
      </c>
      <c r="AH101">
        <f t="shared" si="18"/>
        <v>-1.7893459660995124</v>
      </c>
      <c r="AI101" s="6">
        <v>6.3521581088298057E-2</v>
      </c>
      <c r="AJ101" t="str">
        <f t="shared" si="19"/>
        <v/>
      </c>
      <c r="AK101" s="5">
        <f t="shared" si="20"/>
        <v>10.959653143570661</v>
      </c>
      <c r="AL101">
        <f t="shared" si="21"/>
        <v>5.1742569507769183</v>
      </c>
      <c r="AM101">
        <f t="shared" si="22"/>
        <v>0.81829587329186459</v>
      </c>
      <c r="AN101" s="6">
        <f t="shared" si="23"/>
        <v>21.101010413849458</v>
      </c>
    </row>
    <row r="102" spans="1:40" x14ac:dyDescent="0.35">
      <c r="A102" s="2">
        <v>3</v>
      </c>
      <c r="B102" s="2">
        <v>1</v>
      </c>
      <c r="C102" s="2">
        <v>1</v>
      </c>
      <c r="D102" s="2">
        <v>0</v>
      </c>
      <c r="AB102" s="5">
        <f t="shared" si="12"/>
        <v>2</v>
      </c>
      <c r="AC102">
        <f t="shared" si="13"/>
        <v>4.874873356609716</v>
      </c>
      <c r="AD102">
        <f t="shared" si="14"/>
        <v>0.36217845033703078</v>
      </c>
      <c r="AE102">
        <f t="shared" si="15"/>
        <v>0.26588179415657354</v>
      </c>
      <c r="AF102">
        <f t="shared" si="16"/>
        <v>-1.5787332822682467</v>
      </c>
      <c r="AG102">
        <f t="shared" si="17"/>
        <v>-0.55073783043087987</v>
      </c>
      <c r="AH102">
        <f t="shared" si="18"/>
        <v>-0.55425712425298812</v>
      </c>
      <c r="AI102" s="6">
        <v>1.2658820858499193E-2</v>
      </c>
      <c r="AJ102" t="str">
        <f t="shared" si="19"/>
        <v/>
      </c>
      <c r="AK102" s="5">
        <f t="shared" si="20"/>
        <v>3.5787332822682467</v>
      </c>
      <c r="AL102">
        <f t="shared" si="21"/>
        <v>2.8665786060730487</v>
      </c>
      <c r="AM102">
        <f t="shared" si="22"/>
        <v>-2.0396575444879588</v>
      </c>
      <c r="AN102" s="6">
        <f t="shared" si="23"/>
        <v>9.1971241090244522</v>
      </c>
    </row>
    <row r="103" spans="1:40" x14ac:dyDescent="0.35">
      <c r="A103" s="2">
        <v>0</v>
      </c>
      <c r="B103" s="2">
        <v>1</v>
      </c>
      <c r="C103" s="2">
        <v>2</v>
      </c>
      <c r="D103" s="2">
        <v>0</v>
      </c>
      <c r="AB103" s="5">
        <f t="shared" si="12"/>
        <v>29</v>
      </c>
      <c r="AC103">
        <f t="shared" si="13"/>
        <v>12.402516493527065</v>
      </c>
      <c r="AD103">
        <f t="shared" si="14"/>
        <v>0.1316522823354899</v>
      </c>
      <c r="AE103">
        <f t="shared" si="15"/>
        <v>0.11633633792863259</v>
      </c>
      <c r="AF103">
        <f t="shared" si="16"/>
        <v>18.040346856429338</v>
      </c>
      <c r="AG103">
        <f t="shared" si="17"/>
        <v>3.4865579788650751</v>
      </c>
      <c r="AH103">
        <f t="shared" si="18"/>
        <v>3.6028651285180495</v>
      </c>
      <c r="AI103" s="6">
        <v>6.3521581088298057E-2</v>
      </c>
      <c r="AJ103" t="str">
        <f t="shared" si="19"/>
        <v/>
      </c>
      <c r="AK103" s="5">
        <f t="shared" si="20"/>
        <v>10.959653143570661</v>
      </c>
      <c r="AL103">
        <f t="shared" si="21"/>
        <v>5.1742569507769183</v>
      </c>
      <c r="AM103">
        <f t="shared" si="22"/>
        <v>0.81829587329186459</v>
      </c>
      <c r="AN103" s="6">
        <f t="shared" si="23"/>
        <v>21.101010413849458</v>
      </c>
    </row>
    <row r="104" spans="1:40" x14ac:dyDescent="0.35">
      <c r="A104" s="2">
        <v>0</v>
      </c>
      <c r="B104" s="2">
        <v>0</v>
      </c>
      <c r="C104" s="2">
        <v>4</v>
      </c>
      <c r="D104" s="2">
        <v>2</v>
      </c>
      <c r="AB104" s="5">
        <f t="shared" si="12"/>
        <v>3</v>
      </c>
      <c r="AC104">
        <f t="shared" si="13"/>
        <v>2.1277471846653966</v>
      </c>
      <c r="AD104">
        <f t="shared" si="14"/>
        <v>0.9113578657058421</v>
      </c>
      <c r="AE104">
        <f t="shared" si="15"/>
        <v>0.47681173790512971</v>
      </c>
      <c r="AF104">
        <f t="shared" si="16"/>
        <v>1.8867876482776582</v>
      </c>
      <c r="AG104">
        <f t="shared" si="17"/>
        <v>1.2599306056495323</v>
      </c>
      <c r="AH104">
        <f t="shared" si="18"/>
        <v>1.267560739806278</v>
      </c>
      <c r="AI104" s="6">
        <v>1.2002847617809296E-2</v>
      </c>
      <c r="AJ104" t="str">
        <f t="shared" si="19"/>
        <v/>
      </c>
      <c r="AK104" s="5">
        <f t="shared" si="20"/>
        <v>1.1132123517223418</v>
      </c>
      <c r="AL104">
        <f t="shared" si="21"/>
        <v>1.497532990957833</v>
      </c>
      <c r="AM104">
        <f t="shared" si="22"/>
        <v>-1.8218983762155565</v>
      </c>
      <c r="AN104" s="6">
        <f t="shared" si="23"/>
        <v>4.0483230796602401</v>
      </c>
    </row>
    <row r="105" spans="1:40" x14ac:dyDescent="0.35">
      <c r="A105" s="2">
        <v>5</v>
      </c>
      <c r="B105" s="2">
        <v>0</v>
      </c>
      <c r="C105" s="2">
        <v>3</v>
      </c>
      <c r="D105" s="2">
        <v>0</v>
      </c>
      <c r="AB105" s="5">
        <f t="shared" si="12"/>
        <v>0</v>
      </c>
      <c r="AC105">
        <f t="shared" si="13"/>
        <v>4.874873356609716</v>
      </c>
      <c r="AD105">
        <f t="shared" si="14"/>
        <v>0.36217845033703078</v>
      </c>
      <c r="AE105">
        <f t="shared" si="15"/>
        <v>0.26588179415657354</v>
      </c>
      <c r="AF105">
        <f t="shared" si="16"/>
        <v>-3.5787332822682467</v>
      </c>
      <c r="AG105">
        <f t="shared" si="17"/>
        <v>-1.2484336814230206</v>
      </c>
      <c r="AH105">
        <f t="shared" si="18"/>
        <v>-1.2564113519217159</v>
      </c>
      <c r="AI105" s="6">
        <v>1.2658820858499193E-2</v>
      </c>
      <c r="AJ105" t="str">
        <f t="shared" si="19"/>
        <v/>
      </c>
      <c r="AK105" s="5">
        <f t="shared" si="20"/>
        <v>3.5787332822682467</v>
      </c>
      <c r="AL105">
        <f t="shared" si="21"/>
        <v>2.8665786060730487</v>
      </c>
      <c r="AM105">
        <f t="shared" si="22"/>
        <v>-2.0396575444879588</v>
      </c>
      <c r="AN105" s="6">
        <f t="shared" si="23"/>
        <v>9.1971241090244522</v>
      </c>
    </row>
    <row r="106" spans="1:40" x14ac:dyDescent="0.35">
      <c r="A106" s="2">
        <v>0</v>
      </c>
      <c r="B106" s="2">
        <v>1</v>
      </c>
      <c r="C106" s="2">
        <v>2</v>
      </c>
      <c r="D106" s="2">
        <v>0</v>
      </c>
      <c r="AB106" s="5">
        <f t="shared" si="12"/>
        <v>0</v>
      </c>
      <c r="AC106">
        <f t="shared" si="13"/>
        <v>1.2770917481464588</v>
      </c>
      <c r="AD106">
        <f t="shared" si="14"/>
        <v>5.9391081062793019</v>
      </c>
      <c r="AE106">
        <f t="shared" si="15"/>
        <v>0.85588926059602888</v>
      </c>
      <c r="AF106">
        <f t="shared" si="16"/>
        <v>-0.18404263611209623</v>
      </c>
      <c r="AG106">
        <f t="shared" si="17"/>
        <v>-0.29653059782666741</v>
      </c>
      <c r="AH106">
        <f t="shared" si="18"/>
        <v>-0.29868018268533614</v>
      </c>
      <c r="AI106" s="6">
        <v>1.4342094057737995E-2</v>
      </c>
      <c r="AJ106" t="str">
        <f t="shared" si="19"/>
        <v/>
      </c>
      <c r="AK106" s="5">
        <f t="shared" si="20"/>
        <v>0.18404263611209623</v>
      </c>
      <c r="AL106">
        <f t="shared" si="21"/>
        <v>0.62065310447212485</v>
      </c>
      <c r="AM106">
        <f t="shared" si="22"/>
        <v>-1.0324150955462439</v>
      </c>
      <c r="AN106" s="6">
        <f t="shared" si="23"/>
        <v>1.4005003677704362</v>
      </c>
    </row>
    <row r="107" spans="1:40" x14ac:dyDescent="0.35">
      <c r="A107" s="2">
        <v>0</v>
      </c>
      <c r="B107" s="2">
        <v>0</v>
      </c>
      <c r="C107" s="2">
        <v>4</v>
      </c>
      <c r="D107" s="2">
        <v>1</v>
      </c>
      <c r="AB107" s="5">
        <f t="shared" si="12"/>
        <v>5</v>
      </c>
      <c r="AC107">
        <f t="shared" si="13"/>
        <v>5.4133548958943951</v>
      </c>
      <c r="AD107">
        <f t="shared" si="14"/>
        <v>0.3312796300633668</v>
      </c>
      <c r="AE107">
        <f t="shared" si="15"/>
        <v>0.24884300982476421</v>
      </c>
      <c r="AF107">
        <f t="shared" si="16"/>
        <v>0.93372062964958946</v>
      </c>
      <c r="AG107">
        <f t="shared" si="17"/>
        <v>0.30224200058148654</v>
      </c>
      <c r="AH107">
        <f t="shared" si="18"/>
        <v>0.30576920783826061</v>
      </c>
      <c r="AI107" s="6">
        <v>2.2937974651382805E-2</v>
      </c>
      <c r="AJ107" t="str">
        <f t="shared" si="19"/>
        <v/>
      </c>
      <c r="AK107" s="5">
        <f t="shared" si="20"/>
        <v>4.0662793703504105</v>
      </c>
      <c r="AL107">
        <f t="shared" si="21"/>
        <v>3.0893146149548856</v>
      </c>
      <c r="AM107">
        <f t="shared" si="22"/>
        <v>-1.9886660118743889</v>
      </c>
      <c r="AN107" s="6">
        <f t="shared" si="23"/>
        <v>10.121224752575209</v>
      </c>
    </row>
    <row r="108" spans="1:40" x14ac:dyDescent="0.35">
      <c r="A108" s="2">
        <v>0</v>
      </c>
      <c r="B108" s="2">
        <v>1</v>
      </c>
      <c r="C108" s="2">
        <v>1</v>
      </c>
      <c r="D108" s="2">
        <v>0</v>
      </c>
      <c r="AB108" s="5">
        <f t="shared" si="12"/>
        <v>0</v>
      </c>
      <c r="AC108">
        <f t="shared" si="13"/>
        <v>4.874873356609716</v>
      </c>
      <c r="AD108">
        <f t="shared" si="14"/>
        <v>0.36217845033703078</v>
      </c>
      <c r="AE108">
        <f t="shared" si="15"/>
        <v>0.26588179415657354</v>
      </c>
      <c r="AF108">
        <f t="shared" si="16"/>
        <v>-3.5787332822682467</v>
      </c>
      <c r="AG108">
        <f t="shared" si="17"/>
        <v>-1.2484336814230206</v>
      </c>
      <c r="AH108">
        <f t="shared" si="18"/>
        <v>-1.2564113519217159</v>
      </c>
      <c r="AI108" s="6">
        <v>1.2658820858499193E-2</v>
      </c>
      <c r="AJ108" t="str">
        <f t="shared" si="19"/>
        <v/>
      </c>
      <c r="AK108" s="5">
        <f t="shared" si="20"/>
        <v>3.5787332822682467</v>
      </c>
      <c r="AL108">
        <f t="shared" si="21"/>
        <v>2.8665786060730487</v>
      </c>
      <c r="AM108">
        <f t="shared" si="22"/>
        <v>-2.0396575444879588</v>
      </c>
      <c r="AN108" s="6">
        <f t="shared" si="23"/>
        <v>9.1971241090244522</v>
      </c>
    </row>
    <row r="109" spans="1:40" x14ac:dyDescent="0.35">
      <c r="A109" s="2">
        <v>0</v>
      </c>
      <c r="B109" s="2">
        <v>0</v>
      </c>
      <c r="C109" s="2">
        <v>3</v>
      </c>
      <c r="D109" s="2">
        <v>1</v>
      </c>
      <c r="AB109" s="5">
        <f t="shared" si="12"/>
        <v>0</v>
      </c>
      <c r="AC109">
        <f t="shared" si="13"/>
        <v>3.979843146423458</v>
      </c>
      <c r="AD109">
        <f t="shared" si="14"/>
        <v>0.88424947680441379</v>
      </c>
      <c r="AE109">
        <f t="shared" si="15"/>
        <v>0.46928471398811455</v>
      </c>
      <c r="AF109">
        <f t="shared" si="16"/>
        <v>-2.1121635937365677</v>
      </c>
      <c r="AG109">
        <f t="shared" si="17"/>
        <v>-0.85821967460314819</v>
      </c>
      <c r="AH109">
        <f t="shared" si="18"/>
        <v>-0.86745216043816431</v>
      </c>
      <c r="AI109" s="6">
        <v>2.1173165636342847E-2</v>
      </c>
      <c r="AJ109" t="str">
        <f t="shared" si="19"/>
        <v/>
      </c>
      <c r="AK109" s="5">
        <f t="shared" si="20"/>
        <v>2.1121635937365677</v>
      </c>
      <c r="AL109">
        <f t="shared" si="21"/>
        <v>2.4610990125730448</v>
      </c>
      <c r="AM109">
        <f t="shared" si="22"/>
        <v>-2.7115018332936889</v>
      </c>
      <c r="AN109" s="6">
        <f t="shared" si="23"/>
        <v>6.9358290207668247</v>
      </c>
    </row>
    <row r="110" spans="1:40" x14ac:dyDescent="0.35">
      <c r="A110" s="2">
        <v>0</v>
      </c>
      <c r="B110" s="2">
        <v>1</v>
      </c>
      <c r="C110" s="2">
        <v>4</v>
      </c>
      <c r="D110" s="2">
        <v>1</v>
      </c>
      <c r="AB110" s="5">
        <f t="shared" si="12"/>
        <v>0</v>
      </c>
      <c r="AC110">
        <f t="shared" si="13"/>
        <v>2.1277471846653966</v>
      </c>
      <c r="AD110">
        <f t="shared" si="14"/>
        <v>0.9113578657058421</v>
      </c>
      <c r="AE110">
        <f t="shared" si="15"/>
        <v>0.47681173790512971</v>
      </c>
      <c r="AF110">
        <f t="shared" si="16"/>
        <v>-1.1132123517223418</v>
      </c>
      <c r="AG110">
        <f t="shared" si="17"/>
        <v>-0.74336415854873628</v>
      </c>
      <c r="AH110">
        <f t="shared" si="18"/>
        <v>-0.74786596859415477</v>
      </c>
      <c r="AI110" s="6">
        <v>1.2002847617809296E-2</v>
      </c>
      <c r="AJ110" t="str">
        <f t="shared" si="19"/>
        <v/>
      </c>
      <c r="AK110" s="5">
        <f t="shared" si="20"/>
        <v>1.1132123517223418</v>
      </c>
      <c r="AL110">
        <f t="shared" si="21"/>
        <v>1.497532990957833</v>
      </c>
      <c r="AM110">
        <f t="shared" si="22"/>
        <v>-1.8218983762155565</v>
      </c>
      <c r="AN110" s="6">
        <f t="shared" si="23"/>
        <v>4.0483230796602401</v>
      </c>
    </row>
    <row r="111" spans="1:40" x14ac:dyDescent="0.35">
      <c r="A111" s="2">
        <v>1</v>
      </c>
      <c r="B111" s="2">
        <v>1</v>
      </c>
      <c r="C111" s="2">
        <v>4</v>
      </c>
      <c r="D111" s="2">
        <v>1</v>
      </c>
      <c r="AB111" s="5">
        <f t="shared" si="12"/>
        <v>0</v>
      </c>
      <c r="AC111">
        <f t="shared" si="13"/>
        <v>1.7370912905318254</v>
      </c>
      <c r="AD111">
        <f t="shared" si="14"/>
        <v>2.2250570545598873</v>
      </c>
      <c r="AE111">
        <f t="shared" si="15"/>
        <v>0.6899279662088128</v>
      </c>
      <c r="AF111">
        <f t="shared" si="16"/>
        <v>-0.53862342933616114</v>
      </c>
      <c r="AG111">
        <f t="shared" si="17"/>
        <v>-0.49497419699013279</v>
      </c>
      <c r="AH111">
        <f t="shared" si="18"/>
        <v>-0.49711653627734753</v>
      </c>
      <c r="AI111" s="6">
        <v>8.6004905975782878E-3</v>
      </c>
      <c r="AJ111" t="str">
        <f t="shared" si="19"/>
        <v/>
      </c>
      <c r="AK111" s="5">
        <f t="shared" si="20"/>
        <v>0.53862342933616114</v>
      </c>
      <c r="AL111">
        <f t="shared" si="21"/>
        <v>1.0881848642039385</v>
      </c>
      <c r="AM111">
        <f t="shared" si="22"/>
        <v>-1.5941797130251674</v>
      </c>
      <c r="AN111" s="6">
        <f t="shared" si="23"/>
        <v>2.6714265716974896</v>
      </c>
    </row>
    <row r="112" spans="1:40" x14ac:dyDescent="0.35">
      <c r="A112" s="2">
        <v>7</v>
      </c>
      <c r="B112" s="2">
        <v>1</v>
      </c>
      <c r="C112" s="2">
        <v>1</v>
      </c>
      <c r="D112" s="2">
        <v>0</v>
      </c>
      <c r="AB112" s="5">
        <f t="shared" si="12"/>
        <v>0</v>
      </c>
      <c r="AC112">
        <f t="shared" si="13"/>
        <v>8.2111901016019768</v>
      </c>
      <c r="AD112">
        <f t="shared" si="14"/>
        <v>0.38418140910665588</v>
      </c>
      <c r="AE112">
        <f t="shared" si="15"/>
        <v>0.27755134303863011</v>
      </c>
      <c r="AF112">
        <f t="shared" si="16"/>
        <v>-5.9321632609568429</v>
      </c>
      <c r="AG112">
        <f t="shared" si="17"/>
        <v>-1.3450364744853633</v>
      </c>
      <c r="AH112">
        <f t="shared" si="18"/>
        <v>-1.3617685572301321</v>
      </c>
      <c r="AI112" s="6">
        <v>2.442307675056982E-2</v>
      </c>
      <c r="AJ112" t="str">
        <f t="shared" si="19"/>
        <v/>
      </c>
      <c r="AK112" s="5">
        <f t="shared" si="20"/>
        <v>5.9321632609568429</v>
      </c>
      <c r="AL112">
        <f t="shared" si="21"/>
        <v>4.4104107014842118</v>
      </c>
      <c r="AM112">
        <f t="shared" si="22"/>
        <v>-2.7120828709822451</v>
      </c>
      <c r="AN112" s="6">
        <f t="shared" si="23"/>
        <v>14.576409392895931</v>
      </c>
    </row>
    <row r="113" spans="1:40" x14ac:dyDescent="0.35">
      <c r="A113" s="2">
        <v>1</v>
      </c>
      <c r="B113" s="2">
        <v>1</v>
      </c>
      <c r="C113" s="2">
        <v>2</v>
      </c>
      <c r="D113" s="2">
        <v>0</v>
      </c>
      <c r="AB113" s="5">
        <f t="shared" si="12"/>
        <v>1</v>
      </c>
      <c r="AC113">
        <f t="shared" si="13"/>
        <v>8.2111901016019768</v>
      </c>
      <c r="AD113">
        <f t="shared" si="14"/>
        <v>0.38418140910665588</v>
      </c>
      <c r="AE113">
        <f t="shared" si="15"/>
        <v>0.27755134303863011</v>
      </c>
      <c r="AF113">
        <f t="shared" si="16"/>
        <v>-4.9321632609568429</v>
      </c>
      <c r="AG113">
        <f t="shared" si="17"/>
        <v>-1.1183002207248065</v>
      </c>
      <c r="AH113">
        <f t="shared" si="18"/>
        <v>-1.1322117332983372</v>
      </c>
      <c r="AI113" s="6">
        <v>2.442307675056982E-2</v>
      </c>
      <c r="AJ113" t="str">
        <f t="shared" si="19"/>
        <v/>
      </c>
      <c r="AK113" s="5">
        <f t="shared" si="20"/>
        <v>5.9321632609568429</v>
      </c>
      <c r="AL113">
        <f t="shared" si="21"/>
        <v>4.4104107014842118</v>
      </c>
      <c r="AM113">
        <f t="shared" si="22"/>
        <v>-2.7120828709822451</v>
      </c>
      <c r="AN113" s="6">
        <f t="shared" si="23"/>
        <v>14.576409392895931</v>
      </c>
    </row>
    <row r="114" spans="1:40" x14ac:dyDescent="0.35">
      <c r="A114" s="2">
        <v>0</v>
      </c>
      <c r="B114" s="2">
        <v>0</v>
      </c>
      <c r="C114" s="2">
        <v>1</v>
      </c>
      <c r="D114" s="2">
        <v>0</v>
      </c>
      <c r="AB114" s="5">
        <f t="shared" si="12"/>
        <v>7</v>
      </c>
      <c r="AC114">
        <f t="shared" si="13"/>
        <v>2.1277471846653966</v>
      </c>
      <c r="AD114">
        <f t="shared" si="14"/>
        <v>0.9113578657058421</v>
      </c>
      <c r="AE114">
        <f t="shared" si="15"/>
        <v>0.47681173790512971</v>
      </c>
      <c r="AF114">
        <f t="shared" si="16"/>
        <v>5.8867876482776582</v>
      </c>
      <c r="AG114">
        <f t="shared" si="17"/>
        <v>3.9309902912472241</v>
      </c>
      <c r="AH114">
        <f t="shared" si="18"/>
        <v>3.9547963510068556</v>
      </c>
      <c r="AI114" s="6">
        <v>1.2002847617809296E-2</v>
      </c>
      <c r="AJ114" t="str">
        <f t="shared" si="19"/>
        <v/>
      </c>
      <c r="AK114" s="5">
        <f t="shared" si="20"/>
        <v>1.1132123517223418</v>
      </c>
      <c r="AL114">
        <f t="shared" si="21"/>
        <v>1.497532990957833</v>
      </c>
      <c r="AM114">
        <f t="shared" si="22"/>
        <v>-1.8218983762155565</v>
      </c>
      <c r="AN114" s="6">
        <f t="shared" si="23"/>
        <v>4.0483230796602401</v>
      </c>
    </row>
    <row r="115" spans="1:40" x14ac:dyDescent="0.35">
      <c r="A115" s="2">
        <v>2</v>
      </c>
      <c r="B115" s="2">
        <v>0</v>
      </c>
      <c r="C115" s="2">
        <v>4</v>
      </c>
      <c r="D115" s="2">
        <v>1</v>
      </c>
      <c r="AB115" s="5">
        <f t="shared" si="12"/>
        <v>1</v>
      </c>
      <c r="AC115">
        <f t="shared" si="13"/>
        <v>4.874873356609716</v>
      </c>
      <c r="AD115">
        <f t="shared" si="14"/>
        <v>0.36217845033703078</v>
      </c>
      <c r="AE115">
        <f t="shared" si="15"/>
        <v>0.26588179415657354</v>
      </c>
      <c r="AF115">
        <f t="shared" si="16"/>
        <v>-2.5787332822682467</v>
      </c>
      <c r="AG115">
        <f t="shared" si="17"/>
        <v>-0.89958575592695023</v>
      </c>
      <c r="AH115">
        <f t="shared" si="18"/>
        <v>-0.90533423808735214</v>
      </c>
      <c r="AI115" s="6">
        <v>1.2658820858499193E-2</v>
      </c>
      <c r="AJ115" t="str">
        <f t="shared" si="19"/>
        <v/>
      </c>
      <c r="AK115" s="5">
        <f t="shared" si="20"/>
        <v>3.5787332822682467</v>
      </c>
      <c r="AL115">
        <f t="shared" si="21"/>
        <v>2.8665786060730487</v>
      </c>
      <c r="AM115">
        <f t="shared" si="22"/>
        <v>-2.0396575444879588</v>
      </c>
      <c r="AN115" s="6">
        <f t="shared" si="23"/>
        <v>9.1971241090244522</v>
      </c>
    </row>
    <row r="116" spans="1:40" x14ac:dyDescent="0.35">
      <c r="A116" s="2">
        <v>0</v>
      </c>
      <c r="B116" s="2">
        <v>0</v>
      </c>
      <c r="C116" s="2">
        <v>3</v>
      </c>
      <c r="D116" s="2">
        <v>2</v>
      </c>
      <c r="AB116" s="5">
        <f t="shared" si="12"/>
        <v>0</v>
      </c>
      <c r="AC116">
        <f t="shared" si="13"/>
        <v>1.031287784770722</v>
      </c>
      <c r="AD116">
        <f t="shared" si="14"/>
        <v>2.0976228855161856</v>
      </c>
      <c r="AE116">
        <f t="shared" si="15"/>
        <v>0.67717180658892218</v>
      </c>
      <c r="AF116">
        <f t="shared" si="16"/>
        <v>-0.33292877244444463</v>
      </c>
      <c r="AG116">
        <f t="shared" si="17"/>
        <v>-0.44275239045542231</v>
      </c>
      <c r="AH116">
        <f t="shared" si="18"/>
        <v>-0.4446114616632445</v>
      </c>
      <c r="AI116" s="6">
        <v>8.345194239870745E-3</v>
      </c>
      <c r="AJ116" t="str">
        <f t="shared" si="19"/>
        <v/>
      </c>
      <c r="AK116" s="5">
        <f t="shared" si="20"/>
        <v>0.33292877244444463</v>
      </c>
      <c r="AL116">
        <f t="shared" si="21"/>
        <v>0.75195251255896933</v>
      </c>
      <c r="AM116">
        <f t="shared" si="22"/>
        <v>-1.1408710702555376</v>
      </c>
      <c r="AN116" s="6">
        <f t="shared" si="23"/>
        <v>1.8067286151444271</v>
      </c>
    </row>
    <row r="117" spans="1:40" x14ac:dyDescent="0.35">
      <c r="A117" s="2">
        <v>2</v>
      </c>
      <c r="B117" s="2">
        <v>0</v>
      </c>
      <c r="C117" s="2">
        <v>2</v>
      </c>
      <c r="D117" s="2">
        <v>0</v>
      </c>
      <c r="AB117" s="5">
        <f t="shared" si="12"/>
        <v>2</v>
      </c>
      <c r="AC117">
        <f t="shared" si="13"/>
        <v>3.979843146423458</v>
      </c>
      <c r="AD117">
        <f t="shared" si="14"/>
        <v>0.88424947680441379</v>
      </c>
      <c r="AE117">
        <f t="shared" si="15"/>
        <v>0.46928471398811455</v>
      </c>
      <c r="AF117">
        <f t="shared" si="16"/>
        <v>-0.1121635937365677</v>
      </c>
      <c r="AG117">
        <f t="shared" si="17"/>
        <v>-4.5574596212324764E-2</v>
      </c>
      <c r="AH117">
        <f t="shared" si="18"/>
        <v>-4.6064874897862276E-2</v>
      </c>
      <c r="AI117" s="6">
        <v>2.1173165636342847E-2</v>
      </c>
      <c r="AJ117" t="str">
        <f t="shared" si="19"/>
        <v/>
      </c>
      <c r="AK117" s="5">
        <f t="shared" si="20"/>
        <v>2.1121635937365677</v>
      </c>
      <c r="AL117">
        <f t="shared" si="21"/>
        <v>2.4610990125730448</v>
      </c>
      <c r="AM117">
        <f t="shared" si="22"/>
        <v>-2.7115018332936889</v>
      </c>
      <c r="AN117" s="6">
        <f t="shared" si="23"/>
        <v>6.9358290207668247</v>
      </c>
    </row>
    <row r="118" spans="1:40" x14ac:dyDescent="0.35">
      <c r="A118" s="2">
        <v>0</v>
      </c>
      <c r="B118" s="2">
        <v>0</v>
      </c>
      <c r="C118" s="2">
        <v>2</v>
      </c>
      <c r="D118" s="2">
        <v>1</v>
      </c>
      <c r="AB118" s="5">
        <f t="shared" si="12"/>
        <v>0</v>
      </c>
      <c r="AC118">
        <f t="shared" si="13"/>
        <v>0.55741517223081916</v>
      </c>
      <c r="AD118">
        <f t="shared" si="14"/>
        <v>14.944712704188067</v>
      </c>
      <c r="AE118">
        <f t="shared" si="15"/>
        <v>0.93728328515211579</v>
      </c>
      <c r="AF118">
        <f t="shared" si="16"/>
        <v>-3.495924840868455E-2</v>
      </c>
      <c r="AG118">
        <f t="shared" si="17"/>
        <v>-0.15153350874220453</v>
      </c>
      <c r="AH118">
        <f t="shared" si="18"/>
        <v>-0.15201628123818342</v>
      </c>
      <c r="AI118" s="6">
        <v>6.3415036717476558E-3</v>
      </c>
      <c r="AJ118" t="str">
        <f t="shared" si="19"/>
        <v/>
      </c>
      <c r="AK118" s="5">
        <f t="shared" si="20"/>
        <v>3.495924840868455E-2</v>
      </c>
      <c r="AL118">
        <f t="shared" si="21"/>
        <v>0.2307030880421225</v>
      </c>
      <c r="AM118">
        <f t="shared" si="22"/>
        <v>-0.4172104952760487</v>
      </c>
      <c r="AN118" s="6">
        <f t="shared" si="23"/>
        <v>0.48712899209341776</v>
      </c>
    </row>
    <row r="119" spans="1:40" x14ac:dyDescent="0.35">
      <c r="A119" s="2">
        <v>0</v>
      </c>
      <c r="B119" s="2">
        <v>0</v>
      </c>
      <c r="C119" s="2">
        <v>4</v>
      </c>
      <c r="D119" s="2">
        <v>1</v>
      </c>
      <c r="AB119" s="5">
        <f t="shared" si="12"/>
        <v>2</v>
      </c>
      <c r="AC119">
        <f t="shared" si="13"/>
        <v>2.3627794604585244</v>
      </c>
      <c r="AD119">
        <f t="shared" si="14"/>
        <v>0.83360646202285038</v>
      </c>
      <c r="AE119">
        <f t="shared" si="15"/>
        <v>0.45462670386927445</v>
      </c>
      <c r="AF119">
        <f t="shared" si="16"/>
        <v>0.71140317761975713</v>
      </c>
      <c r="AG119">
        <f t="shared" si="17"/>
        <v>0.43514477724614903</v>
      </c>
      <c r="AH119">
        <f t="shared" si="18"/>
        <v>0.43785721267342481</v>
      </c>
      <c r="AI119" s="6">
        <v>1.2351213404989923E-2</v>
      </c>
      <c r="AJ119" t="str">
        <f t="shared" si="19"/>
        <v/>
      </c>
      <c r="AK119" s="5">
        <f t="shared" si="20"/>
        <v>1.2885968223802429</v>
      </c>
      <c r="AL119">
        <f t="shared" si="21"/>
        <v>1.6348654857400176</v>
      </c>
      <c r="AM119">
        <f t="shared" si="22"/>
        <v>-1.9156806492377723</v>
      </c>
      <c r="AN119" s="6">
        <f t="shared" si="23"/>
        <v>4.4928742939982582</v>
      </c>
    </row>
    <row r="120" spans="1:40" x14ac:dyDescent="0.35">
      <c r="A120" s="2">
        <v>0</v>
      </c>
      <c r="B120" s="2">
        <v>1</v>
      </c>
      <c r="C120" s="2">
        <v>3</v>
      </c>
      <c r="D120" s="2">
        <v>1</v>
      </c>
      <c r="AB120" s="5">
        <f t="shared" si="12"/>
        <v>0</v>
      </c>
      <c r="AC120">
        <f t="shared" si="13"/>
        <v>0.75819223035290473</v>
      </c>
      <c r="AD120">
        <f t="shared" si="14"/>
        <v>5.5989616346041666</v>
      </c>
      <c r="AE120">
        <f t="shared" si="15"/>
        <v>0.8484610071444999</v>
      </c>
      <c r="AF120">
        <f t="shared" si="16"/>
        <v>-0.11489568697854452</v>
      </c>
      <c r="AG120">
        <f t="shared" si="17"/>
        <v>-0.2644197511883104</v>
      </c>
      <c r="AH120">
        <f t="shared" si="18"/>
        <v>-0.26506934633523443</v>
      </c>
      <c r="AI120" s="6">
        <v>4.8953165434020406E-3</v>
      </c>
      <c r="AJ120" t="str">
        <f t="shared" si="19"/>
        <v/>
      </c>
      <c r="AK120" s="5">
        <f t="shared" si="20"/>
        <v>0.11489568697854452</v>
      </c>
      <c r="AL120">
        <f t="shared" si="21"/>
        <v>0.43452006312765895</v>
      </c>
      <c r="AM120">
        <f t="shared" si="22"/>
        <v>-0.73674798731173752</v>
      </c>
      <c r="AN120" s="6">
        <f t="shared" si="23"/>
        <v>0.96653936126882667</v>
      </c>
    </row>
    <row r="121" spans="1:40" x14ac:dyDescent="0.35">
      <c r="A121" s="2">
        <v>1</v>
      </c>
      <c r="B121" s="2">
        <v>1</v>
      </c>
      <c r="C121" s="2">
        <v>3</v>
      </c>
      <c r="D121" s="2">
        <v>2</v>
      </c>
      <c r="AB121" s="5">
        <f t="shared" si="12"/>
        <v>0</v>
      </c>
      <c r="AC121">
        <f t="shared" si="13"/>
        <v>3.979843146423458</v>
      </c>
      <c r="AD121">
        <f t="shared" si="14"/>
        <v>0.88424947680441379</v>
      </c>
      <c r="AE121">
        <f t="shared" si="15"/>
        <v>0.46928471398811455</v>
      </c>
      <c r="AF121">
        <f t="shared" si="16"/>
        <v>-2.1121635937365677</v>
      </c>
      <c r="AG121">
        <f t="shared" si="17"/>
        <v>-0.85821967460314819</v>
      </c>
      <c r="AH121">
        <f t="shared" si="18"/>
        <v>-0.86745216043816431</v>
      </c>
      <c r="AI121" s="6">
        <v>2.1173165636342847E-2</v>
      </c>
      <c r="AJ121" t="str">
        <f t="shared" si="19"/>
        <v/>
      </c>
      <c r="AK121" s="5">
        <f t="shared" si="20"/>
        <v>2.1121635937365677</v>
      </c>
      <c r="AL121">
        <f t="shared" si="21"/>
        <v>2.4610990125730448</v>
      </c>
      <c r="AM121">
        <f t="shared" si="22"/>
        <v>-2.7115018332936889</v>
      </c>
      <c r="AN121" s="6">
        <f t="shared" si="23"/>
        <v>6.9358290207668247</v>
      </c>
    </row>
    <row r="122" spans="1:40" x14ac:dyDescent="0.35">
      <c r="A122" s="2">
        <v>0</v>
      </c>
      <c r="B122" s="2">
        <v>0</v>
      </c>
      <c r="C122" s="2">
        <v>2</v>
      </c>
      <c r="D122" s="2">
        <v>1</v>
      </c>
      <c r="AB122" s="5">
        <f t="shared" si="12"/>
        <v>0</v>
      </c>
      <c r="AC122">
        <f t="shared" si="13"/>
        <v>3.5839570268522016</v>
      </c>
      <c r="AD122">
        <f t="shared" si="14"/>
        <v>0.96672441091260142</v>
      </c>
      <c r="AE122">
        <f t="shared" si="15"/>
        <v>0.49154035285707415</v>
      </c>
      <c r="AF122">
        <f t="shared" si="16"/>
        <v>-1.8222975252486804</v>
      </c>
      <c r="AG122">
        <f t="shared" si="17"/>
        <v>-0.81231519485766712</v>
      </c>
      <c r="AH122">
        <f t="shared" si="18"/>
        <v>-0.81639994133808769</v>
      </c>
      <c r="AI122" s="6">
        <v>9.9816953342407623E-3</v>
      </c>
      <c r="AJ122" t="str">
        <f t="shared" si="19"/>
        <v/>
      </c>
      <c r="AK122" s="5">
        <f t="shared" si="20"/>
        <v>1.8222975252486804</v>
      </c>
      <c r="AL122">
        <f t="shared" si="21"/>
        <v>2.2433379761755918</v>
      </c>
      <c r="AM122">
        <f t="shared" si="22"/>
        <v>-2.5745641132064523</v>
      </c>
      <c r="AN122" s="6">
        <f t="shared" si="23"/>
        <v>6.2191591637038126</v>
      </c>
    </row>
    <row r="123" spans="1:40" x14ac:dyDescent="0.35">
      <c r="A123" s="2">
        <v>0</v>
      </c>
      <c r="B123" s="2">
        <v>0</v>
      </c>
      <c r="C123" s="2">
        <v>1</v>
      </c>
      <c r="D123" s="2">
        <v>0</v>
      </c>
      <c r="AB123" s="5">
        <f t="shared" si="12"/>
        <v>1</v>
      </c>
      <c r="AC123">
        <f t="shared" si="13"/>
        <v>1.1500558630853801</v>
      </c>
      <c r="AD123">
        <f t="shared" si="14"/>
        <v>6.4930553378874842</v>
      </c>
      <c r="AE123">
        <f t="shared" si="15"/>
        <v>0.86654309158192744</v>
      </c>
      <c r="AF123">
        <f t="shared" si="16"/>
        <v>0.84651710000454705</v>
      </c>
      <c r="AG123">
        <f t="shared" si="17"/>
        <v>1.5291959684583265</v>
      </c>
      <c r="AH123">
        <f t="shared" si="18"/>
        <v>1.5379361997509615</v>
      </c>
      <c r="AI123" s="6">
        <v>1.1333884369693525E-2</v>
      </c>
      <c r="AJ123" t="str">
        <f t="shared" si="19"/>
        <v/>
      </c>
      <c r="AK123" s="5">
        <f t="shared" si="20"/>
        <v>0.15348289999545298</v>
      </c>
      <c r="AL123">
        <f t="shared" si="21"/>
        <v>0.55357005737987353</v>
      </c>
      <c r="AM123">
        <f t="shared" si="22"/>
        <v>-0.93149447538887009</v>
      </c>
      <c r="AN123" s="6">
        <f t="shared" si="23"/>
        <v>1.238460275379776</v>
      </c>
    </row>
    <row r="124" spans="1:40" x14ac:dyDescent="0.35">
      <c r="A124" s="2">
        <v>0</v>
      </c>
      <c r="B124" s="2">
        <v>1</v>
      </c>
      <c r="C124" s="2">
        <v>4</v>
      </c>
      <c r="D124" s="2">
        <v>3</v>
      </c>
      <c r="AB124" s="5">
        <f t="shared" si="12"/>
        <v>0</v>
      </c>
      <c r="AC124">
        <f t="shared" si="13"/>
        <v>0.75819223035290473</v>
      </c>
      <c r="AD124">
        <f t="shared" si="14"/>
        <v>5.5989616346041666</v>
      </c>
      <c r="AE124">
        <f t="shared" si="15"/>
        <v>0.8484610071444999</v>
      </c>
      <c r="AF124">
        <f t="shared" si="16"/>
        <v>-0.11489568697854452</v>
      </c>
      <c r="AG124">
        <f t="shared" si="17"/>
        <v>-0.2644197511883104</v>
      </c>
      <c r="AH124">
        <f t="shared" si="18"/>
        <v>-0.26506934633523443</v>
      </c>
      <c r="AI124" s="6">
        <v>4.8953165434020406E-3</v>
      </c>
      <c r="AJ124" t="str">
        <f t="shared" si="19"/>
        <v/>
      </c>
      <c r="AK124" s="5">
        <f t="shared" si="20"/>
        <v>0.11489568697854452</v>
      </c>
      <c r="AL124">
        <f t="shared" si="21"/>
        <v>0.43452006312765895</v>
      </c>
      <c r="AM124">
        <f t="shared" si="22"/>
        <v>-0.73674798731173752</v>
      </c>
      <c r="AN124" s="6">
        <f t="shared" si="23"/>
        <v>0.96653936126882667</v>
      </c>
    </row>
    <row r="125" spans="1:40" x14ac:dyDescent="0.35">
      <c r="A125" s="2">
        <v>0</v>
      </c>
      <c r="B125" s="2">
        <v>0</v>
      </c>
      <c r="C125" s="2">
        <v>1</v>
      </c>
      <c r="D125" s="2">
        <v>0</v>
      </c>
      <c r="AB125" s="5">
        <f t="shared" si="12"/>
        <v>0</v>
      </c>
      <c r="AC125">
        <f t="shared" si="13"/>
        <v>1.031287784770722</v>
      </c>
      <c r="AD125">
        <f t="shared" si="14"/>
        <v>2.0976228855161856</v>
      </c>
      <c r="AE125">
        <f t="shared" si="15"/>
        <v>0.67717180658892218</v>
      </c>
      <c r="AF125">
        <f t="shared" si="16"/>
        <v>-0.33292877244444463</v>
      </c>
      <c r="AG125">
        <f t="shared" si="17"/>
        <v>-0.44275239045542231</v>
      </c>
      <c r="AH125">
        <f t="shared" si="18"/>
        <v>-0.4446114616632445</v>
      </c>
      <c r="AI125" s="6">
        <v>8.345194239870745E-3</v>
      </c>
      <c r="AJ125" t="str">
        <f t="shared" si="19"/>
        <v/>
      </c>
      <c r="AK125" s="5">
        <f t="shared" si="20"/>
        <v>0.33292877244444463</v>
      </c>
      <c r="AL125">
        <f t="shared" si="21"/>
        <v>0.75195251255896933</v>
      </c>
      <c r="AM125">
        <f t="shared" si="22"/>
        <v>-1.1408710702555376</v>
      </c>
      <c r="AN125" s="6">
        <f t="shared" si="23"/>
        <v>1.8067286151444271</v>
      </c>
    </row>
    <row r="126" spans="1:40" x14ac:dyDescent="0.35">
      <c r="A126" s="2">
        <v>0</v>
      </c>
      <c r="B126" s="2">
        <v>1</v>
      </c>
      <c r="C126" s="2">
        <v>4</v>
      </c>
      <c r="D126" s="2">
        <v>3</v>
      </c>
      <c r="AB126" s="5">
        <f t="shared" si="12"/>
        <v>0</v>
      </c>
      <c r="AC126">
        <f t="shared" si="13"/>
        <v>0.84550930665487911</v>
      </c>
      <c r="AD126">
        <f t="shared" si="14"/>
        <v>17.331221917541054</v>
      </c>
      <c r="AE126">
        <f t="shared" si="15"/>
        <v>0.94544826283276262</v>
      </c>
      <c r="AF126">
        <f t="shared" si="16"/>
        <v>-4.6124001469090077E-2</v>
      </c>
      <c r="AG126">
        <f t="shared" si="17"/>
        <v>-0.16010371302436779</v>
      </c>
      <c r="AH126">
        <f t="shared" si="18"/>
        <v>-0.16159962774524322</v>
      </c>
      <c r="AI126" s="6">
        <v>1.8428148142279999E-2</v>
      </c>
      <c r="AJ126" t="str">
        <f t="shared" si="19"/>
        <v/>
      </c>
      <c r="AK126" s="5">
        <f t="shared" si="20"/>
        <v>4.6124001469090077E-2</v>
      </c>
      <c r="AL126">
        <f t="shared" si="21"/>
        <v>0.28808826852173003</v>
      </c>
      <c r="AM126">
        <f t="shared" si="22"/>
        <v>-0.51851862920200475</v>
      </c>
      <c r="AN126" s="6">
        <f t="shared" si="23"/>
        <v>0.61076663214018501</v>
      </c>
    </row>
    <row r="127" spans="1:40" x14ac:dyDescent="0.35">
      <c r="A127" s="2">
        <v>3</v>
      </c>
      <c r="B127" s="2">
        <v>0</v>
      </c>
      <c r="C127" s="2">
        <v>4</v>
      </c>
      <c r="D127" s="2">
        <v>1</v>
      </c>
      <c r="AB127" s="5">
        <f t="shared" si="12"/>
        <v>0</v>
      </c>
      <c r="AC127">
        <f t="shared" si="13"/>
        <v>1.031287784770722</v>
      </c>
      <c r="AD127">
        <f t="shared" si="14"/>
        <v>2.0976228855161856</v>
      </c>
      <c r="AE127">
        <f t="shared" si="15"/>
        <v>0.67717180658892218</v>
      </c>
      <c r="AF127">
        <f t="shared" si="16"/>
        <v>-0.33292877244444463</v>
      </c>
      <c r="AG127">
        <f t="shared" si="17"/>
        <v>-0.44275239045542231</v>
      </c>
      <c r="AH127">
        <f t="shared" si="18"/>
        <v>-0.4446114616632445</v>
      </c>
      <c r="AI127" s="6">
        <v>8.345194239870745E-3</v>
      </c>
      <c r="AJ127" t="str">
        <f t="shared" si="19"/>
        <v/>
      </c>
      <c r="AK127" s="5">
        <f t="shared" si="20"/>
        <v>0.33292877244444463</v>
      </c>
      <c r="AL127">
        <f t="shared" si="21"/>
        <v>0.75195251255896933</v>
      </c>
      <c r="AM127">
        <f t="shared" si="22"/>
        <v>-1.1408710702555376</v>
      </c>
      <c r="AN127" s="6">
        <f t="shared" si="23"/>
        <v>1.8067286151444271</v>
      </c>
    </row>
    <row r="128" spans="1:40" x14ac:dyDescent="0.35">
      <c r="A128" s="2">
        <v>4</v>
      </c>
      <c r="B128" s="2">
        <v>1</v>
      </c>
      <c r="C128" s="2">
        <v>1</v>
      </c>
      <c r="D128" s="2">
        <v>0</v>
      </c>
      <c r="AB128" s="5">
        <f t="shared" si="12"/>
        <v>0</v>
      </c>
      <c r="AC128">
        <f t="shared" si="13"/>
        <v>0.84550930665487911</v>
      </c>
      <c r="AD128">
        <f t="shared" si="14"/>
        <v>17.331221917541054</v>
      </c>
      <c r="AE128">
        <f t="shared" si="15"/>
        <v>0.94544826283276262</v>
      </c>
      <c r="AF128">
        <f t="shared" si="16"/>
        <v>-4.6124001469090077E-2</v>
      </c>
      <c r="AG128">
        <f t="shared" si="17"/>
        <v>-0.16010371302436779</v>
      </c>
      <c r="AH128">
        <f t="shared" si="18"/>
        <v>-0.16159962774524322</v>
      </c>
      <c r="AI128" s="6">
        <v>1.8428148142279999E-2</v>
      </c>
      <c r="AJ128" t="str">
        <f t="shared" si="19"/>
        <v/>
      </c>
      <c r="AK128" s="5">
        <f t="shared" si="20"/>
        <v>4.6124001469090077E-2</v>
      </c>
      <c r="AL128">
        <f t="shared" si="21"/>
        <v>0.28808826852173003</v>
      </c>
      <c r="AM128">
        <f t="shared" si="22"/>
        <v>-0.51851862920200475</v>
      </c>
      <c r="AN128" s="6">
        <f t="shared" si="23"/>
        <v>0.61076663214018501</v>
      </c>
    </row>
    <row r="129" spans="1:40" x14ac:dyDescent="0.35">
      <c r="A129" s="2">
        <v>3</v>
      </c>
      <c r="B129" s="2">
        <v>1</v>
      </c>
      <c r="C129" s="2">
        <v>3</v>
      </c>
      <c r="D129" s="2">
        <v>0</v>
      </c>
      <c r="AB129" s="5">
        <f t="shared" si="12"/>
        <v>3</v>
      </c>
      <c r="AC129">
        <f t="shared" si="13"/>
        <v>3.979843146423458</v>
      </c>
      <c r="AD129">
        <f t="shared" si="14"/>
        <v>0.88424947680441379</v>
      </c>
      <c r="AE129">
        <f t="shared" si="15"/>
        <v>0.46928471398811455</v>
      </c>
      <c r="AF129">
        <f t="shared" si="16"/>
        <v>0.8878364062634323</v>
      </c>
      <c r="AG129">
        <f t="shared" si="17"/>
        <v>0.36074794298308693</v>
      </c>
      <c r="AH129">
        <f t="shared" si="18"/>
        <v>0.36462876787228871</v>
      </c>
      <c r="AI129" s="6">
        <v>2.1173165636342847E-2</v>
      </c>
      <c r="AJ129" t="str">
        <f t="shared" si="19"/>
        <v/>
      </c>
      <c r="AK129" s="5">
        <f t="shared" si="20"/>
        <v>2.1121635937365677</v>
      </c>
      <c r="AL129">
        <f t="shared" si="21"/>
        <v>2.4610990125730448</v>
      </c>
      <c r="AM129">
        <f t="shared" si="22"/>
        <v>-2.7115018332936889</v>
      </c>
      <c r="AN129" s="6">
        <f t="shared" si="23"/>
        <v>6.9358290207668247</v>
      </c>
    </row>
    <row r="130" spans="1:40" x14ac:dyDescent="0.35">
      <c r="A130" s="2">
        <v>3</v>
      </c>
      <c r="B130" s="2">
        <v>0</v>
      </c>
      <c r="C130" s="2">
        <v>2</v>
      </c>
      <c r="D130" s="2">
        <v>0</v>
      </c>
      <c r="AB130" s="5">
        <f t="shared" si="12"/>
        <v>4</v>
      </c>
      <c r="AC130">
        <f t="shared" si="13"/>
        <v>2.1277471846653966</v>
      </c>
      <c r="AD130">
        <f t="shared" si="14"/>
        <v>0.9113578657058421</v>
      </c>
      <c r="AE130">
        <f t="shared" si="15"/>
        <v>0.47681173790512971</v>
      </c>
      <c r="AF130">
        <f t="shared" si="16"/>
        <v>2.8867876482776582</v>
      </c>
      <c r="AG130">
        <f t="shared" si="17"/>
        <v>1.9276955270489553</v>
      </c>
      <c r="AH130">
        <f t="shared" si="18"/>
        <v>1.9393696426064224</v>
      </c>
      <c r="AI130" s="6">
        <v>1.2002847617809296E-2</v>
      </c>
      <c r="AJ130" t="str">
        <f t="shared" si="19"/>
        <v/>
      </c>
      <c r="AK130" s="5">
        <f t="shared" si="20"/>
        <v>1.1132123517223418</v>
      </c>
      <c r="AL130">
        <f t="shared" si="21"/>
        <v>1.497532990957833</v>
      </c>
      <c r="AM130">
        <f t="shared" si="22"/>
        <v>-1.8218983762155565</v>
      </c>
      <c r="AN130" s="6">
        <f t="shared" si="23"/>
        <v>4.0483230796602401</v>
      </c>
    </row>
    <row r="131" spans="1:40" x14ac:dyDescent="0.35">
      <c r="A131" s="2">
        <v>8</v>
      </c>
      <c r="B131" s="2">
        <v>1</v>
      </c>
      <c r="C131" s="2">
        <v>4</v>
      </c>
      <c r="D131" s="2">
        <v>0</v>
      </c>
      <c r="AB131" s="5">
        <f t="shared" si="12"/>
        <v>3</v>
      </c>
      <c r="AC131">
        <f t="shared" si="13"/>
        <v>11.168803518694542</v>
      </c>
      <c r="AD131">
        <f t="shared" si="14"/>
        <v>0.14393163742207904</v>
      </c>
      <c r="AE131">
        <f t="shared" si="15"/>
        <v>0.12582188717713755</v>
      </c>
      <c r="AF131">
        <f t="shared" si="16"/>
        <v>-6.7635235824617403</v>
      </c>
      <c r="AG131">
        <f t="shared" si="17"/>
        <v>-1.3956833724376378</v>
      </c>
      <c r="AH131">
        <f t="shared" si="18"/>
        <v>-1.4069392794873838</v>
      </c>
      <c r="AI131" s="6">
        <v>1.5936553927645702E-2</v>
      </c>
      <c r="AJ131" t="str">
        <f t="shared" si="19"/>
        <v/>
      </c>
      <c r="AK131" s="5">
        <f t="shared" si="20"/>
        <v>9.7635235824617403</v>
      </c>
      <c r="AL131">
        <f t="shared" si="21"/>
        <v>4.8460300638595948</v>
      </c>
      <c r="AM131">
        <f t="shared" si="22"/>
        <v>0.26547918929859904</v>
      </c>
      <c r="AN131" s="6">
        <f t="shared" si="23"/>
        <v>19.261567975624882</v>
      </c>
    </row>
    <row r="132" spans="1:40" x14ac:dyDescent="0.35">
      <c r="A132" s="2">
        <v>2</v>
      </c>
      <c r="B132" s="2">
        <v>1</v>
      </c>
      <c r="C132" s="2">
        <v>3</v>
      </c>
      <c r="D132" s="2">
        <v>0</v>
      </c>
      <c r="AB132" s="5">
        <f t="shared" si="12"/>
        <v>3</v>
      </c>
      <c r="AC132">
        <f t="shared" si="13"/>
        <v>2.3627794604585244</v>
      </c>
      <c r="AD132">
        <f t="shared" si="14"/>
        <v>0.83360646202285038</v>
      </c>
      <c r="AE132">
        <f t="shared" si="15"/>
        <v>0.45462670386927445</v>
      </c>
      <c r="AF132">
        <f t="shared" si="16"/>
        <v>1.7114031776197571</v>
      </c>
      <c r="AG132">
        <f t="shared" si="17"/>
        <v>1.0468158955873332</v>
      </c>
      <c r="AH132">
        <f t="shared" si="18"/>
        <v>1.0533411273481188</v>
      </c>
      <c r="AI132" s="6">
        <v>1.2351213404989923E-2</v>
      </c>
      <c r="AJ132" t="str">
        <f t="shared" si="19"/>
        <v/>
      </c>
      <c r="AK132" s="5">
        <f t="shared" si="20"/>
        <v>1.2885968223802429</v>
      </c>
      <c r="AL132">
        <f t="shared" si="21"/>
        <v>1.6348654857400176</v>
      </c>
      <c r="AM132">
        <f t="shared" si="22"/>
        <v>-1.9156806492377723</v>
      </c>
      <c r="AN132" s="6">
        <f t="shared" si="23"/>
        <v>4.4928742939982582</v>
      </c>
    </row>
    <row r="133" spans="1:40" x14ac:dyDescent="0.35">
      <c r="A133" s="2">
        <v>1</v>
      </c>
      <c r="B133" s="2">
        <v>1</v>
      </c>
      <c r="C133" s="2">
        <v>1</v>
      </c>
      <c r="D133" s="2">
        <v>0</v>
      </c>
      <c r="AB133" s="5">
        <f t="shared" ref="AB133:AB196" si="24">A131</f>
        <v>8</v>
      </c>
      <c r="AC133">
        <f t="shared" ref="AC133:AC196" si="25">EXP(G$4+MMULT(B131:D131,G$5:G$7))</f>
        <v>25.58880260347048</v>
      </c>
      <c r="AD133">
        <f t="shared" ref="AD133:AD196" si="26">EXP(H$4+MMULT(B131:D131,H$5:H$7))</f>
        <v>5.7199196229711986E-2</v>
      </c>
      <c r="AE133">
        <f t="shared" ref="AE133:AE196" si="27">AD133/(1+AD133)</f>
        <v>5.4104464356103749E-2</v>
      </c>
      <c r="AF133">
        <f t="shared" ref="AF133:AF196" si="28">AB133-AC133*(1-AE133)</f>
        <v>-16.204334145095636</v>
      </c>
      <c r="AG133">
        <f t="shared" ref="AG133:AG196" si="29">AF133/SQRT(AC133*(1-AE133)*(1+AC133*AE133))</f>
        <v>-2.1329900481362456</v>
      </c>
      <c r="AH133">
        <f t="shared" ref="AH133:AH196" si="30">AG133/SQRT(1-AI133)</f>
        <v>-2.1936525938145115</v>
      </c>
      <c r="AI133" s="6">
        <v>5.4542615204202886E-2</v>
      </c>
      <c r="AJ133" t="str">
        <f t="shared" ref="AJ133:AJ196" si="31">IF(AI133&lt;=$AI$254,"","*")</f>
        <v/>
      </c>
      <c r="AK133" s="5">
        <f t="shared" ref="AK133:AK196" si="32">AC133*(1-AE133)</f>
        <v>24.204334145095636</v>
      </c>
      <c r="AL133">
        <f t="shared" ref="AL133:AL196" si="33">SQRT(AK133*(1+AC133*AE133))</f>
        <v>7.5970041019434609</v>
      </c>
      <c r="AM133">
        <f t="shared" ref="AM133:AM196" si="34">AK133-AL133*O$21</f>
        <v>9.3144797148833991</v>
      </c>
      <c r="AN133" s="6">
        <f t="shared" ref="AN133:AN196" si="35">AK133+AL133*O$21</f>
        <v>39.094188575307875</v>
      </c>
    </row>
    <row r="134" spans="1:40" x14ac:dyDescent="0.35">
      <c r="A134" s="2">
        <v>6</v>
      </c>
      <c r="B134" s="2">
        <v>0</v>
      </c>
      <c r="C134" s="2">
        <v>4</v>
      </c>
      <c r="D134" s="2">
        <v>0</v>
      </c>
      <c r="AB134" s="5">
        <f t="shared" si="24"/>
        <v>2</v>
      </c>
      <c r="AC134">
        <f t="shared" si="25"/>
        <v>11.168803518694542</v>
      </c>
      <c r="AD134">
        <f t="shared" si="26"/>
        <v>0.14393163742207904</v>
      </c>
      <c r="AE134">
        <f t="shared" si="27"/>
        <v>0.12582188717713755</v>
      </c>
      <c r="AF134">
        <f t="shared" si="28"/>
        <v>-7.7635235824617403</v>
      </c>
      <c r="AG134">
        <f t="shared" si="29"/>
        <v>-1.602037849570938</v>
      </c>
      <c r="AH134">
        <f t="shared" si="30"/>
        <v>-1.6149579641764813</v>
      </c>
      <c r="AI134" s="6">
        <v>1.5936553927645702E-2</v>
      </c>
      <c r="AJ134" t="str">
        <f t="shared" si="31"/>
        <v/>
      </c>
      <c r="AK134" s="5">
        <f t="shared" si="32"/>
        <v>9.7635235824617403</v>
      </c>
      <c r="AL134">
        <f t="shared" si="33"/>
        <v>4.8460300638595948</v>
      </c>
      <c r="AM134">
        <f t="shared" si="34"/>
        <v>0.26547918929859904</v>
      </c>
      <c r="AN134" s="6">
        <f t="shared" si="35"/>
        <v>19.261567975624882</v>
      </c>
    </row>
    <row r="135" spans="1:40" x14ac:dyDescent="0.35">
      <c r="A135" s="2">
        <v>0</v>
      </c>
      <c r="B135" s="2">
        <v>1</v>
      </c>
      <c r="C135" s="2">
        <v>4</v>
      </c>
      <c r="D135" s="2">
        <v>2</v>
      </c>
      <c r="AB135" s="5">
        <f t="shared" si="24"/>
        <v>1</v>
      </c>
      <c r="AC135">
        <f t="shared" si="25"/>
        <v>2.1277471846653966</v>
      </c>
      <c r="AD135">
        <f t="shared" si="26"/>
        <v>0.9113578657058421</v>
      </c>
      <c r="AE135">
        <f t="shared" si="27"/>
        <v>0.47681173790512971</v>
      </c>
      <c r="AF135">
        <f t="shared" si="28"/>
        <v>-0.11321235172234179</v>
      </c>
      <c r="AG135">
        <f t="shared" si="29"/>
        <v>-7.5599237149313381E-2</v>
      </c>
      <c r="AH135">
        <f t="shared" si="30"/>
        <v>-7.6057065794010462E-2</v>
      </c>
      <c r="AI135" s="6">
        <v>1.2002847617809296E-2</v>
      </c>
      <c r="AJ135" t="str">
        <f t="shared" si="31"/>
        <v/>
      </c>
      <c r="AK135" s="5">
        <f t="shared" si="32"/>
        <v>1.1132123517223418</v>
      </c>
      <c r="AL135">
        <f t="shared" si="33"/>
        <v>1.497532990957833</v>
      </c>
      <c r="AM135">
        <f t="shared" si="34"/>
        <v>-1.8218983762155565</v>
      </c>
      <c r="AN135" s="6">
        <f t="shared" si="35"/>
        <v>4.0483230796602401</v>
      </c>
    </row>
    <row r="136" spans="1:40" x14ac:dyDescent="0.35">
      <c r="A136" s="2">
        <v>0</v>
      </c>
      <c r="B136" s="2">
        <v>1</v>
      </c>
      <c r="C136" s="2">
        <v>2</v>
      </c>
      <c r="D136" s="2">
        <v>1</v>
      </c>
      <c r="AB136" s="5">
        <f t="shared" si="24"/>
        <v>6</v>
      </c>
      <c r="AC136">
        <f t="shared" si="25"/>
        <v>12.402516493527065</v>
      </c>
      <c r="AD136">
        <f t="shared" si="26"/>
        <v>0.1316522823354899</v>
      </c>
      <c r="AE136">
        <f t="shared" si="27"/>
        <v>0.11633633792863259</v>
      </c>
      <c r="AF136">
        <f t="shared" si="28"/>
        <v>-4.9596531435706606</v>
      </c>
      <c r="AG136">
        <f t="shared" si="29"/>
        <v>-0.95852471006990969</v>
      </c>
      <c r="AH136">
        <f t="shared" si="30"/>
        <v>-0.99049987800802164</v>
      </c>
      <c r="AI136" s="6">
        <v>6.3521581088298057E-2</v>
      </c>
      <c r="AJ136" t="str">
        <f t="shared" si="31"/>
        <v/>
      </c>
      <c r="AK136" s="5">
        <f t="shared" si="32"/>
        <v>10.959653143570661</v>
      </c>
      <c r="AL136">
        <f t="shared" si="33"/>
        <v>5.1742569507769183</v>
      </c>
      <c r="AM136">
        <f t="shared" si="34"/>
        <v>0.81829587329186459</v>
      </c>
      <c r="AN136" s="6">
        <f t="shared" si="35"/>
        <v>21.101010413849458</v>
      </c>
    </row>
    <row r="137" spans="1:40" x14ac:dyDescent="0.35">
      <c r="A137" s="2">
        <v>5</v>
      </c>
      <c r="B137" s="2">
        <v>0</v>
      </c>
      <c r="C137" s="2">
        <v>4</v>
      </c>
      <c r="D137" s="2">
        <v>0</v>
      </c>
      <c r="AB137" s="5">
        <f t="shared" si="24"/>
        <v>0</v>
      </c>
      <c r="AC137">
        <f t="shared" si="25"/>
        <v>2.6348885459572848</v>
      </c>
      <c r="AD137">
        <f t="shared" si="26"/>
        <v>2.5803746351685217</v>
      </c>
      <c r="AE137">
        <f t="shared" si="27"/>
        <v>0.72069961892327739</v>
      </c>
      <c r="AF137">
        <f t="shared" si="28"/>
        <v>-0.73592537498056121</v>
      </c>
      <c r="AG137">
        <f t="shared" si="29"/>
        <v>-0.50384336046293532</v>
      </c>
      <c r="AH137">
        <f t="shared" si="30"/>
        <v>-0.51029021086884518</v>
      </c>
      <c r="AI137" s="6">
        <v>2.5107777894320678E-2</v>
      </c>
      <c r="AJ137" t="str">
        <f t="shared" si="31"/>
        <v/>
      </c>
      <c r="AK137" s="5">
        <f t="shared" si="32"/>
        <v>0.73592537498056121</v>
      </c>
      <c r="AL137">
        <f t="shared" si="33"/>
        <v>1.4606233459231994</v>
      </c>
      <c r="AM137">
        <f t="shared" si="34"/>
        <v>-2.1268437780072977</v>
      </c>
      <c r="AN137" s="6">
        <f t="shared" si="35"/>
        <v>3.5986945279684202</v>
      </c>
    </row>
    <row r="138" spans="1:40" x14ac:dyDescent="0.35">
      <c r="A138" s="2">
        <v>3</v>
      </c>
      <c r="B138" s="2">
        <v>1</v>
      </c>
      <c r="C138" s="2">
        <v>4</v>
      </c>
      <c r="D138" s="2">
        <v>1</v>
      </c>
      <c r="AB138" s="5">
        <f t="shared" si="24"/>
        <v>0</v>
      </c>
      <c r="AC138">
        <f t="shared" si="25"/>
        <v>1.5642979655065239</v>
      </c>
      <c r="AD138">
        <f t="shared" si="26"/>
        <v>2.432590605639811</v>
      </c>
      <c r="AE138">
        <f t="shared" si="27"/>
        <v>0.70867484215653875</v>
      </c>
      <c r="AF138">
        <f t="shared" si="28"/>
        <v>-0.45571935171539335</v>
      </c>
      <c r="AG138">
        <f t="shared" si="29"/>
        <v>-0.46489388826300038</v>
      </c>
      <c r="AH138">
        <f t="shared" si="30"/>
        <v>-0.46652794968337225</v>
      </c>
      <c r="AI138" s="6">
        <v>6.9929344581432526E-3</v>
      </c>
      <c r="AJ138" t="str">
        <f t="shared" si="31"/>
        <v/>
      </c>
      <c r="AK138" s="5">
        <f t="shared" si="32"/>
        <v>0.45571935171539335</v>
      </c>
      <c r="AL138">
        <f t="shared" si="33"/>
        <v>0.98026531047356602</v>
      </c>
      <c r="AM138">
        <f t="shared" si="34"/>
        <v>-1.4655653521067697</v>
      </c>
      <c r="AN138" s="6">
        <f t="shared" si="35"/>
        <v>2.3770040555375567</v>
      </c>
    </row>
    <row r="139" spans="1:40" x14ac:dyDescent="0.35">
      <c r="A139" s="2">
        <v>31</v>
      </c>
      <c r="B139" s="2">
        <v>0</v>
      </c>
      <c r="C139" s="2">
        <v>3</v>
      </c>
      <c r="D139" s="2">
        <v>1</v>
      </c>
      <c r="AB139" s="5">
        <f t="shared" si="24"/>
        <v>5</v>
      </c>
      <c r="AC139">
        <f t="shared" si="25"/>
        <v>12.402516493527065</v>
      </c>
      <c r="AD139">
        <f t="shared" si="26"/>
        <v>0.1316522823354899</v>
      </c>
      <c r="AE139">
        <f t="shared" si="27"/>
        <v>0.11633633792863259</v>
      </c>
      <c r="AF139">
        <f t="shared" si="28"/>
        <v>-5.9596531435706606</v>
      </c>
      <c r="AG139">
        <f t="shared" si="29"/>
        <v>-1.1517891748062135</v>
      </c>
      <c r="AH139">
        <f t="shared" si="30"/>
        <v>-1.1902114000308943</v>
      </c>
      <c r="AI139" s="6">
        <v>6.3521581088298057E-2</v>
      </c>
      <c r="AJ139" t="str">
        <f t="shared" si="31"/>
        <v/>
      </c>
      <c r="AK139" s="5">
        <f t="shared" si="32"/>
        <v>10.959653143570661</v>
      </c>
      <c r="AL139">
        <f t="shared" si="33"/>
        <v>5.1742569507769183</v>
      </c>
      <c r="AM139">
        <f t="shared" si="34"/>
        <v>0.81829587329186459</v>
      </c>
      <c r="AN139" s="6">
        <f t="shared" si="35"/>
        <v>21.101010413849458</v>
      </c>
    </row>
    <row r="140" spans="1:40" x14ac:dyDescent="0.35">
      <c r="A140" s="2">
        <v>0</v>
      </c>
      <c r="B140" s="2">
        <v>1</v>
      </c>
      <c r="C140" s="2">
        <v>2</v>
      </c>
      <c r="D140" s="2">
        <v>1</v>
      </c>
      <c r="AB140" s="5">
        <f t="shared" si="24"/>
        <v>3</v>
      </c>
      <c r="AC140">
        <f t="shared" si="25"/>
        <v>8.2111901016019768</v>
      </c>
      <c r="AD140">
        <f t="shared" si="26"/>
        <v>0.38418140910665588</v>
      </c>
      <c r="AE140">
        <f t="shared" si="27"/>
        <v>0.27755134303863011</v>
      </c>
      <c r="AF140">
        <f t="shared" si="28"/>
        <v>-2.9321632609568429</v>
      </c>
      <c r="AG140">
        <f t="shared" si="29"/>
        <v>-0.66482771320369272</v>
      </c>
      <c r="AH140">
        <f t="shared" si="30"/>
        <v>-0.67309808543474747</v>
      </c>
      <c r="AI140" s="6">
        <v>2.442307675056982E-2</v>
      </c>
      <c r="AJ140" t="str">
        <f t="shared" si="31"/>
        <v/>
      </c>
      <c r="AK140" s="5">
        <f t="shared" si="32"/>
        <v>5.9321632609568429</v>
      </c>
      <c r="AL140">
        <f t="shared" si="33"/>
        <v>4.4104107014842118</v>
      </c>
      <c r="AM140">
        <f t="shared" si="34"/>
        <v>-2.7120828709822451</v>
      </c>
      <c r="AN140" s="6">
        <f t="shared" si="35"/>
        <v>14.576409392895931</v>
      </c>
    </row>
    <row r="141" spans="1:40" x14ac:dyDescent="0.35">
      <c r="A141" s="2">
        <v>2</v>
      </c>
      <c r="B141" s="2">
        <v>0</v>
      </c>
      <c r="C141" s="2">
        <v>2</v>
      </c>
      <c r="D141" s="2">
        <v>0</v>
      </c>
      <c r="AB141" s="5">
        <f t="shared" si="24"/>
        <v>31</v>
      </c>
      <c r="AC141">
        <f t="shared" si="25"/>
        <v>1.7370912905318254</v>
      </c>
      <c r="AD141">
        <f t="shared" si="26"/>
        <v>2.2250570545598873</v>
      </c>
      <c r="AE141">
        <f t="shared" si="27"/>
        <v>0.6899279662088128</v>
      </c>
      <c r="AF141">
        <f t="shared" si="28"/>
        <v>30.461376570663838</v>
      </c>
      <c r="AG141">
        <f t="shared" si="29"/>
        <v>27.992832442994743</v>
      </c>
      <c r="AH141">
        <f t="shared" si="30"/>
        <v>28.113990566120588</v>
      </c>
      <c r="AI141" s="6">
        <v>8.6004905975782878E-3</v>
      </c>
      <c r="AJ141" t="str">
        <f t="shared" si="31"/>
        <v/>
      </c>
      <c r="AK141" s="5">
        <f t="shared" si="32"/>
        <v>0.53862342933616114</v>
      </c>
      <c r="AL141">
        <f t="shared" si="33"/>
        <v>1.0881848642039385</v>
      </c>
      <c r="AM141">
        <f t="shared" si="34"/>
        <v>-1.5941797130251674</v>
      </c>
      <c r="AN141" s="6">
        <f t="shared" si="35"/>
        <v>2.6714265716974896</v>
      </c>
    </row>
    <row r="142" spans="1:40" x14ac:dyDescent="0.35">
      <c r="A142" s="2">
        <v>0</v>
      </c>
      <c r="B142" s="2">
        <v>1</v>
      </c>
      <c r="C142" s="2">
        <v>4</v>
      </c>
      <c r="D142" s="2">
        <v>3</v>
      </c>
      <c r="AB142" s="5">
        <f t="shared" si="24"/>
        <v>0</v>
      </c>
      <c r="AC142">
        <f t="shared" si="25"/>
        <v>1.5642979655065239</v>
      </c>
      <c r="AD142">
        <f t="shared" si="26"/>
        <v>2.432590605639811</v>
      </c>
      <c r="AE142">
        <f t="shared" si="27"/>
        <v>0.70867484215653875</v>
      </c>
      <c r="AF142">
        <f t="shared" si="28"/>
        <v>-0.45571935171539335</v>
      </c>
      <c r="AG142">
        <f t="shared" si="29"/>
        <v>-0.46489388826300038</v>
      </c>
      <c r="AH142">
        <f t="shared" si="30"/>
        <v>-0.46652794968337225</v>
      </c>
      <c r="AI142" s="6">
        <v>6.9929344581432526E-3</v>
      </c>
      <c r="AJ142" t="str">
        <f t="shared" si="31"/>
        <v/>
      </c>
      <c r="AK142" s="5">
        <f t="shared" si="32"/>
        <v>0.45571935171539335</v>
      </c>
      <c r="AL142">
        <f t="shared" si="33"/>
        <v>0.98026531047356602</v>
      </c>
      <c r="AM142">
        <f t="shared" si="34"/>
        <v>-1.4655653521067697</v>
      </c>
      <c r="AN142" s="6">
        <f t="shared" si="35"/>
        <v>2.3770040555375567</v>
      </c>
    </row>
    <row r="143" spans="1:40" x14ac:dyDescent="0.35">
      <c r="A143" s="2">
        <v>0</v>
      </c>
      <c r="B143" s="2">
        <v>1</v>
      </c>
      <c r="C143" s="2">
        <v>2</v>
      </c>
      <c r="D143" s="2">
        <v>1</v>
      </c>
      <c r="AB143" s="5">
        <f t="shared" si="24"/>
        <v>2</v>
      </c>
      <c r="AC143">
        <f t="shared" si="25"/>
        <v>2.3627794604585244</v>
      </c>
      <c r="AD143">
        <f t="shared" si="26"/>
        <v>0.83360646202285038</v>
      </c>
      <c r="AE143">
        <f t="shared" si="27"/>
        <v>0.45462670386927445</v>
      </c>
      <c r="AF143">
        <f t="shared" si="28"/>
        <v>0.71140317761975713</v>
      </c>
      <c r="AG143">
        <f t="shared" si="29"/>
        <v>0.43514477724614903</v>
      </c>
      <c r="AH143">
        <f t="shared" si="30"/>
        <v>0.43785721267342481</v>
      </c>
      <c r="AI143" s="6">
        <v>1.2351213404989923E-2</v>
      </c>
      <c r="AJ143" t="str">
        <f t="shared" si="31"/>
        <v/>
      </c>
      <c r="AK143" s="5">
        <f t="shared" si="32"/>
        <v>1.2885968223802429</v>
      </c>
      <c r="AL143">
        <f t="shared" si="33"/>
        <v>1.6348654857400176</v>
      </c>
      <c r="AM143">
        <f t="shared" si="34"/>
        <v>-1.9156806492377723</v>
      </c>
      <c r="AN143" s="6">
        <f t="shared" si="35"/>
        <v>4.4928742939982582</v>
      </c>
    </row>
    <row r="144" spans="1:40" x14ac:dyDescent="0.35">
      <c r="A144" s="2">
        <v>0</v>
      </c>
      <c r="B144" s="2">
        <v>0</v>
      </c>
      <c r="C144" s="2">
        <v>3</v>
      </c>
      <c r="D144" s="2">
        <v>0</v>
      </c>
      <c r="AB144" s="5">
        <f t="shared" si="24"/>
        <v>0</v>
      </c>
      <c r="AC144">
        <f t="shared" si="25"/>
        <v>0.84550930665487911</v>
      </c>
      <c r="AD144">
        <f t="shared" si="26"/>
        <v>17.331221917541054</v>
      </c>
      <c r="AE144">
        <f t="shared" si="27"/>
        <v>0.94544826283276262</v>
      </c>
      <c r="AF144">
        <f t="shared" si="28"/>
        <v>-4.6124001469090077E-2</v>
      </c>
      <c r="AG144">
        <f t="shared" si="29"/>
        <v>-0.16010371302436779</v>
      </c>
      <c r="AH144">
        <f t="shared" si="30"/>
        <v>-0.16159962774524322</v>
      </c>
      <c r="AI144" s="6">
        <v>1.8428148142279999E-2</v>
      </c>
      <c r="AJ144" t="str">
        <f t="shared" si="31"/>
        <v/>
      </c>
      <c r="AK144" s="5">
        <f t="shared" si="32"/>
        <v>4.6124001469090077E-2</v>
      </c>
      <c r="AL144">
        <f t="shared" si="33"/>
        <v>0.28808826852173003</v>
      </c>
      <c r="AM144">
        <f t="shared" si="34"/>
        <v>-0.51851862920200475</v>
      </c>
      <c r="AN144" s="6">
        <f t="shared" si="35"/>
        <v>0.61076663214018501</v>
      </c>
    </row>
    <row r="145" spans="1:40" x14ac:dyDescent="0.35">
      <c r="A145" s="2">
        <v>0</v>
      </c>
      <c r="B145" s="2">
        <v>1</v>
      </c>
      <c r="C145" s="2">
        <v>3</v>
      </c>
      <c r="D145" s="2">
        <v>1</v>
      </c>
      <c r="AB145" s="5">
        <f t="shared" si="24"/>
        <v>0</v>
      </c>
      <c r="AC145">
        <f t="shared" si="25"/>
        <v>1.5642979655065239</v>
      </c>
      <c r="AD145">
        <f t="shared" si="26"/>
        <v>2.432590605639811</v>
      </c>
      <c r="AE145">
        <f t="shared" si="27"/>
        <v>0.70867484215653875</v>
      </c>
      <c r="AF145">
        <f t="shared" si="28"/>
        <v>-0.45571935171539335</v>
      </c>
      <c r="AG145">
        <f t="shared" si="29"/>
        <v>-0.46489388826300038</v>
      </c>
      <c r="AH145">
        <f t="shared" si="30"/>
        <v>-0.46652794968337225</v>
      </c>
      <c r="AI145" s="6">
        <v>6.9929344581432526E-3</v>
      </c>
      <c r="AJ145" t="str">
        <f t="shared" si="31"/>
        <v/>
      </c>
      <c r="AK145" s="5">
        <f t="shared" si="32"/>
        <v>0.45571935171539335</v>
      </c>
      <c r="AL145">
        <f t="shared" si="33"/>
        <v>0.98026531047356602</v>
      </c>
      <c r="AM145">
        <f t="shared" si="34"/>
        <v>-1.4655653521067697</v>
      </c>
      <c r="AN145" s="6">
        <f t="shared" si="35"/>
        <v>2.3770040555375567</v>
      </c>
    </row>
    <row r="146" spans="1:40" x14ac:dyDescent="0.35">
      <c r="A146" s="2">
        <v>0</v>
      </c>
      <c r="B146" s="2">
        <v>0</v>
      </c>
      <c r="C146" s="2">
        <v>1</v>
      </c>
      <c r="D146" s="2">
        <v>0</v>
      </c>
      <c r="AB146" s="5">
        <f t="shared" si="24"/>
        <v>0</v>
      </c>
      <c r="AC146">
        <f t="shared" si="25"/>
        <v>5.4133548958943951</v>
      </c>
      <c r="AD146">
        <f t="shared" si="26"/>
        <v>0.3312796300633668</v>
      </c>
      <c r="AE146">
        <f t="shared" si="27"/>
        <v>0.24884300982476421</v>
      </c>
      <c r="AF146">
        <f t="shared" si="28"/>
        <v>-4.0662793703504105</v>
      </c>
      <c r="AG146">
        <f t="shared" si="29"/>
        <v>-1.3162399681360366</v>
      </c>
      <c r="AH146">
        <f t="shared" si="30"/>
        <v>-1.3316006763047672</v>
      </c>
      <c r="AI146" s="6">
        <v>2.2937974651382805E-2</v>
      </c>
      <c r="AJ146" t="str">
        <f t="shared" si="31"/>
        <v/>
      </c>
      <c r="AK146" s="5">
        <f t="shared" si="32"/>
        <v>4.0662793703504105</v>
      </c>
      <c r="AL146">
        <f t="shared" si="33"/>
        <v>3.0893146149548856</v>
      </c>
      <c r="AM146">
        <f t="shared" si="34"/>
        <v>-1.9886660118743889</v>
      </c>
      <c r="AN146" s="6">
        <f t="shared" si="35"/>
        <v>10.121224752575209</v>
      </c>
    </row>
    <row r="147" spans="1:40" x14ac:dyDescent="0.35">
      <c r="A147" s="2">
        <v>0</v>
      </c>
      <c r="B147" s="2">
        <v>0</v>
      </c>
      <c r="C147" s="2">
        <v>2</v>
      </c>
      <c r="D147" s="2">
        <v>0</v>
      </c>
      <c r="AB147" s="5">
        <f t="shared" si="24"/>
        <v>0</v>
      </c>
      <c r="AC147">
        <f t="shared" si="25"/>
        <v>3.5839570268522016</v>
      </c>
      <c r="AD147">
        <f t="shared" si="26"/>
        <v>0.96672441091260142</v>
      </c>
      <c r="AE147">
        <f t="shared" si="27"/>
        <v>0.49154035285707415</v>
      </c>
      <c r="AF147">
        <f t="shared" si="28"/>
        <v>-1.8222975252486804</v>
      </c>
      <c r="AG147">
        <f t="shared" si="29"/>
        <v>-0.81231519485766712</v>
      </c>
      <c r="AH147">
        <f t="shared" si="30"/>
        <v>-0.81639994133808769</v>
      </c>
      <c r="AI147" s="6">
        <v>9.9816953342407623E-3</v>
      </c>
      <c r="AJ147" t="str">
        <f t="shared" si="31"/>
        <v/>
      </c>
      <c r="AK147" s="5">
        <f t="shared" si="32"/>
        <v>1.8222975252486804</v>
      </c>
      <c r="AL147">
        <f t="shared" si="33"/>
        <v>2.2433379761755918</v>
      </c>
      <c r="AM147">
        <f t="shared" si="34"/>
        <v>-2.5745641132064523</v>
      </c>
      <c r="AN147" s="6">
        <f t="shared" si="35"/>
        <v>6.2191591637038126</v>
      </c>
    </row>
    <row r="148" spans="1:40" x14ac:dyDescent="0.35">
      <c r="A148" s="2">
        <v>6</v>
      </c>
      <c r="B148" s="2">
        <v>1</v>
      </c>
      <c r="C148" s="2">
        <v>4</v>
      </c>
      <c r="D148" s="2">
        <v>0</v>
      </c>
      <c r="AB148" s="5">
        <f t="shared" si="24"/>
        <v>0</v>
      </c>
      <c r="AC148">
        <f t="shared" si="25"/>
        <v>1.031287784770722</v>
      </c>
      <c r="AD148">
        <f t="shared" si="26"/>
        <v>2.0976228855161856</v>
      </c>
      <c r="AE148">
        <f t="shared" si="27"/>
        <v>0.67717180658892218</v>
      </c>
      <c r="AF148">
        <f t="shared" si="28"/>
        <v>-0.33292877244444463</v>
      </c>
      <c r="AG148">
        <f t="shared" si="29"/>
        <v>-0.44275239045542231</v>
      </c>
      <c r="AH148">
        <f t="shared" si="30"/>
        <v>-0.4446114616632445</v>
      </c>
      <c r="AI148" s="6">
        <v>8.345194239870745E-3</v>
      </c>
      <c r="AJ148" t="str">
        <f t="shared" si="31"/>
        <v/>
      </c>
      <c r="AK148" s="5">
        <f t="shared" si="32"/>
        <v>0.33292877244444463</v>
      </c>
      <c r="AL148">
        <f t="shared" si="33"/>
        <v>0.75195251255896933</v>
      </c>
      <c r="AM148">
        <f t="shared" si="34"/>
        <v>-1.1408710702555376</v>
      </c>
      <c r="AN148" s="6">
        <f t="shared" si="35"/>
        <v>1.8067286151444271</v>
      </c>
    </row>
    <row r="149" spans="1:40" x14ac:dyDescent="0.35">
      <c r="A149" s="2">
        <v>9</v>
      </c>
      <c r="B149" s="2">
        <v>0</v>
      </c>
      <c r="C149" s="2">
        <v>3</v>
      </c>
      <c r="D149" s="2">
        <v>0</v>
      </c>
      <c r="AB149" s="5">
        <f t="shared" si="24"/>
        <v>0</v>
      </c>
      <c r="AC149">
        <f t="shared" si="25"/>
        <v>2.3627794604585244</v>
      </c>
      <c r="AD149">
        <f t="shared" si="26"/>
        <v>0.83360646202285038</v>
      </c>
      <c r="AE149">
        <f t="shared" si="27"/>
        <v>0.45462670386927445</v>
      </c>
      <c r="AF149">
        <f t="shared" si="28"/>
        <v>-1.2885968223802429</v>
      </c>
      <c r="AG149">
        <f t="shared" si="29"/>
        <v>-0.78819745943621955</v>
      </c>
      <c r="AH149">
        <f t="shared" si="30"/>
        <v>-0.79311061667596316</v>
      </c>
      <c r="AI149" s="6">
        <v>1.2351213404989923E-2</v>
      </c>
      <c r="AJ149" t="str">
        <f t="shared" si="31"/>
        <v/>
      </c>
      <c r="AK149" s="5">
        <f t="shared" si="32"/>
        <v>1.2885968223802429</v>
      </c>
      <c r="AL149">
        <f t="shared" si="33"/>
        <v>1.6348654857400176</v>
      </c>
      <c r="AM149">
        <f t="shared" si="34"/>
        <v>-1.9156806492377723</v>
      </c>
      <c r="AN149" s="6">
        <f t="shared" si="35"/>
        <v>4.4928742939982582</v>
      </c>
    </row>
    <row r="150" spans="1:40" x14ac:dyDescent="0.35">
      <c r="A150" s="2">
        <v>0</v>
      </c>
      <c r="B150" s="2">
        <v>1</v>
      </c>
      <c r="C150" s="2">
        <v>3</v>
      </c>
      <c r="D150" s="2">
        <v>2</v>
      </c>
      <c r="AB150" s="5">
        <f t="shared" si="24"/>
        <v>6</v>
      </c>
      <c r="AC150">
        <f t="shared" si="25"/>
        <v>25.58880260347048</v>
      </c>
      <c r="AD150">
        <f t="shared" si="26"/>
        <v>5.7199196229711986E-2</v>
      </c>
      <c r="AE150">
        <f t="shared" si="27"/>
        <v>5.4104464356103749E-2</v>
      </c>
      <c r="AF150">
        <f t="shared" si="28"/>
        <v>-18.204334145095636</v>
      </c>
      <c r="AG150">
        <f t="shared" si="29"/>
        <v>-2.3962517198639679</v>
      </c>
      <c r="AH150">
        <f t="shared" si="30"/>
        <v>-2.464401465588232</v>
      </c>
      <c r="AI150" s="6">
        <v>5.4542615204202886E-2</v>
      </c>
      <c r="AJ150" t="str">
        <f t="shared" si="31"/>
        <v/>
      </c>
      <c r="AK150" s="5">
        <f t="shared" si="32"/>
        <v>24.204334145095636</v>
      </c>
      <c r="AL150">
        <f t="shared" si="33"/>
        <v>7.5970041019434609</v>
      </c>
      <c r="AM150">
        <f t="shared" si="34"/>
        <v>9.3144797148833991</v>
      </c>
      <c r="AN150" s="6">
        <f t="shared" si="35"/>
        <v>39.094188575307875</v>
      </c>
    </row>
    <row r="151" spans="1:40" x14ac:dyDescent="0.35">
      <c r="A151" s="2">
        <v>0</v>
      </c>
      <c r="B151" s="2">
        <v>1</v>
      </c>
      <c r="C151" s="2">
        <v>2</v>
      </c>
      <c r="D151" s="2">
        <v>1</v>
      </c>
      <c r="AB151" s="5">
        <f t="shared" si="24"/>
        <v>9</v>
      </c>
      <c r="AC151">
        <f t="shared" si="25"/>
        <v>5.4133548958943951</v>
      </c>
      <c r="AD151">
        <f t="shared" si="26"/>
        <v>0.3312796300633668</v>
      </c>
      <c r="AE151">
        <f t="shared" si="27"/>
        <v>0.24884300982476421</v>
      </c>
      <c r="AF151">
        <f t="shared" si="28"/>
        <v>4.9337206296495895</v>
      </c>
      <c r="AG151">
        <f t="shared" si="29"/>
        <v>1.597027575555505</v>
      </c>
      <c r="AH151">
        <f t="shared" si="30"/>
        <v>1.6156651151526829</v>
      </c>
      <c r="AI151" s="6">
        <v>2.2937974651382805E-2</v>
      </c>
      <c r="AJ151" t="str">
        <f t="shared" si="31"/>
        <v/>
      </c>
      <c r="AK151" s="5">
        <f t="shared" si="32"/>
        <v>4.0662793703504105</v>
      </c>
      <c r="AL151">
        <f t="shared" si="33"/>
        <v>3.0893146149548856</v>
      </c>
      <c r="AM151">
        <f t="shared" si="34"/>
        <v>-1.9886660118743889</v>
      </c>
      <c r="AN151" s="6">
        <f t="shared" si="35"/>
        <v>10.121224752575209</v>
      </c>
    </row>
    <row r="152" spans="1:40" x14ac:dyDescent="0.35">
      <c r="A152" s="2">
        <v>0</v>
      </c>
      <c r="B152" s="2">
        <v>1</v>
      </c>
      <c r="C152" s="2">
        <v>1</v>
      </c>
      <c r="D152" s="2">
        <v>0</v>
      </c>
      <c r="AB152" s="5">
        <f t="shared" si="24"/>
        <v>0</v>
      </c>
      <c r="AC152">
        <f t="shared" si="25"/>
        <v>1.1500558630853801</v>
      </c>
      <c r="AD152">
        <f t="shared" si="26"/>
        <v>6.4930553378874842</v>
      </c>
      <c r="AE152">
        <f t="shared" si="27"/>
        <v>0.86654309158192744</v>
      </c>
      <c r="AF152">
        <f t="shared" si="28"/>
        <v>-0.15348289999545298</v>
      </c>
      <c r="AG152">
        <f t="shared" si="29"/>
        <v>-0.27726011902072439</v>
      </c>
      <c r="AH152">
        <f t="shared" si="30"/>
        <v>-0.27884481948976092</v>
      </c>
      <c r="AI152" s="6">
        <v>1.1333884369693525E-2</v>
      </c>
      <c r="AJ152" t="str">
        <f t="shared" si="31"/>
        <v/>
      </c>
      <c r="AK152" s="5">
        <f t="shared" si="32"/>
        <v>0.15348289999545298</v>
      </c>
      <c r="AL152">
        <f t="shared" si="33"/>
        <v>0.55357005737987353</v>
      </c>
      <c r="AM152">
        <f t="shared" si="34"/>
        <v>-0.93149447538887009</v>
      </c>
      <c r="AN152" s="6">
        <f t="shared" si="35"/>
        <v>1.238460275379776</v>
      </c>
    </row>
    <row r="153" spans="1:40" x14ac:dyDescent="0.35">
      <c r="A153" s="2">
        <v>0</v>
      </c>
      <c r="B153" s="2">
        <v>1</v>
      </c>
      <c r="C153" s="2">
        <v>2</v>
      </c>
      <c r="D153" s="2">
        <v>1</v>
      </c>
      <c r="AB153" s="5">
        <f t="shared" si="24"/>
        <v>0</v>
      </c>
      <c r="AC153">
        <f t="shared" si="25"/>
        <v>1.5642979655065239</v>
      </c>
      <c r="AD153">
        <f t="shared" si="26"/>
        <v>2.432590605639811</v>
      </c>
      <c r="AE153">
        <f t="shared" si="27"/>
        <v>0.70867484215653875</v>
      </c>
      <c r="AF153">
        <f t="shared" si="28"/>
        <v>-0.45571935171539335</v>
      </c>
      <c r="AG153">
        <f t="shared" si="29"/>
        <v>-0.46489388826300038</v>
      </c>
      <c r="AH153">
        <f t="shared" si="30"/>
        <v>-0.46652794968337225</v>
      </c>
      <c r="AI153" s="6">
        <v>6.9929344581432526E-3</v>
      </c>
      <c r="AJ153" t="str">
        <f t="shared" si="31"/>
        <v/>
      </c>
      <c r="AK153" s="5">
        <f t="shared" si="32"/>
        <v>0.45571935171539335</v>
      </c>
      <c r="AL153">
        <f t="shared" si="33"/>
        <v>0.98026531047356602</v>
      </c>
      <c r="AM153">
        <f t="shared" si="34"/>
        <v>-1.4655653521067697</v>
      </c>
      <c r="AN153" s="6">
        <f t="shared" si="35"/>
        <v>2.3770040555375567</v>
      </c>
    </row>
    <row r="154" spans="1:40" x14ac:dyDescent="0.35">
      <c r="A154" s="2">
        <v>0</v>
      </c>
      <c r="B154" s="2">
        <v>0</v>
      </c>
      <c r="C154" s="2">
        <v>1</v>
      </c>
      <c r="D154" s="2">
        <v>0</v>
      </c>
      <c r="AB154" s="5">
        <f t="shared" si="24"/>
        <v>0</v>
      </c>
      <c r="AC154">
        <f t="shared" si="25"/>
        <v>2.1277471846653966</v>
      </c>
      <c r="AD154">
        <f t="shared" si="26"/>
        <v>0.9113578657058421</v>
      </c>
      <c r="AE154">
        <f t="shared" si="27"/>
        <v>0.47681173790512971</v>
      </c>
      <c r="AF154">
        <f t="shared" si="28"/>
        <v>-1.1132123517223418</v>
      </c>
      <c r="AG154">
        <f t="shared" si="29"/>
        <v>-0.74336415854873628</v>
      </c>
      <c r="AH154">
        <f t="shared" si="30"/>
        <v>-0.74786596859415477</v>
      </c>
      <c r="AI154" s="6">
        <v>1.2002847617809296E-2</v>
      </c>
      <c r="AJ154" t="str">
        <f t="shared" si="31"/>
        <v/>
      </c>
      <c r="AK154" s="5">
        <f t="shared" si="32"/>
        <v>1.1132123517223418</v>
      </c>
      <c r="AL154">
        <f t="shared" si="33"/>
        <v>1.497532990957833</v>
      </c>
      <c r="AM154">
        <f t="shared" si="34"/>
        <v>-1.8218983762155565</v>
      </c>
      <c r="AN154" s="6">
        <f t="shared" si="35"/>
        <v>4.0483230796602401</v>
      </c>
    </row>
    <row r="155" spans="1:40" x14ac:dyDescent="0.35">
      <c r="A155" s="2">
        <v>2</v>
      </c>
      <c r="B155" s="2">
        <v>0</v>
      </c>
      <c r="C155" s="2">
        <v>2</v>
      </c>
      <c r="D155" s="2">
        <v>0</v>
      </c>
      <c r="AB155" s="5">
        <f t="shared" si="24"/>
        <v>0</v>
      </c>
      <c r="AC155">
        <f t="shared" si="25"/>
        <v>1.5642979655065239</v>
      </c>
      <c r="AD155">
        <f t="shared" si="26"/>
        <v>2.432590605639811</v>
      </c>
      <c r="AE155">
        <f t="shared" si="27"/>
        <v>0.70867484215653875</v>
      </c>
      <c r="AF155">
        <f t="shared" si="28"/>
        <v>-0.45571935171539335</v>
      </c>
      <c r="AG155">
        <f t="shared" si="29"/>
        <v>-0.46489388826300038</v>
      </c>
      <c r="AH155">
        <f t="shared" si="30"/>
        <v>-0.46652794968337225</v>
      </c>
      <c r="AI155" s="6">
        <v>6.9929344581432526E-3</v>
      </c>
      <c r="AJ155" t="str">
        <f t="shared" si="31"/>
        <v/>
      </c>
      <c r="AK155" s="5">
        <f t="shared" si="32"/>
        <v>0.45571935171539335</v>
      </c>
      <c r="AL155">
        <f t="shared" si="33"/>
        <v>0.98026531047356602</v>
      </c>
      <c r="AM155">
        <f t="shared" si="34"/>
        <v>-1.4655653521067697</v>
      </c>
      <c r="AN155" s="6">
        <f t="shared" si="35"/>
        <v>2.3770040555375567</v>
      </c>
    </row>
    <row r="156" spans="1:40" x14ac:dyDescent="0.35">
      <c r="A156" s="2">
        <v>15</v>
      </c>
      <c r="B156" s="2">
        <v>0</v>
      </c>
      <c r="C156" s="2">
        <v>3</v>
      </c>
      <c r="D156" s="2">
        <v>0</v>
      </c>
      <c r="AB156" s="5">
        <f t="shared" si="24"/>
        <v>0</v>
      </c>
      <c r="AC156">
        <f t="shared" si="25"/>
        <v>1.031287784770722</v>
      </c>
      <c r="AD156">
        <f t="shared" si="26"/>
        <v>2.0976228855161856</v>
      </c>
      <c r="AE156">
        <f t="shared" si="27"/>
        <v>0.67717180658892218</v>
      </c>
      <c r="AF156">
        <f t="shared" si="28"/>
        <v>-0.33292877244444463</v>
      </c>
      <c r="AG156">
        <f t="shared" si="29"/>
        <v>-0.44275239045542231</v>
      </c>
      <c r="AH156">
        <f t="shared" si="30"/>
        <v>-0.4446114616632445</v>
      </c>
      <c r="AI156" s="6">
        <v>8.345194239870745E-3</v>
      </c>
      <c r="AJ156" t="str">
        <f t="shared" si="31"/>
        <v/>
      </c>
      <c r="AK156" s="5">
        <f t="shared" si="32"/>
        <v>0.33292877244444463</v>
      </c>
      <c r="AL156">
        <f t="shared" si="33"/>
        <v>0.75195251255896933</v>
      </c>
      <c r="AM156">
        <f t="shared" si="34"/>
        <v>-1.1408710702555376</v>
      </c>
      <c r="AN156" s="6">
        <f t="shared" si="35"/>
        <v>1.8067286151444271</v>
      </c>
    </row>
    <row r="157" spans="1:40" x14ac:dyDescent="0.35">
      <c r="A157" s="2">
        <v>1</v>
      </c>
      <c r="B157" s="2">
        <v>1</v>
      </c>
      <c r="C157" s="2">
        <v>1</v>
      </c>
      <c r="D157" s="2">
        <v>0</v>
      </c>
      <c r="AB157" s="5">
        <f t="shared" si="24"/>
        <v>2</v>
      </c>
      <c r="AC157">
        <f t="shared" si="25"/>
        <v>2.3627794604585244</v>
      </c>
      <c r="AD157">
        <f t="shared" si="26"/>
        <v>0.83360646202285038</v>
      </c>
      <c r="AE157">
        <f t="shared" si="27"/>
        <v>0.45462670386927445</v>
      </c>
      <c r="AF157">
        <f t="shared" si="28"/>
        <v>0.71140317761975713</v>
      </c>
      <c r="AG157">
        <f t="shared" si="29"/>
        <v>0.43514477724614903</v>
      </c>
      <c r="AH157">
        <f t="shared" si="30"/>
        <v>0.43785721267342481</v>
      </c>
      <c r="AI157" s="6">
        <v>1.2351213404989923E-2</v>
      </c>
      <c r="AJ157" t="str">
        <f t="shared" si="31"/>
        <v/>
      </c>
      <c r="AK157" s="5">
        <f t="shared" si="32"/>
        <v>1.2885968223802429</v>
      </c>
      <c r="AL157">
        <f t="shared" si="33"/>
        <v>1.6348654857400176</v>
      </c>
      <c r="AM157">
        <f t="shared" si="34"/>
        <v>-1.9156806492377723</v>
      </c>
      <c r="AN157" s="6">
        <f t="shared" si="35"/>
        <v>4.4928742939982582</v>
      </c>
    </row>
    <row r="158" spans="1:40" x14ac:dyDescent="0.35">
      <c r="A158" s="2">
        <v>2</v>
      </c>
      <c r="B158" s="2">
        <v>1</v>
      </c>
      <c r="C158" s="2">
        <v>2</v>
      </c>
      <c r="D158" s="2">
        <v>0</v>
      </c>
      <c r="AB158" s="5">
        <f t="shared" si="24"/>
        <v>15</v>
      </c>
      <c r="AC158">
        <f t="shared" si="25"/>
        <v>5.4133548958943951</v>
      </c>
      <c r="AD158">
        <f t="shared" si="26"/>
        <v>0.3312796300633668</v>
      </c>
      <c r="AE158">
        <f t="shared" si="27"/>
        <v>0.24884300982476421</v>
      </c>
      <c r="AF158">
        <f t="shared" si="28"/>
        <v>10.933720629649589</v>
      </c>
      <c r="AG158">
        <f t="shared" si="29"/>
        <v>3.5392059380165324</v>
      </c>
      <c r="AH158">
        <f t="shared" si="30"/>
        <v>3.5805089761243156</v>
      </c>
      <c r="AI158" s="6">
        <v>2.2937974651382805E-2</v>
      </c>
      <c r="AJ158" t="str">
        <f t="shared" si="31"/>
        <v/>
      </c>
      <c r="AK158" s="5">
        <f t="shared" si="32"/>
        <v>4.0662793703504105</v>
      </c>
      <c r="AL158">
        <f t="shared" si="33"/>
        <v>3.0893146149548856</v>
      </c>
      <c r="AM158">
        <f t="shared" si="34"/>
        <v>-1.9886660118743889</v>
      </c>
      <c r="AN158" s="6">
        <f t="shared" si="35"/>
        <v>10.121224752575209</v>
      </c>
    </row>
    <row r="159" spans="1:40" x14ac:dyDescent="0.35">
      <c r="A159" s="2">
        <v>3</v>
      </c>
      <c r="B159" s="2">
        <v>1</v>
      </c>
      <c r="C159" s="2">
        <v>3</v>
      </c>
      <c r="D159" s="2">
        <v>1</v>
      </c>
      <c r="AB159" s="5">
        <f t="shared" si="24"/>
        <v>1</v>
      </c>
      <c r="AC159">
        <f t="shared" si="25"/>
        <v>2.1277471846653966</v>
      </c>
      <c r="AD159">
        <f t="shared" si="26"/>
        <v>0.9113578657058421</v>
      </c>
      <c r="AE159">
        <f t="shared" si="27"/>
        <v>0.47681173790512971</v>
      </c>
      <c r="AF159">
        <f t="shared" si="28"/>
        <v>-0.11321235172234179</v>
      </c>
      <c r="AG159">
        <f t="shared" si="29"/>
        <v>-7.5599237149313381E-2</v>
      </c>
      <c r="AH159">
        <f t="shared" si="30"/>
        <v>-7.6057065794010462E-2</v>
      </c>
      <c r="AI159" s="6">
        <v>1.2002847617809296E-2</v>
      </c>
      <c r="AJ159" t="str">
        <f t="shared" si="31"/>
        <v/>
      </c>
      <c r="AK159" s="5">
        <f t="shared" si="32"/>
        <v>1.1132123517223418</v>
      </c>
      <c r="AL159">
        <f t="shared" si="33"/>
        <v>1.497532990957833</v>
      </c>
      <c r="AM159">
        <f t="shared" si="34"/>
        <v>-1.8218983762155565</v>
      </c>
      <c r="AN159" s="6">
        <f t="shared" si="35"/>
        <v>4.0483230796602401</v>
      </c>
    </row>
    <row r="160" spans="1:40" x14ac:dyDescent="0.35">
      <c r="A160" s="2">
        <v>0</v>
      </c>
      <c r="B160" s="2">
        <v>1</v>
      </c>
      <c r="C160" s="2">
        <v>1</v>
      </c>
      <c r="D160" s="2">
        <v>0</v>
      </c>
      <c r="AB160" s="5">
        <f t="shared" si="24"/>
        <v>2</v>
      </c>
      <c r="AC160">
        <f t="shared" si="25"/>
        <v>4.874873356609716</v>
      </c>
      <c r="AD160">
        <f t="shared" si="26"/>
        <v>0.36217845033703078</v>
      </c>
      <c r="AE160">
        <f t="shared" si="27"/>
        <v>0.26588179415657354</v>
      </c>
      <c r="AF160">
        <f t="shared" si="28"/>
        <v>-1.5787332822682467</v>
      </c>
      <c r="AG160">
        <f t="shared" si="29"/>
        <v>-0.55073783043087987</v>
      </c>
      <c r="AH160">
        <f t="shared" si="30"/>
        <v>-0.55425712425298812</v>
      </c>
      <c r="AI160" s="6">
        <v>1.2658820858499193E-2</v>
      </c>
      <c r="AJ160" t="str">
        <f t="shared" si="31"/>
        <v/>
      </c>
      <c r="AK160" s="5">
        <f t="shared" si="32"/>
        <v>3.5787332822682467</v>
      </c>
      <c r="AL160">
        <f t="shared" si="33"/>
        <v>2.8665786060730487</v>
      </c>
      <c r="AM160">
        <f t="shared" si="34"/>
        <v>-2.0396575444879588</v>
      </c>
      <c r="AN160" s="6">
        <f t="shared" si="35"/>
        <v>9.1971241090244522</v>
      </c>
    </row>
    <row r="161" spans="1:40" x14ac:dyDescent="0.35">
      <c r="A161" s="2">
        <v>65</v>
      </c>
      <c r="B161" s="2">
        <v>1</v>
      </c>
      <c r="C161" s="2">
        <v>4</v>
      </c>
      <c r="D161" s="2">
        <v>0</v>
      </c>
      <c r="AB161" s="5">
        <f t="shared" si="24"/>
        <v>3</v>
      </c>
      <c r="AC161">
        <f t="shared" si="25"/>
        <v>3.5839570268522016</v>
      </c>
      <c r="AD161">
        <f t="shared" si="26"/>
        <v>0.96672441091260142</v>
      </c>
      <c r="AE161">
        <f t="shared" si="27"/>
        <v>0.49154035285707415</v>
      </c>
      <c r="AF161">
        <f t="shared" si="28"/>
        <v>1.1777024747513196</v>
      </c>
      <c r="AG161">
        <f t="shared" si="29"/>
        <v>0.52497772839340451</v>
      </c>
      <c r="AH161">
        <f t="shared" si="30"/>
        <v>0.5276175915178779</v>
      </c>
      <c r="AI161" s="6">
        <v>9.9816953342407623E-3</v>
      </c>
      <c r="AJ161" t="str">
        <f t="shared" si="31"/>
        <v/>
      </c>
      <c r="AK161" s="5">
        <f t="shared" si="32"/>
        <v>1.8222975252486804</v>
      </c>
      <c r="AL161">
        <f t="shared" si="33"/>
        <v>2.2433379761755918</v>
      </c>
      <c r="AM161">
        <f t="shared" si="34"/>
        <v>-2.5745641132064523</v>
      </c>
      <c r="AN161" s="6">
        <f t="shared" si="35"/>
        <v>6.2191591637038126</v>
      </c>
    </row>
    <row r="162" spans="1:40" x14ac:dyDescent="0.35">
      <c r="A162" s="2">
        <v>5</v>
      </c>
      <c r="B162" s="2">
        <v>1</v>
      </c>
      <c r="C162" s="2">
        <v>3</v>
      </c>
      <c r="D162" s="2">
        <v>0</v>
      </c>
      <c r="AB162" s="5">
        <f t="shared" si="24"/>
        <v>0</v>
      </c>
      <c r="AC162">
        <f t="shared" si="25"/>
        <v>2.1277471846653966</v>
      </c>
      <c r="AD162">
        <f t="shared" si="26"/>
        <v>0.9113578657058421</v>
      </c>
      <c r="AE162">
        <f t="shared" si="27"/>
        <v>0.47681173790512971</v>
      </c>
      <c r="AF162">
        <f t="shared" si="28"/>
        <v>-1.1132123517223418</v>
      </c>
      <c r="AG162">
        <f t="shared" si="29"/>
        <v>-0.74336415854873628</v>
      </c>
      <c r="AH162">
        <f t="shared" si="30"/>
        <v>-0.74786596859415477</v>
      </c>
      <c r="AI162" s="6">
        <v>1.2002847617809296E-2</v>
      </c>
      <c r="AJ162" t="str">
        <f t="shared" si="31"/>
        <v/>
      </c>
      <c r="AK162" s="5">
        <f t="shared" si="32"/>
        <v>1.1132123517223418</v>
      </c>
      <c r="AL162">
        <f t="shared" si="33"/>
        <v>1.497532990957833</v>
      </c>
      <c r="AM162">
        <f t="shared" si="34"/>
        <v>-1.8218983762155565</v>
      </c>
      <c r="AN162" s="6">
        <f t="shared" si="35"/>
        <v>4.0483230796602401</v>
      </c>
    </row>
    <row r="163" spans="1:40" x14ac:dyDescent="0.35">
      <c r="A163" s="2">
        <v>0</v>
      </c>
      <c r="B163" s="2">
        <v>0</v>
      </c>
      <c r="C163" s="2">
        <v>1</v>
      </c>
      <c r="D163" s="2">
        <v>0</v>
      </c>
      <c r="AB163" s="5">
        <f t="shared" si="24"/>
        <v>65</v>
      </c>
      <c r="AC163">
        <f t="shared" si="25"/>
        <v>25.58880260347048</v>
      </c>
      <c r="AD163">
        <f t="shared" si="26"/>
        <v>5.7199196229711986E-2</v>
      </c>
      <c r="AE163">
        <f t="shared" si="27"/>
        <v>5.4104464356103749E-2</v>
      </c>
      <c r="AF163">
        <f t="shared" si="28"/>
        <v>40.795665854904364</v>
      </c>
      <c r="AG163">
        <f t="shared" si="29"/>
        <v>5.3699675961038436</v>
      </c>
      <c r="AH163">
        <f t="shared" si="30"/>
        <v>5.5226902517365293</v>
      </c>
      <c r="AI163" s="6">
        <v>5.4542615204202886E-2</v>
      </c>
      <c r="AJ163" t="str">
        <f t="shared" si="31"/>
        <v/>
      </c>
      <c r="AK163" s="5">
        <f t="shared" si="32"/>
        <v>24.204334145095636</v>
      </c>
      <c r="AL163">
        <f t="shared" si="33"/>
        <v>7.5970041019434609</v>
      </c>
      <c r="AM163">
        <f t="shared" si="34"/>
        <v>9.3144797148833991</v>
      </c>
      <c r="AN163" s="6">
        <f t="shared" si="35"/>
        <v>39.094188575307875</v>
      </c>
    </row>
    <row r="164" spans="1:40" x14ac:dyDescent="0.35">
      <c r="A164" s="2">
        <v>0</v>
      </c>
      <c r="B164" s="2">
        <v>1</v>
      </c>
      <c r="C164" s="2">
        <v>3</v>
      </c>
      <c r="D164" s="2">
        <v>2</v>
      </c>
      <c r="AB164" s="5">
        <f t="shared" si="24"/>
        <v>5</v>
      </c>
      <c r="AC164">
        <f t="shared" si="25"/>
        <v>11.168803518694542</v>
      </c>
      <c r="AD164">
        <f t="shared" si="26"/>
        <v>0.14393163742207904</v>
      </c>
      <c r="AE164">
        <f t="shared" si="27"/>
        <v>0.12582188717713755</v>
      </c>
      <c r="AF164">
        <f t="shared" si="28"/>
        <v>-4.7635235824617403</v>
      </c>
      <c r="AG164">
        <f t="shared" si="29"/>
        <v>-0.98297441817103737</v>
      </c>
      <c r="AH164">
        <f t="shared" si="30"/>
        <v>-0.99090191010918882</v>
      </c>
      <c r="AI164" s="6">
        <v>1.5936553927645702E-2</v>
      </c>
      <c r="AJ164" t="str">
        <f t="shared" si="31"/>
        <v/>
      </c>
      <c r="AK164" s="5">
        <f t="shared" si="32"/>
        <v>9.7635235824617403</v>
      </c>
      <c r="AL164">
        <f t="shared" si="33"/>
        <v>4.8460300638595948</v>
      </c>
      <c r="AM164">
        <f t="shared" si="34"/>
        <v>0.26547918929859904</v>
      </c>
      <c r="AN164" s="6">
        <f t="shared" si="35"/>
        <v>19.261567975624882</v>
      </c>
    </row>
    <row r="165" spans="1:40" x14ac:dyDescent="0.35">
      <c r="A165" s="2">
        <v>0</v>
      </c>
      <c r="B165" s="2">
        <v>0</v>
      </c>
      <c r="C165" s="2">
        <v>4</v>
      </c>
      <c r="D165" s="2">
        <v>1</v>
      </c>
      <c r="AB165" s="5">
        <f t="shared" si="24"/>
        <v>0</v>
      </c>
      <c r="AC165">
        <f t="shared" si="25"/>
        <v>1.031287784770722</v>
      </c>
      <c r="AD165">
        <f t="shared" si="26"/>
        <v>2.0976228855161856</v>
      </c>
      <c r="AE165">
        <f t="shared" si="27"/>
        <v>0.67717180658892218</v>
      </c>
      <c r="AF165">
        <f t="shared" si="28"/>
        <v>-0.33292877244444463</v>
      </c>
      <c r="AG165">
        <f t="shared" si="29"/>
        <v>-0.44275239045542231</v>
      </c>
      <c r="AH165">
        <f t="shared" si="30"/>
        <v>-0.4446114616632445</v>
      </c>
      <c r="AI165" s="6">
        <v>8.345194239870745E-3</v>
      </c>
      <c r="AJ165" t="str">
        <f t="shared" si="31"/>
        <v/>
      </c>
      <c r="AK165" s="5">
        <f t="shared" si="32"/>
        <v>0.33292877244444463</v>
      </c>
      <c r="AL165">
        <f t="shared" si="33"/>
        <v>0.75195251255896933</v>
      </c>
      <c r="AM165">
        <f t="shared" si="34"/>
        <v>-1.1408710702555376</v>
      </c>
      <c r="AN165" s="6">
        <f t="shared" si="35"/>
        <v>1.8067286151444271</v>
      </c>
    </row>
    <row r="166" spans="1:40" x14ac:dyDescent="0.35">
      <c r="A166" s="2">
        <v>0</v>
      </c>
      <c r="B166" s="2">
        <v>0</v>
      </c>
      <c r="C166" s="2">
        <v>4</v>
      </c>
      <c r="D166" s="2">
        <v>2</v>
      </c>
      <c r="AB166" s="5">
        <f t="shared" si="24"/>
        <v>0</v>
      </c>
      <c r="AC166">
        <f t="shared" si="25"/>
        <v>1.1500558630853801</v>
      </c>
      <c r="AD166">
        <f t="shared" si="26"/>
        <v>6.4930553378874842</v>
      </c>
      <c r="AE166">
        <f t="shared" si="27"/>
        <v>0.86654309158192744</v>
      </c>
      <c r="AF166">
        <f t="shared" si="28"/>
        <v>-0.15348289999545298</v>
      </c>
      <c r="AG166">
        <f t="shared" si="29"/>
        <v>-0.27726011902072439</v>
      </c>
      <c r="AH166">
        <f t="shared" si="30"/>
        <v>-0.27884481948976092</v>
      </c>
      <c r="AI166" s="6">
        <v>1.1333884369693525E-2</v>
      </c>
      <c r="AJ166" t="str">
        <f t="shared" si="31"/>
        <v/>
      </c>
      <c r="AK166" s="5">
        <f t="shared" si="32"/>
        <v>0.15348289999545298</v>
      </c>
      <c r="AL166">
        <f t="shared" si="33"/>
        <v>0.55357005737987353</v>
      </c>
      <c r="AM166">
        <f t="shared" si="34"/>
        <v>-0.93149447538887009</v>
      </c>
      <c r="AN166" s="6">
        <f t="shared" si="35"/>
        <v>1.238460275379776</v>
      </c>
    </row>
    <row r="167" spans="1:40" x14ac:dyDescent="0.35">
      <c r="A167" s="2">
        <v>1</v>
      </c>
      <c r="B167" s="2">
        <v>0</v>
      </c>
      <c r="C167" s="2">
        <v>1</v>
      </c>
      <c r="D167" s="2">
        <v>0</v>
      </c>
      <c r="AB167" s="5">
        <f t="shared" si="24"/>
        <v>0</v>
      </c>
      <c r="AC167">
        <f t="shared" si="25"/>
        <v>3.979843146423458</v>
      </c>
      <c r="AD167">
        <f t="shared" si="26"/>
        <v>0.88424947680441379</v>
      </c>
      <c r="AE167">
        <f t="shared" si="27"/>
        <v>0.46928471398811455</v>
      </c>
      <c r="AF167">
        <f t="shared" si="28"/>
        <v>-2.1121635937365677</v>
      </c>
      <c r="AG167">
        <f t="shared" si="29"/>
        <v>-0.85821967460314819</v>
      </c>
      <c r="AH167">
        <f t="shared" si="30"/>
        <v>-0.86745216043816431</v>
      </c>
      <c r="AI167" s="6">
        <v>2.1173165636342847E-2</v>
      </c>
      <c r="AJ167" t="str">
        <f t="shared" si="31"/>
        <v/>
      </c>
      <c r="AK167" s="5">
        <f t="shared" si="32"/>
        <v>2.1121635937365677</v>
      </c>
      <c r="AL167">
        <f t="shared" si="33"/>
        <v>2.4610990125730448</v>
      </c>
      <c r="AM167">
        <f t="shared" si="34"/>
        <v>-2.7115018332936889</v>
      </c>
      <c r="AN167" s="6">
        <f t="shared" si="35"/>
        <v>6.9358290207668247</v>
      </c>
    </row>
    <row r="168" spans="1:40" x14ac:dyDescent="0.35">
      <c r="A168" s="2">
        <v>8</v>
      </c>
      <c r="B168" s="2">
        <v>1</v>
      </c>
      <c r="C168" s="2">
        <v>4</v>
      </c>
      <c r="D168" s="2">
        <v>1</v>
      </c>
      <c r="AB168" s="5">
        <f t="shared" si="24"/>
        <v>0</v>
      </c>
      <c r="AC168">
        <f t="shared" si="25"/>
        <v>1.2770917481464588</v>
      </c>
      <c r="AD168">
        <f t="shared" si="26"/>
        <v>5.9391081062793019</v>
      </c>
      <c r="AE168">
        <f t="shared" si="27"/>
        <v>0.85588926059602888</v>
      </c>
      <c r="AF168">
        <f t="shared" si="28"/>
        <v>-0.18404263611209623</v>
      </c>
      <c r="AG168">
        <f t="shared" si="29"/>
        <v>-0.29653059782666741</v>
      </c>
      <c r="AH168">
        <f t="shared" si="30"/>
        <v>-0.29868018268533614</v>
      </c>
      <c r="AI168" s="6">
        <v>1.4342094057737995E-2</v>
      </c>
      <c r="AJ168" t="str">
        <f t="shared" si="31"/>
        <v/>
      </c>
      <c r="AK168" s="5">
        <f t="shared" si="32"/>
        <v>0.18404263611209623</v>
      </c>
      <c r="AL168">
        <f t="shared" si="33"/>
        <v>0.62065310447212485</v>
      </c>
      <c r="AM168">
        <f t="shared" si="34"/>
        <v>-1.0324150955462439</v>
      </c>
      <c r="AN168" s="6">
        <f t="shared" si="35"/>
        <v>1.4005003677704362</v>
      </c>
    </row>
    <row r="169" spans="1:40" x14ac:dyDescent="0.35">
      <c r="A169" s="2">
        <v>0</v>
      </c>
      <c r="B169" s="2">
        <v>1</v>
      </c>
      <c r="C169" s="2">
        <v>3</v>
      </c>
      <c r="D169" s="2">
        <v>0</v>
      </c>
      <c r="AB169" s="5">
        <f t="shared" si="24"/>
        <v>1</v>
      </c>
      <c r="AC169">
        <f t="shared" si="25"/>
        <v>1.031287784770722</v>
      </c>
      <c r="AD169">
        <f t="shared" si="26"/>
        <v>2.0976228855161856</v>
      </c>
      <c r="AE169">
        <f t="shared" si="27"/>
        <v>0.67717180658892218</v>
      </c>
      <c r="AF169">
        <f t="shared" si="28"/>
        <v>0.66707122755555537</v>
      </c>
      <c r="AG169">
        <f t="shared" si="29"/>
        <v>0.88711882255096863</v>
      </c>
      <c r="AH169">
        <f t="shared" si="30"/>
        <v>0.89084374215947759</v>
      </c>
      <c r="AI169" s="6">
        <v>8.345194239870745E-3</v>
      </c>
      <c r="AJ169" t="str">
        <f t="shared" si="31"/>
        <v/>
      </c>
      <c r="AK169" s="5">
        <f t="shared" si="32"/>
        <v>0.33292877244444463</v>
      </c>
      <c r="AL169">
        <f t="shared" si="33"/>
        <v>0.75195251255896933</v>
      </c>
      <c r="AM169">
        <f t="shared" si="34"/>
        <v>-1.1408710702555376</v>
      </c>
      <c r="AN169" s="6">
        <f t="shared" si="35"/>
        <v>1.8067286151444271</v>
      </c>
    </row>
    <row r="170" spans="1:40" x14ac:dyDescent="0.35">
      <c r="A170" s="2">
        <v>0</v>
      </c>
      <c r="B170" s="2">
        <v>1</v>
      </c>
      <c r="C170" s="2">
        <v>3</v>
      </c>
      <c r="D170" s="2">
        <v>2</v>
      </c>
      <c r="AB170" s="5">
        <f t="shared" si="24"/>
        <v>8</v>
      </c>
      <c r="AC170">
        <f t="shared" si="25"/>
        <v>8.2111901016019768</v>
      </c>
      <c r="AD170">
        <f t="shared" si="26"/>
        <v>0.38418140910665588</v>
      </c>
      <c r="AE170">
        <f t="shared" si="27"/>
        <v>0.27755134303863011</v>
      </c>
      <c r="AF170">
        <f t="shared" si="28"/>
        <v>2.0678367390431571</v>
      </c>
      <c r="AG170">
        <f t="shared" si="29"/>
        <v>0.46885355559909175</v>
      </c>
      <c r="AH170">
        <f t="shared" si="30"/>
        <v>0.47468603422422689</v>
      </c>
      <c r="AI170" s="6">
        <v>2.442307675056982E-2</v>
      </c>
      <c r="AJ170" t="str">
        <f t="shared" si="31"/>
        <v/>
      </c>
      <c r="AK170" s="5">
        <f t="shared" si="32"/>
        <v>5.9321632609568429</v>
      </c>
      <c r="AL170">
        <f t="shared" si="33"/>
        <v>4.4104107014842118</v>
      </c>
      <c r="AM170">
        <f t="shared" si="34"/>
        <v>-2.7120828709822451</v>
      </c>
      <c r="AN170" s="6">
        <f t="shared" si="35"/>
        <v>14.576409392895931</v>
      </c>
    </row>
    <row r="171" spans="1:40" x14ac:dyDescent="0.35">
      <c r="A171" s="2">
        <v>0</v>
      </c>
      <c r="B171" s="2">
        <v>1</v>
      </c>
      <c r="C171" s="2">
        <v>4</v>
      </c>
      <c r="D171" s="2">
        <v>3</v>
      </c>
      <c r="AB171" s="5">
        <f t="shared" si="24"/>
        <v>0</v>
      </c>
      <c r="AC171">
        <f t="shared" si="25"/>
        <v>11.168803518694542</v>
      </c>
      <c r="AD171">
        <f t="shared" si="26"/>
        <v>0.14393163742207904</v>
      </c>
      <c r="AE171">
        <f t="shared" si="27"/>
        <v>0.12582188717713755</v>
      </c>
      <c r="AF171">
        <f t="shared" si="28"/>
        <v>-9.7635235824617403</v>
      </c>
      <c r="AG171">
        <f t="shared" si="29"/>
        <v>-2.0147468038375385</v>
      </c>
      <c r="AH171">
        <f t="shared" si="30"/>
        <v>-2.0309953335546767</v>
      </c>
      <c r="AI171" s="6">
        <v>1.5936553927645702E-2</v>
      </c>
      <c r="AJ171" t="str">
        <f t="shared" si="31"/>
        <v/>
      </c>
      <c r="AK171" s="5">
        <f t="shared" si="32"/>
        <v>9.7635235824617403</v>
      </c>
      <c r="AL171">
        <f t="shared" si="33"/>
        <v>4.8460300638595948</v>
      </c>
      <c r="AM171">
        <f t="shared" si="34"/>
        <v>0.26547918929859904</v>
      </c>
      <c r="AN171" s="6">
        <f t="shared" si="35"/>
        <v>19.261567975624882</v>
      </c>
    </row>
    <row r="172" spans="1:40" x14ac:dyDescent="0.35">
      <c r="A172" s="2">
        <v>2</v>
      </c>
      <c r="B172" s="2">
        <v>1</v>
      </c>
      <c r="C172" s="2">
        <v>3</v>
      </c>
      <c r="D172" s="2">
        <v>0</v>
      </c>
      <c r="AB172" s="5">
        <f t="shared" si="24"/>
        <v>0</v>
      </c>
      <c r="AC172">
        <f t="shared" si="25"/>
        <v>1.1500558630853801</v>
      </c>
      <c r="AD172">
        <f t="shared" si="26"/>
        <v>6.4930553378874842</v>
      </c>
      <c r="AE172">
        <f t="shared" si="27"/>
        <v>0.86654309158192744</v>
      </c>
      <c r="AF172">
        <f t="shared" si="28"/>
        <v>-0.15348289999545298</v>
      </c>
      <c r="AG172">
        <f t="shared" si="29"/>
        <v>-0.27726011902072439</v>
      </c>
      <c r="AH172">
        <f t="shared" si="30"/>
        <v>-0.27884481948976092</v>
      </c>
      <c r="AI172" s="6">
        <v>1.1333884369693525E-2</v>
      </c>
      <c r="AJ172" t="str">
        <f t="shared" si="31"/>
        <v/>
      </c>
      <c r="AK172" s="5">
        <f t="shared" si="32"/>
        <v>0.15348289999545298</v>
      </c>
      <c r="AL172">
        <f t="shared" si="33"/>
        <v>0.55357005737987353</v>
      </c>
      <c r="AM172">
        <f t="shared" si="34"/>
        <v>-0.93149447538887009</v>
      </c>
      <c r="AN172" s="6">
        <f t="shared" si="35"/>
        <v>1.238460275379776</v>
      </c>
    </row>
    <row r="173" spans="1:40" x14ac:dyDescent="0.35">
      <c r="A173" s="2">
        <v>4</v>
      </c>
      <c r="B173" s="2">
        <v>1</v>
      </c>
      <c r="C173" s="2">
        <v>2</v>
      </c>
      <c r="D173" s="2">
        <v>1</v>
      </c>
      <c r="AB173" s="5">
        <f t="shared" si="24"/>
        <v>0</v>
      </c>
      <c r="AC173">
        <f t="shared" si="25"/>
        <v>0.84550930665487911</v>
      </c>
      <c r="AD173">
        <f t="shared" si="26"/>
        <v>17.331221917541054</v>
      </c>
      <c r="AE173">
        <f t="shared" si="27"/>
        <v>0.94544826283276262</v>
      </c>
      <c r="AF173">
        <f t="shared" si="28"/>
        <v>-4.6124001469090077E-2</v>
      </c>
      <c r="AG173">
        <f t="shared" si="29"/>
        <v>-0.16010371302436779</v>
      </c>
      <c r="AH173">
        <f t="shared" si="30"/>
        <v>-0.16159962774524322</v>
      </c>
      <c r="AI173" s="6">
        <v>1.8428148142279999E-2</v>
      </c>
      <c r="AJ173" t="str">
        <f t="shared" si="31"/>
        <v/>
      </c>
      <c r="AK173" s="5">
        <f t="shared" si="32"/>
        <v>4.6124001469090077E-2</v>
      </c>
      <c r="AL173">
        <f t="shared" si="33"/>
        <v>0.28808826852173003</v>
      </c>
      <c r="AM173">
        <f t="shared" si="34"/>
        <v>-0.51851862920200475</v>
      </c>
      <c r="AN173" s="6">
        <f t="shared" si="35"/>
        <v>0.61076663214018501</v>
      </c>
    </row>
    <row r="174" spans="1:40" x14ac:dyDescent="0.35">
      <c r="A174" s="2">
        <v>5</v>
      </c>
      <c r="B174" s="2">
        <v>0</v>
      </c>
      <c r="C174" s="2">
        <v>4</v>
      </c>
      <c r="D174" s="2">
        <v>0</v>
      </c>
      <c r="AB174" s="5">
        <f t="shared" si="24"/>
        <v>2</v>
      </c>
      <c r="AC174">
        <f t="shared" si="25"/>
        <v>11.168803518694542</v>
      </c>
      <c r="AD174">
        <f t="shared" si="26"/>
        <v>0.14393163742207904</v>
      </c>
      <c r="AE174">
        <f t="shared" si="27"/>
        <v>0.12582188717713755</v>
      </c>
      <c r="AF174">
        <f t="shared" si="28"/>
        <v>-7.7635235824617403</v>
      </c>
      <c r="AG174">
        <f t="shared" si="29"/>
        <v>-1.602037849570938</v>
      </c>
      <c r="AH174">
        <f t="shared" si="30"/>
        <v>-1.6149579641764813</v>
      </c>
      <c r="AI174" s="6">
        <v>1.5936553927645702E-2</v>
      </c>
      <c r="AJ174" t="str">
        <f t="shared" si="31"/>
        <v/>
      </c>
      <c r="AK174" s="5">
        <f t="shared" si="32"/>
        <v>9.7635235824617403</v>
      </c>
      <c r="AL174">
        <f t="shared" si="33"/>
        <v>4.8460300638595948</v>
      </c>
      <c r="AM174">
        <f t="shared" si="34"/>
        <v>0.26547918929859904</v>
      </c>
      <c r="AN174" s="6">
        <f t="shared" si="35"/>
        <v>19.261567975624882</v>
      </c>
    </row>
    <row r="175" spans="1:40" x14ac:dyDescent="0.35">
      <c r="A175" s="2">
        <v>9</v>
      </c>
      <c r="B175" s="2">
        <v>0</v>
      </c>
      <c r="C175" s="2">
        <v>2</v>
      </c>
      <c r="D175" s="2">
        <v>0</v>
      </c>
      <c r="AB175" s="5">
        <f t="shared" si="24"/>
        <v>4</v>
      </c>
      <c r="AC175">
        <f t="shared" si="25"/>
        <v>1.5642979655065239</v>
      </c>
      <c r="AD175">
        <f t="shared" si="26"/>
        <v>2.432590605639811</v>
      </c>
      <c r="AE175">
        <f t="shared" si="27"/>
        <v>0.70867484215653875</v>
      </c>
      <c r="AF175">
        <f t="shared" si="28"/>
        <v>3.5442806482846065</v>
      </c>
      <c r="AG175">
        <f t="shared" si="29"/>
        <v>3.6156340639784195</v>
      </c>
      <c r="AH175">
        <f t="shared" si="30"/>
        <v>3.6283427019779517</v>
      </c>
      <c r="AI175" s="6">
        <v>6.9929344581432526E-3</v>
      </c>
      <c r="AJ175" t="str">
        <f t="shared" si="31"/>
        <v/>
      </c>
      <c r="AK175" s="5">
        <f t="shared" si="32"/>
        <v>0.45571935171539335</v>
      </c>
      <c r="AL175">
        <f t="shared" si="33"/>
        <v>0.98026531047356602</v>
      </c>
      <c r="AM175">
        <f t="shared" si="34"/>
        <v>-1.4655653521067697</v>
      </c>
      <c r="AN175" s="6">
        <f t="shared" si="35"/>
        <v>2.3770040555375567</v>
      </c>
    </row>
    <row r="176" spans="1:40" x14ac:dyDescent="0.35">
      <c r="A176" s="2">
        <v>0</v>
      </c>
      <c r="B176" s="2">
        <v>0</v>
      </c>
      <c r="C176" s="2">
        <v>4</v>
      </c>
      <c r="D176" s="2">
        <v>2</v>
      </c>
      <c r="AB176" s="5">
        <f t="shared" si="24"/>
        <v>5</v>
      </c>
      <c r="AC176">
        <f t="shared" si="25"/>
        <v>12.402516493527065</v>
      </c>
      <c r="AD176">
        <f t="shared" si="26"/>
        <v>0.1316522823354899</v>
      </c>
      <c r="AE176">
        <f t="shared" si="27"/>
        <v>0.11633633792863259</v>
      </c>
      <c r="AF176">
        <f t="shared" si="28"/>
        <v>-5.9596531435706606</v>
      </c>
      <c r="AG176">
        <f t="shared" si="29"/>
        <v>-1.1517891748062135</v>
      </c>
      <c r="AH176">
        <f t="shared" si="30"/>
        <v>-1.1902114000308943</v>
      </c>
      <c r="AI176" s="6">
        <v>6.3521581088298057E-2</v>
      </c>
      <c r="AJ176" t="str">
        <f t="shared" si="31"/>
        <v/>
      </c>
      <c r="AK176" s="5">
        <f t="shared" si="32"/>
        <v>10.959653143570661</v>
      </c>
      <c r="AL176">
        <f t="shared" si="33"/>
        <v>5.1742569507769183</v>
      </c>
      <c r="AM176">
        <f t="shared" si="34"/>
        <v>0.81829587329186459</v>
      </c>
      <c r="AN176" s="6">
        <f t="shared" si="35"/>
        <v>21.101010413849458</v>
      </c>
    </row>
    <row r="177" spans="1:40" x14ac:dyDescent="0.35">
      <c r="A177" s="2">
        <v>0</v>
      </c>
      <c r="B177" s="2">
        <v>0</v>
      </c>
      <c r="C177" s="2">
        <v>2</v>
      </c>
      <c r="D177" s="2">
        <v>0</v>
      </c>
      <c r="AB177" s="5">
        <f t="shared" si="24"/>
        <v>9</v>
      </c>
      <c r="AC177">
        <f t="shared" si="25"/>
        <v>2.3627794604585244</v>
      </c>
      <c r="AD177">
        <f t="shared" si="26"/>
        <v>0.83360646202285038</v>
      </c>
      <c r="AE177">
        <f t="shared" si="27"/>
        <v>0.45462670386927445</v>
      </c>
      <c r="AF177">
        <f t="shared" si="28"/>
        <v>7.7114031776197569</v>
      </c>
      <c r="AG177">
        <f t="shared" si="29"/>
        <v>4.7168426056344392</v>
      </c>
      <c r="AH177">
        <f t="shared" si="30"/>
        <v>4.7462446153962832</v>
      </c>
      <c r="AI177" s="6">
        <v>1.2351213404989923E-2</v>
      </c>
      <c r="AJ177" t="str">
        <f t="shared" si="31"/>
        <v/>
      </c>
      <c r="AK177" s="5">
        <f t="shared" si="32"/>
        <v>1.2885968223802429</v>
      </c>
      <c r="AL177">
        <f t="shared" si="33"/>
        <v>1.6348654857400176</v>
      </c>
      <c r="AM177">
        <f t="shared" si="34"/>
        <v>-1.9156806492377723</v>
      </c>
      <c r="AN177" s="6">
        <f t="shared" si="35"/>
        <v>4.4928742939982582</v>
      </c>
    </row>
    <row r="178" spans="1:40" x14ac:dyDescent="0.35">
      <c r="A178" s="2">
        <v>0</v>
      </c>
      <c r="B178" s="2">
        <v>1</v>
      </c>
      <c r="C178" s="2">
        <v>2</v>
      </c>
      <c r="D178" s="2">
        <v>0</v>
      </c>
      <c r="AB178" s="5">
        <f t="shared" si="24"/>
        <v>0</v>
      </c>
      <c r="AC178">
        <f t="shared" si="25"/>
        <v>1.2770917481464588</v>
      </c>
      <c r="AD178">
        <f t="shared" si="26"/>
        <v>5.9391081062793019</v>
      </c>
      <c r="AE178">
        <f t="shared" si="27"/>
        <v>0.85588926059602888</v>
      </c>
      <c r="AF178">
        <f t="shared" si="28"/>
        <v>-0.18404263611209623</v>
      </c>
      <c r="AG178">
        <f t="shared" si="29"/>
        <v>-0.29653059782666741</v>
      </c>
      <c r="AH178">
        <f t="shared" si="30"/>
        <v>-0.29868018268533614</v>
      </c>
      <c r="AI178" s="6">
        <v>1.4342094057737995E-2</v>
      </c>
      <c r="AJ178" t="str">
        <f t="shared" si="31"/>
        <v/>
      </c>
      <c r="AK178" s="5">
        <f t="shared" si="32"/>
        <v>0.18404263611209623</v>
      </c>
      <c r="AL178">
        <f t="shared" si="33"/>
        <v>0.62065310447212485</v>
      </c>
      <c r="AM178">
        <f t="shared" si="34"/>
        <v>-1.0324150955462439</v>
      </c>
      <c r="AN178" s="6">
        <f t="shared" si="35"/>
        <v>1.4005003677704362</v>
      </c>
    </row>
    <row r="179" spans="1:40" x14ac:dyDescent="0.35">
      <c r="A179" s="2">
        <v>0</v>
      </c>
      <c r="B179" s="2">
        <v>0</v>
      </c>
      <c r="C179" s="2">
        <v>1</v>
      </c>
      <c r="D179" s="2">
        <v>0</v>
      </c>
      <c r="AB179" s="5">
        <f t="shared" si="24"/>
        <v>0</v>
      </c>
      <c r="AC179">
        <f t="shared" si="25"/>
        <v>2.3627794604585244</v>
      </c>
      <c r="AD179">
        <f t="shared" si="26"/>
        <v>0.83360646202285038</v>
      </c>
      <c r="AE179">
        <f t="shared" si="27"/>
        <v>0.45462670386927445</v>
      </c>
      <c r="AF179">
        <f t="shared" si="28"/>
        <v>-1.2885968223802429</v>
      </c>
      <c r="AG179">
        <f t="shared" si="29"/>
        <v>-0.78819745943621955</v>
      </c>
      <c r="AH179">
        <f t="shared" si="30"/>
        <v>-0.79311061667596316</v>
      </c>
      <c r="AI179" s="6">
        <v>1.2351213404989923E-2</v>
      </c>
      <c r="AJ179" t="str">
        <f t="shared" si="31"/>
        <v/>
      </c>
      <c r="AK179" s="5">
        <f t="shared" si="32"/>
        <v>1.2885968223802429</v>
      </c>
      <c r="AL179">
        <f t="shared" si="33"/>
        <v>1.6348654857400176</v>
      </c>
      <c r="AM179">
        <f t="shared" si="34"/>
        <v>-1.9156806492377723</v>
      </c>
      <c r="AN179" s="6">
        <f t="shared" si="35"/>
        <v>4.4928742939982582</v>
      </c>
    </row>
    <row r="180" spans="1:40" x14ac:dyDescent="0.35">
      <c r="A180" s="2">
        <v>21</v>
      </c>
      <c r="B180" s="2">
        <v>1</v>
      </c>
      <c r="C180" s="2">
        <v>2</v>
      </c>
      <c r="D180" s="2">
        <v>0</v>
      </c>
      <c r="AB180" s="5">
        <f t="shared" si="24"/>
        <v>0</v>
      </c>
      <c r="AC180">
        <f t="shared" si="25"/>
        <v>4.874873356609716</v>
      </c>
      <c r="AD180">
        <f t="shared" si="26"/>
        <v>0.36217845033703078</v>
      </c>
      <c r="AE180">
        <f t="shared" si="27"/>
        <v>0.26588179415657354</v>
      </c>
      <c r="AF180">
        <f t="shared" si="28"/>
        <v>-3.5787332822682467</v>
      </c>
      <c r="AG180">
        <f t="shared" si="29"/>
        <v>-1.2484336814230206</v>
      </c>
      <c r="AH180">
        <f t="shared" si="30"/>
        <v>-1.2564113519217159</v>
      </c>
      <c r="AI180" s="6">
        <v>1.2658820858499193E-2</v>
      </c>
      <c r="AJ180" t="str">
        <f t="shared" si="31"/>
        <v/>
      </c>
      <c r="AK180" s="5">
        <f t="shared" si="32"/>
        <v>3.5787332822682467</v>
      </c>
      <c r="AL180">
        <f t="shared" si="33"/>
        <v>2.8665786060730487</v>
      </c>
      <c r="AM180">
        <f t="shared" si="34"/>
        <v>-2.0396575444879588</v>
      </c>
      <c r="AN180" s="6">
        <f t="shared" si="35"/>
        <v>9.1971241090244522</v>
      </c>
    </row>
    <row r="181" spans="1:40" x14ac:dyDescent="0.35">
      <c r="A181" s="2">
        <v>0</v>
      </c>
      <c r="B181" s="2">
        <v>0</v>
      </c>
      <c r="C181" s="2">
        <v>1</v>
      </c>
      <c r="D181" s="2">
        <v>0</v>
      </c>
      <c r="AB181" s="5">
        <f t="shared" si="24"/>
        <v>0</v>
      </c>
      <c r="AC181">
        <f t="shared" si="25"/>
        <v>1.031287784770722</v>
      </c>
      <c r="AD181">
        <f t="shared" si="26"/>
        <v>2.0976228855161856</v>
      </c>
      <c r="AE181">
        <f t="shared" si="27"/>
        <v>0.67717180658892218</v>
      </c>
      <c r="AF181">
        <f t="shared" si="28"/>
        <v>-0.33292877244444463</v>
      </c>
      <c r="AG181">
        <f t="shared" si="29"/>
        <v>-0.44275239045542231</v>
      </c>
      <c r="AH181">
        <f t="shared" si="30"/>
        <v>-0.4446114616632445</v>
      </c>
      <c r="AI181" s="6">
        <v>8.345194239870745E-3</v>
      </c>
      <c r="AJ181" t="str">
        <f t="shared" si="31"/>
        <v/>
      </c>
      <c r="AK181" s="5">
        <f t="shared" si="32"/>
        <v>0.33292877244444463</v>
      </c>
      <c r="AL181">
        <f t="shared" si="33"/>
        <v>0.75195251255896933</v>
      </c>
      <c r="AM181">
        <f t="shared" si="34"/>
        <v>-1.1408710702555376</v>
      </c>
      <c r="AN181" s="6">
        <f t="shared" si="35"/>
        <v>1.8067286151444271</v>
      </c>
    </row>
    <row r="182" spans="1:40" x14ac:dyDescent="0.35">
      <c r="A182" s="2">
        <v>6</v>
      </c>
      <c r="B182" s="2">
        <v>1</v>
      </c>
      <c r="C182" s="2">
        <v>3</v>
      </c>
      <c r="D182" s="2">
        <v>0</v>
      </c>
      <c r="AB182" s="5">
        <f t="shared" si="24"/>
        <v>21</v>
      </c>
      <c r="AC182">
        <f t="shared" si="25"/>
        <v>4.874873356609716</v>
      </c>
      <c r="AD182">
        <f t="shared" si="26"/>
        <v>0.36217845033703078</v>
      </c>
      <c r="AE182">
        <f t="shared" si="27"/>
        <v>0.26588179415657354</v>
      </c>
      <c r="AF182">
        <f t="shared" si="28"/>
        <v>17.421266717731754</v>
      </c>
      <c r="AG182">
        <f t="shared" si="29"/>
        <v>6.0773727539944566</v>
      </c>
      <c r="AH182">
        <f t="shared" si="30"/>
        <v>6.1162080385999262</v>
      </c>
      <c r="AI182" s="6">
        <v>1.2658820858499193E-2</v>
      </c>
      <c r="AJ182" t="str">
        <f t="shared" si="31"/>
        <v/>
      </c>
      <c r="AK182" s="5">
        <f t="shared" si="32"/>
        <v>3.5787332822682467</v>
      </c>
      <c r="AL182">
        <f t="shared" si="33"/>
        <v>2.8665786060730487</v>
      </c>
      <c r="AM182">
        <f t="shared" si="34"/>
        <v>-2.0396575444879588</v>
      </c>
      <c r="AN182" s="6">
        <f t="shared" si="35"/>
        <v>9.1971241090244522</v>
      </c>
    </row>
    <row r="183" spans="1:40" x14ac:dyDescent="0.35">
      <c r="A183" s="2">
        <v>0</v>
      </c>
      <c r="B183" s="2">
        <v>0</v>
      </c>
      <c r="C183" s="2">
        <v>2</v>
      </c>
      <c r="D183" s="2">
        <v>1</v>
      </c>
      <c r="AB183" s="5">
        <f t="shared" si="24"/>
        <v>0</v>
      </c>
      <c r="AC183">
        <f t="shared" si="25"/>
        <v>1.031287784770722</v>
      </c>
      <c r="AD183">
        <f t="shared" si="26"/>
        <v>2.0976228855161856</v>
      </c>
      <c r="AE183">
        <f t="shared" si="27"/>
        <v>0.67717180658892218</v>
      </c>
      <c r="AF183">
        <f t="shared" si="28"/>
        <v>-0.33292877244444463</v>
      </c>
      <c r="AG183">
        <f t="shared" si="29"/>
        <v>-0.44275239045542231</v>
      </c>
      <c r="AH183">
        <f t="shared" si="30"/>
        <v>-0.4446114616632445</v>
      </c>
      <c r="AI183" s="6">
        <v>8.345194239870745E-3</v>
      </c>
      <c r="AJ183" t="str">
        <f t="shared" si="31"/>
        <v/>
      </c>
      <c r="AK183" s="5">
        <f t="shared" si="32"/>
        <v>0.33292877244444463</v>
      </c>
      <c r="AL183">
        <f t="shared" si="33"/>
        <v>0.75195251255896933</v>
      </c>
      <c r="AM183">
        <f t="shared" si="34"/>
        <v>-1.1408710702555376</v>
      </c>
      <c r="AN183" s="6">
        <f t="shared" si="35"/>
        <v>1.8067286151444271</v>
      </c>
    </row>
    <row r="184" spans="1:40" x14ac:dyDescent="0.35">
      <c r="A184" s="2">
        <v>0</v>
      </c>
      <c r="B184" s="2">
        <v>1</v>
      </c>
      <c r="C184" s="2">
        <v>2</v>
      </c>
      <c r="D184" s="2">
        <v>0</v>
      </c>
      <c r="AB184" s="5">
        <f t="shared" si="24"/>
        <v>6</v>
      </c>
      <c r="AC184">
        <f t="shared" si="25"/>
        <v>11.168803518694542</v>
      </c>
      <c r="AD184">
        <f t="shared" si="26"/>
        <v>0.14393163742207904</v>
      </c>
      <c r="AE184">
        <f t="shared" si="27"/>
        <v>0.12582188717713755</v>
      </c>
      <c r="AF184">
        <f t="shared" si="28"/>
        <v>-3.7635235824617403</v>
      </c>
      <c r="AG184">
        <f t="shared" si="29"/>
        <v>-0.77661994103773724</v>
      </c>
      <c r="AH184">
        <f t="shared" si="30"/>
        <v>-0.78288322542009137</v>
      </c>
      <c r="AI184" s="6">
        <v>1.5936553927645702E-2</v>
      </c>
      <c r="AJ184" t="str">
        <f t="shared" si="31"/>
        <v/>
      </c>
      <c r="AK184" s="5">
        <f t="shared" si="32"/>
        <v>9.7635235824617403</v>
      </c>
      <c r="AL184">
        <f t="shared" si="33"/>
        <v>4.8460300638595948</v>
      </c>
      <c r="AM184">
        <f t="shared" si="34"/>
        <v>0.26547918929859904</v>
      </c>
      <c r="AN184" s="6">
        <f t="shared" si="35"/>
        <v>19.261567975624882</v>
      </c>
    </row>
    <row r="185" spans="1:40" x14ac:dyDescent="0.35">
      <c r="A185" s="2">
        <v>0</v>
      </c>
      <c r="B185" s="2">
        <v>1</v>
      </c>
      <c r="C185" s="2">
        <v>2</v>
      </c>
      <c r="D185" s="2">
        <v>1</v>
      </c>
      <c r="AB185" s="5">
        <f t="shared" si="24"/>
        <v>0</v>
      </c>
      <c r="AC185">
        <f t="shared" si="25"/>
        <v>0.75819223035290473</v>
      </c>
      <c r="AD185">
        <f t="shared" si="26"/>
        <v>5.5989616346041666</v>
      </c>
      <c r="AE185">
        <f t="shared" si="27"/>
        <v>0.8484610071444999</v>
      </c>
      <c r="AF185">
        <f t="shared" si="28"/>
        <v>-0.11489568697854452</v>
      </c>
      <c r="AG185">
        <f t="shared" si="29"/>
        <v>-0.2644197511883104</v>
      </c>
      <c r="AH185">
        <f t="shared" si="30"/>
        <v>-0.26506934633523443</v>
      </c>
      <c r="AI185" s="6">
        <v>4.8953165434020406E-3</v>
      </c>
      <c r="AJ185" t="str">
        <f t="shared" si="31"/>
        <v/>
      </c>
      <c r="AK185" s="5">
        <f t="shared" si="32"/>
        <v>0.11489568697854452</v>
      </c>
      <c r="AL185">
        <f t="shared" si="33"/>
        <v>0.43452006312765895</v>
      </c>
      <c r="AM185">
        <f t="shared" si="34"/>
        <v>-0.73674798731173752</v>
      </c>
      <c r="AN185" s="6">
        <f t="shared" si="35"/>
        <v>0.96653936126882667</v>
      </c>
    </row>
    <row r="186" spans="1:40" x14ac:dyDescent="0.35">
      <c r="A186" s="2">
        <v>0</v>
      </c>
      <c r="B186" s="2">
        <v>0</v>
      </c>
      <c r="C186" s="2">
        <v>3</v>
      </c>
      <c r="D186" s="2">
        <v>1</v>
      </c>
      <c r="AB186" s="5">
        <f t="shared" si="24"/>
        <v>0</v>
      </c>
      <c r="AC186">
        <f t="shared" si="25"/>
        <v>4.874873356609716</v>
      </c>
      <c r="AD186">
        <f t="shared" si="26"/>
        <v>0.36217845033703078</v>
      </c>
      <c r="AE186">
        <f t="shared" si="27"/>
        <v>0.26588179415657354</v>
      </c>
      <c r="AF186">
        <f t="shared" si="28"/>
        <v>-3.5787332822682467</v>
      </c>
      <c r="AG186">
        <f t="shared" si="29"/>
        <v>-1.2484336814230206</v>
      </c>
      <c r="AH186">
        <f t="shared" si="30"/>
        <v>-1.2564113519217159</v>
      </c>
      <c r="AI186" s="6">
        <v>1.2658820858499193E-2</v>
      </c>
      <c r="AJ186" t="str">
        <f t="shared" si="31"/>
        <v/>
      </c>
      <c r="AK186" s="5">
        <f t="shared" si="32"/>
        <v>3.5787332822682467</v>
      </c>
      <c r="AL186">
        <f t="shared" si="33"/>
        <v>2.8665786060730487</v>
      </c>
      <c r="AM186">
        <f t="shared" si="34"/>
        <v>-2.0396575444879588</v>
      </c>
      <c r="AN186" s="6">
        <f t="shared" si="35"/>
        <v>9.1971241090244522</v>
      </c>
    </row>
    <row r="187" spans="1:40" x14ac:dyDescent="0.35">
      <c r="A187" s="2">
        <v>16</v>
      </c>
      <c r="B187" s="2">
        <v>1</v>
      </c>
      <c r="C187" s="2">
        <v>4</v>
      </c>
      <c r="D187" s="2">
        <v>1</v>
      </c>
      <c r="AB187" s="5">
        <f t="shared" si="24"/>
        <v>0</v>
      </c>
      <c r="AC187">
        <f t="shared" si="25"/>
        <v>1.5642979655065239</v>
      </c>
      <c r="AD187">
        <f t="shared" si="26"/>
        <v>2.432590605639811</v>
      </c>
      <c r="AE187">
        <f t="shared" si="27"/>
        <v>0.70867484215653875</v>
      </c>
      <c r="AF187">
        <f t="shared" si="28"/>
        <v>-0.45571935171539335</v>
      </c>
      <c r="AG187">
        <f t="shared" si="29"/>
        <v>-0.46489388826300038</v>
      </c>
      <c r="AH187">
        <f t="shared" si="30"/>
        <v>-0.46652794968337225</v>
      </c>
      <c r="AI187" s="6">
        <v>6.9929344581432526E-3</v>
      </c>
      <c r="AJ187" t="str">
        <f t="shared" si="31"/>
        <v/>
      </c>
      <c r="AK187" s="5">
        <f t="shared" si="32"/>
        <v>0.45571935171539335</v>
      </c>
      <c r="AL187">
        <f t="shared" si="33"/>
        <v>0.98026531047356602</v>
      </c>
      <c r="AM187">
        <f t="shared" si="34"/>
        <v>-1.4655653521067697</v>
      </c>
      <c r="AN187" s="6">
        <f t="shared" si="35"/>
        <v>2.3770040555375567</v>
      </c>
    </row>
    <row r="188" spans="1:40" x14ac:dyDescent="0.35">
      <c r="A188" s="2">
        <v>0</v>
      </c>
      <c r="B188" s="2">
        <v>0</v>
      </c>
      <c r="C188" s="2">
        <v>3</v>
      </c>
      <c r="D188" s="2">
        <v>2</v>
      </c>
      <c r="AB188" s="5">
        <f t="shared" si="24"/>
        <v>0</v>
      </c>
      <c r="AC188">
        <f t="shared" si="25"/>
        <v>1.7370912905318254</v>
      </c>
      <c r="AD188">
        <f t="shared" si="26"/>
        <v>2.2250570545598873</v>
      </c>
      <c r="AE188">
        <f t="shared" si="27"/>
        <v>0.6899279662088128</v>
      </c>
      <c r="AF188">
        <f t="shared" si="28"/>
        <v>-0.53862342933616114</v>
      </c>
      <c r="AG188">
        <f t="shared" si="29"/>
        <v>-0.49497419699013279</v>
      </c>
      <c r="AH188">
        <f t="shared" si="30"/>
        <v>-0.49711653627734753</v>
      </c>
      <c r="AI188" s="6">
        <v>8.6004905975782878E-3</v>
      </c>
      <c r="AJ188" t="str">
        <f t="shared" si="31"/>
        <v/>
      </c>
      <c r="AK188" s="5">
        <f t="shared" si="32"/>
        <v>0.53862342933616114</v>
      </c>
      <c r="AL188">
        <f t="shared" si="33"/>
        <v>1.0881848642039385</v>
      </c>
      <c r="AM188">
        <f t="shared" si="34"/>
        <v>-1.5941797130251674</v>
      </c>
      <c r="AN188" s="6">
        <f t="shared" si="35"/>
        <v>2.6714265716974896</v>
      </c>
    </row>
    <row r="189" spans="1:40" x14ac:dyDescent="0.35">
      <c r="A189" s="2">
        <v>0</v>
      </c>
      <c r="B189" s="2">
        <v>1</v>
      </c>
      <c r="C189" s="2">
        <v>3</v>
      </c>
      <c r="D189" s="2">
        <v>2</v>
      </c>
      <c r="AB189" s="5">
        <f t="shared" si="24"/>
        <v>16</v>
      </c>
      <c r="AC189">
        <f t="shared" si="25"/>
        <v>8.2111901016019768</v>
      </c>
      <c r="AD189">
        <f t="shared" si="26"/>
        <v>0.38418140910665588</v>
      </c>
      <c r="AE189">
        <f t="shared" si="27"/>
        <v>0.27755134303863011</v>
      </c>
      <c r="AF189">
        <f t="shared" si="28"/>
        <v>10.067836739043157</v>
      </c>
      <c r="AG189">
        <f t="shared" si="29"/>
        <v>2.282743585683547</v>
      </c>
      <c r="AH189">
        <f t="shared" si="30"/>
        <v>2.3111406256785858</v>
      </c>
      <c r="AI189" s="6">
        <v>2.442307675056982E-2</v>
      </c>
      <c r="AJ189" t="str">
        <f t="shared" si="31"/>
        <v/>
      </c>
      <c r="AK189" s="5">
        <f t="shared" si="32"/>
        <v>5.9321632609568429</v>
      </c>
      <c r="AL189">
        <f t="shared" si="33"/>
        <v>4.4104107014842118</v>
      </c>
      <c r="AM189">
        <f t="shared" si="34"/>
        <v>-2.7120828709822451</v>
      </c>
      <c r="AN189" s="6">
        <f t="shared" si="35"/>
        <v>14.576409392895931</v>
      </c>
    </row>
    <row r="190" spans="1:40" x14ac:dyDescent="0.35">
      <c r="A190" s="2">
        <v>4</v>
      </c>
      <c r="B190" s="2">
        <v>1</v>
      </c>
      <c r="C190" s="2">
        <v>4</v>
      </c>
      <c r="D190" s="2">
        <v>0</v>
      </c>
      <c r="AB190" s="5">
        <f t="shared" si="24"/>
        <v>0</v>
      </c>
      <c r="AC190">
        <f t="shared" si="25"/>
        <v>0.55741517223081916</v>
      </c>
      <c r="AD190">
        <f t="shared" si="26"/>
        <v>14.944712704188067</v>
      </c>
      <c r="AE190">
        <f t="shared" si="27"/>
        <v>0.93728328515211579</v>
      </c>
      <c r="AF190">
        <f t="shared" si="28"/>
        <v>-3.495924840868455E-2</v>
      </c>
      <c r="AG190">
        <f t="shared" si="29"/>
        <v>-0.15153350874220453</v>
      </c>
      <c r="AH190">
        <f t="shared" si="30"/>
        <v>-0.15201628123818342</v>
      </c>
      <c r="AI190" s="6">
        <v>6.3415036717476558E-3</v>
      </c>
      <c r="AJ190" t="str">
        <f t="shared" si="31"/>
        <v/>
      </c>
      <c r="AK190" s="5">
        <f t="shared" si="32"/>
        <v>3.495924840868455E-2</v>
      </c>
      <c r="AL190">
        <f t="shared" si="33"/>
        <v>0.2307030880421225</v>
      </c>
      <c r="AM190">
        <f t="shared" si="34"/>
        <v>-0.4172104952760487</v>
      </c>
      <c r="AN190" s="6">
        <f t="shared" si="35"/>
        <v>0.48712899209341776</v>
      </c>
    </row>
    <row r="191" spans="1:40" x14ac:dyDescent="0.35">
      <c r="A191" s="2">
        <v>2</v>
      </c>
      <c r="B191" s="2">
        <v>1</v>
      </c>
      <c r="C191" s="2">
        <v>2</v>
      </c>
      <c r="D191" s="2">
        <v>1</v>
      </c>
      <c r="AB191" s="5">
        <f t="shared" si="24"/>
        <v>0</v>
      </c>
      <c r="AC191">
        <f t="shared" si="25"/>
        <v>1.1500558630853801</v>
      </c>
      <c r="AD191">
        <f t="shared" si="26"/>
        <v>6.4930553378874842</v>
      </c>
      <c r="AE191">
        <f t="shared" si="27"/>
        <v>0.86654309158192744</v>
      </c>
      <c r="AF191">
        <f t="shared" si="28"/>
        <v>-0.15348289999545298</v>
      </c>
      <c r="AG191">
        <f t="shared" si="29"/>
        <v>-0.27726011902072439</v>
      </c>
      <c r="AH191">
        <f t="shared" si="30"/>
        <v>-0.27884481948976092</v>
      </c>
      <c r="AI191" s="6">
        <v>1.1333884369693525E-2</v>
      </c>
      <c r="AJ191" t="str">
        <f t="shared" si="31"/>
        <v/>
      </c>
      <c r="AK191" s="5">
        <f t="shared" si="32"/>
        <v>0.15348289999545298</v>
      </c>
      <c r="AL191">
        <f t="shared" si="33"/>
        <v>0.55357005737987353</v>
      </c>
      <c r="AM191">
        <f t="shared" si="34"/>
        <v>-0.93149447538887009</v>
      </c>
      <c r="AN191" s="6">
        <f t="shared" si="35"/>
        <v>1.238460275379776</v>
      </c>
    </row>
    <row r="192" spans="1:40" x14ac:dyDescent="0.35">
      <c r="A192" s="2">
        <v>10</v>
      </c>
      <c r="B192" s="2">
        <v>1</v>
      </c>
      <c r="C192" s="2">
        <v>3</v>
      </c>
      <c r="D192" s="2">
        <v>0</v>
      </c>
      <c r="AB192" s="5">
        <f t="shared" si="24"/>
        <v>4</v>
      </c>
      <c r="AC192">
        <f t="shared" si="25"/>
        <v>25.58880260347048</v>
      </c>
      <c r="AD192">
        <f t="shared" si="26"/>
        <v>5.7199196229711986E-2</v>
      </c>
      <c r="AE192">
        <f t="shared" si="27"/>
        <v>5.4104464356103749E-2</v>
      </c>
      <c r="AF192">
        <f t="shared" si="28"/>
        <v>-20.204334145095636</v>
      </c>
      <c r="AG192">
        <f t="shared" si="29"/>
        <v>-2.6595133915916902</v>
      </c>
      <c r="AH192">
        <f t="shared" si="30"/>
        <v>-2.7351503373619526</v>
      </c>
      <c r="AI192" s="6">
        <v>5.4542615204202886E-2</v>
      </c>
      <c r="AJ192" t="str">
        <f t="shared" si="31"/>
        <v/>
      </c>
      <c r="AK192" s="5">
        <f t="shared" si="32"/>
        <v>24.204334145095636</v>
      </c>
      <c r="AL192">
        <f t="shared" si="33"/>
        <v>7.5970041019434609</v>
      </c>
      <c r="AM192">
        <f t="shared" si="34"/>
        <v>9.3144797148833991</v>
      </c>
      <c r="AN192" s="6">
        <f t="shared" si="35"/>
        <v>39.094188575307875</v>
      </c>
    </row>
    <row r="193" spans="1:40" x14ac:dyDescent="0.35">
      <c r="A193" s="2">
        <v>0</v>
      </c>
      <c r="B193" s="2">
        <v>1</v>
      </c>
      <c r="C193" s="2">
        <v>1</v>
      </c>
      <c r="D193" s="2">
        <v>0</v>
      </c>
      <c r="AB193" s="5">
        <f t="shared" si="24"/>
        <v>2</v>
      </c>
      <c r="AC193">
        <f t="shared" si="25"/>
        <v>1.5642979655065239</v>
      </c>
      <c r="AD193">
        <f t="shared" si="26"/>
        <v>2.432590605639811</v>
      </c>
      <c r="AE193">
        <f t="shared" si="27"/>
        <v>0.70867484215653875</v>
      </c>
      <c r="AF193">
        <f t="shared" si="28"/>
        <v>1.5442806482846065</v>
      </c>
      <c r="AG193">
        <f t="shared" si="29"/>
        <v>1.5753700878577095</v>
      </c>
      <c r="AH193">
        <f t="shared" si="30"/>
        <v>1.5809073761472898</v>
      </c>
      <c r="AI193" s="6">
        <v>6.9929344581432526E-3</v>
      </c>
      <c r="AJ193" t="str">
        <f t="shared" si="31"/>
        <v/>
      </c>
      <c r="AK193" s="5">
        <f t="shared" si="32"/>
        <v>0.45571935171539335</v>
      </c>
      <c r="AL193">
        <f t="shared" si="33"/>
        <v>0.98026531047356602</v>
      </c>
      <c r="AM193">
        <f t="shared" si="34"/>
        <v>-1.4655653521067697</v>
      </c>
      <c r="AN193" s="6">
        <f t="shared" si="35"/>
        <v>2.3770040555375567</v>
      </c>
    </row>
    <row r="194" spans="1:40" x14ac:dyDescent="0.35">
      <c r="A194" s="2">
        <v>0</v>
      </c>
      <c r="B194" s="2">
        <v>1</v>
      </c>
      <c r="C194" s="2">
        <v>1</v>
      </c>
      <c r="D194" s="2">
        <v>0</v>
      </c>
      <c r="AB194" s="5">
        <f t="shared" si="24"/>
        <v>10</v>
      </c>
      <c r="AC194">
        <f t="shared" si="25"/>
        <v>11.168803518694542</v>
      </c>
      <c r="AD194">
        <f t="shared" si="26"/>
        <v>0.14393163742207904</v>
      </c>
      <c r="AE194">
        <f t="shared" si="27"/>
        <v>0.12582188717713755</v>
      </c>
      <c r="AF194">
        <f t="shared" si="28"/>
        <v>0.23647641753825965</v>
      </c>
      <c r="AG194">
        <f t="shared" si="29"/>
        <v>4.879796749546355E-2</v>
      </c>
      <c r="AH194">
        <f t="shared" si="30"/>
        <v>4.9191513336298599E-2</v>
      </c>
      <c r="AI194" s="6">
        <v>1.5936553927645702E-2</v>
      </c>
      <c r="AJ194" t="str">
        <f t="shared" si="31"/>
        <v/>
      </c>
      <c r="AK194" s="5">
        <f t="shared" si="32"/>
        <v>9.7635235824617403</v>
      </c>
      <c r="AL194">
        <f t="shared" si="33"/>
        <v>4.8460300638595948</v>
      </c>
      <c r="AM194">
        <f t="shared" si="34"/>
        <v>0.26547918929859904</v>
      </c>
      <c r="AN194" s="6">
        <f t="shared" si="35"/>
        <v>19.261567975624882</v>
      </c>
    </row>
    <row r="195" spans="1:40" x14ac:dyDescent="0.35">
      <c r="A195" s="2">
        <v>0</v>
      </c>
      <c r="B195" s="2">
        <v>0</v>
      </c>
      <c r="C195" s="2">
        <v>1</v>
      </c>
      <c r="D195" s="2">
        <v>0</v>
      </c>
      <c r="AB195" s="5">
        <f t="shared" si="24"/>
        <v>0</v>
      </c>
      <c r="AC195">
        <f t="shared" si="25"/>
        <v>2.1277471846653966</v>
      </c>
      <c r="AD195">
        <f t="shared" si="26"/>
        <v>0.9113578657058421</v>
      </c>
      <c r="AE195">
        <f t="shared" si="27"/>
        <v>0.47681173790512971</v>
      </c>
      <c r="AF195">
        <f t="shared" si="28"/>
        <v>-1.1132123517223418</v>
      </c>
      <c r="AG195">
        <f t="shared" si="29"/>
        <v>-0.74336415854873628</v>
      </c>
      <c r="AH195">
        <f t="shared" si="30"/>
        <v>-0.74786596859415477</v>
      </c>
      <c r="AI195" s="6">
        <v>1.2002847617809296E-2</v>
      </c>
      <c r="AJ195" t="str">
        <f t="shared" si="31"/>
        <v/>
      </c>
      <c r="AK195" s="5">
        <f t="shared" si="32"/>
        <v>1.1132123517223418</v>
      </c>
      <c r="AL195">
        <f t="shared" si="33"/>
        <v>1.497532990957833</v>
      </c>
      <c r="AM195">
        <f t="shared" si="34"/>
        <v>-1.8218983762155565</v>
      </c>
      <c r="AN195" s="6">
        <f t="shared" si="35"/>
        <v>4.0483230796602401</v>
      </c>
    </row>
    <row r="196" spans="1:40" x14ac:dyDescent="0.35">
      <c r="A196" s="2">
        <v>2</v>
      </c>
      <c r="B196" s="2">
        <v>1</v>
      </c>
      <c r="C196" s="2">
        <v>2</v>
      </c>
      <c r="D196" s="2">
        <v>0</v>
      </c>
      <c r="AB196" s="5">
        <f t="shared" si="24"/>
        <v>0</v>
      </c>
      <c r="AC196">
        <f t="shared" si="25"/>
        <v>2.1277471846653966</v>
      </c>
      <c r="AD196">
        <f t="shared" si="26"/>
        <v>0.9113578657058421</v>
      </c>
      <c r="AE196">
        <f t="shared" si="27"/>
        <v>0.47681173790512971</v>
      </c>
      <c r="AF196">
        <f t="shared" si="28"/>
        <v>-1.1132123517223418</v>
      </c>
      <c r="AG196">
        <f t="shared" si="29"/>
        <v>-0.74336415854873628</v>
      </c>
      <c r="AH196">
        <f t="shared" si="30"/>
        <v>-0.74786596859415477</v>
      </c>
      <c r="AI196" s="6">
        <v>1.2002847617809296E-2</v>
      </c>
      <c r="AJ196" t="str">
        <f t="shared" si="31"/>
        <v/>
      </c>
      <c r="AK196" s="5">
        <f t="shared" si="32"/>
        <v>1.1132123517223418</v>
      </c>
      <c r="AL196">
        <f t="shared" si="33"/>
        <v>1.497532990957833</v>
      </c>
      <c r="AM196">
        <f t="shared" si="34"/>
        <v>-1.8218983762155565</v>
      </c>
      <c r="AN196" s="6">
        <f t="shared" si="35"/>
        <v>4.0483230796602401</v>
      </c>
    </row>
    <row r="197" spans="1:40" x14ac:dyDescent="0.35">
      <c r="A197" s="2">
        <v>1</v>
      </c>
      <c r="B197" s="2">
        <v>1</v>
      </c>
      <c r="C197" s="2">
        <v>2</v>
      </c>
      <c r="D197" s="2">
        <v>0</v>
      </c>
      <c r="AB197" s="5">
        <f t="shared" ref="AB197:AB253" si="36">A195</f>
        <v>0</v>
      </c>
      <c r="AC197">
        <f t="shared" ref="AC197:AC253" si="37">EXP(G$4+MMULT(B195:D195,G$5:G$7))</f>
        <v>1.031287784770722</v>
      </c>
      <c r="AD197">
        <f t="shared" ref="AD197:AD253" si="38">EXP(H$4+MMULT(B195:D195,H$5:H$7))</f>
        <v>2.0976228855161856</v>
      </c>
      <c r="AE197">
        <f t="shared" ref="AE197:AE253" si="39">AD197/(1+AD197)</f>
        <v>0.67717180658892218</v>
      </c>
      <c r="AF197">
        <f t="shared" ref="AF197:AF253" si="40">AB197-AC197*(1-AE197)</f>
        <v>-0.33292877244444463</v>
      </c>
      <c r="AG197">
        <f t="shared" ref="AG197:AG253" si="41">AF197/SQRT(AC197*(1-AE197)*(1+AC197*AE197))</f>
        <v>-0.44275239045542231</v>
      </c>
      <c r="AH197">
        <f t="shared" ref="AH197:AH253" si="42">AG197/SQRT(1-AI197)</f>
        <v>-0.4446114616632445</v>
      </c>
      <c r="AI197" s="6">
        <v>8.345194239870745E-3</v>
      </c>
      <c r="AJ197" t="str">
        <f t="shared" ref="AJ197:AJ253" si="43">IF(AI197&lt;=$AI$254,"","*")</f>
        <v/>
      </c>
      <c r="AK197" s="5">
        <f t="shared" ref="AK197:AK253" si="44">AC197*(1-AE197)</f>
        <v>0.33292877244444463</v>
      </c>
      <c r="AL197">
        <f t="shared" ref="AL197:AL253" si="45">SQRT(AK197*(1+AC197*AE197))</f>
        <v>0.75195251255896933</v>
      </c>
      <c r="AM197">
        <f t="shared" ref="AM197:AM253" si="46">AK197-AL197*O$21</f>
        <v>-1.1408710702555376</v>
      </c>
      <c r="AN197" s="6">
        <f t="shared" ref="AN197:AN253" si="47">AK197+AL197*O$21</f>
        <v>1.8067286151444271</v>
      </c>
    </row>
    <row r="198" spans="1:40" x14ac:dyDescent="0.35">
      <c r="A198" s="2">
        <v>3</v>
      </c>
      <c r="B198" s="2">
        <v>0</v>
      </c>
      <c r="C198" s="2">
        <v>1</v>
      </c>
      <c r="D198" s="2">
        <v>0</v>
      </c>
      <c r="AB198" s="5">
        <f t="shared" si="36"/>
        <v>2</v>
      </c>
      <c r="AC198">
        <f t="shared" si="37"/>
        <v>4.874873356609716</v>
      </c>
      <c r="AD198">
        <f t="shared" si="38"/>
        <v>0.36217845033703078</v>
      </c>
      <c r="AE198">
        <f t="shared" si="39"/>
        <v>0.26588179415657354</v>
      </c>
      <c r="AF198">
        <f t="shared" si="40"/>
        <v>-1.5787332822682467</v>
      </c>
      <c r="AG198">
        <f t="shared" si="41"/>
        <v>-0.55073783043087987</v>
      </c>
      <c r="AH198">
        <f t="shared" si="42"/>
        <v>-0.55425712425298812</v>
      </c>
      <c r="AI198" s="6">
        <v>1.2658820858499193E-2</v>
      </c>
      <c r="AJ198" t="str">
        <f t="shared" si="43"/>
        <v/>
      </c>
      <c r="AK198" s="5">
        <f t="shared" si="44"/>
        <v>3.5787332822682467</v>
      </c>
      <c r="AL198">
        <f t="shared" si="45"/>
        <v>2.8665786060730487</v>
      </c>
      <c r="AM198">
        <f t="shared" si="46"/>
        <v>-2.0396575444879588</v>
      </c>
      <c r="AN198" s="6">
        <f t="shared" si="47"/>
        <v>9.1971241090244522</v>
      </c>
    </row>
    <row r="199" spans="1:40" x14ac:dyDescent="0.35">
      <c r="A199" s="2">
        <v>0</v>
      </c>
      <c r="B199" s="2">
        <v>1</v>
      </c>
      <c r="C199" s="2">
        <v>3</v>
      </c>
      <c r="D199" s="2">
        <v>1</v>
      </c>
      <c r="AB199" s="5">
        <f t="shared" si="36"/>
        <v>1</v>
      </c>
      <c r="AC199">
        <f t="shared" si="37"/>
        <v>4.874873356609716</v>
      </c>
      <c r="AD199">
        <f t="shared" si="38"/>
        <v>0.36217845033703078</v>
      </c>
      <c r="AE199">
        <f t="shared" si="39"/>
        <v>0.26588179415657354</v>
      </c>
      <c r="AF199">
        <f t="shared" si="40"/>
        <v>-2.5787332822682467</v>
      </c>
      <c r="AG199">
        <f t="shared" si="41"/>
        <v>-0.89958575592695023</v>
      </c>
      <c r="AH199">
        <f t="shared" si="42"/>
        <v>-0.90533423808735214</v>
      </c>
      <c r="AI199" s="6">
        <v>1.2658820858499193E-2</v>
      </c>
      <c r="AJ199" t="str">
        <f t="shared" si="43"/>
        <v/>
      </c>
      <c r="AK199" s="5">
        <f t="shared" si="44"/>
        <v>3.5787332822682467</v>
      </c>
      <c r="AL199">
        <f t="shared" si="45"/>
        <v>2.8665786060730487</v>
      </c>
      <c r="AM199">
        <f t="shared" si="46"/>
        <v>-2.0396575444879588</v>
      </c>
      <c r="AN199" s="6">
        <f t="shared" si="47"/>
        <v>9.1971241090244522</v>
      </c>
    </row>
    <row r="200" spans="1:40" x14ac:dyDescent="0.35">
      <c r="A200" s="2">
        <v>0</v>
      </c>
      <c r="B200" s="2">
        <v>1</v>
      </c>
      <c r="C200" s="2">
        <v>4</v>
      </c>
      <c r="D200" s="2">
        <v>2</v>
      </c>
      <c r="AB200" s="5">
        <f t="shared" si="36"/>
        <v>3</v>
      </c>
      <c r="AC200">
        <f t="shared" si="37"/>
        <v>1.031287784770722</v>
      </c>
      <c r="AD200">
        <f t="shared" si="38"/>
        <v>2.0976228855161856</v>
      </c>
      <c r="AE200">
        <f t="shared" si="39"/>
        <v>0.67717180658892218</v>
      </c>
      <c r="AF200">
        <f t="shared" si="40"/>
        <v>2.6670712275555553</v>
      </c>
      <c r="AG200">
        <f t="shared" si="41"/>
        <v>3.5468612485637507</v>
      </c>
      <c r="AH200">
        <f t="shared" si="42"/>
        <v>3.5617541498049219</v>
      </c>
      <c r="AI200" s="6">
        <v>8.345194239870745E-3</v>
      </c>
      <c r="AJ200" t="str">
        <f t="shared" si="43"/>
        <v/>
      </c>
      <c r="AK200" s="5">
        <f t="shared" si="44"/>
        <v>0.33292877244444463</v>
      </c>
      <c r="AL200">
        <f t="shared" si="45"/>
        <v>0.75195251255896933</v>
      </c>
      <c r="AM200">
        <f t="shared" si="46"/>
        <v>-1.1408710702555376</v>
      </c>
      <c r="AN200" s="6">
        <f t="shared" si="47"/>
        <v>1.8067286151444271</v>
      </c>
    </row>
    <row r="201" spans="1:40" x14ac:dyDescent="0.35">
      <c r="A201" s="2">
        <v>21</v>
      </c>
      <c r="B201" s="2">
        <v>1</v>
      </c>
      <c r="C201" s="2">
        <v>2</v>
      </c>
      <c r="D201" s="2">
        <v>0</v>
      </c>
      <c r="AB201" s="5">
        <f t="shared" si="36"/>
        <v>0</v>
      </c>
      <c r="AC201">
        <f t="shared" si="37"/>
        <v>3.5839570268522016</v>
      </c>
      <c r="AD201">
        <f t="shared" si="38"/>
        <v>0.96672441091260142</v>
      </c>
      <c r="AE201">
        <f t="shared" si="39"/>
        <v>0.49154035285707415</v>
      </c>
      <c r="AF201">
        <f t="shared" si="40"/>
        <v>-1.8222975252486804</v>
      </c>
      <c r="AG201">
        <f t="shared" si="41"/>
        <v>-0.81231519485766712</v>
      </c>
      <c r="AH201">
        <f t="shared" si="42"/>
        <v>-0.81639994133808769</v>
      </c>
      <c r="AI201" s="6">
        <v>9.9816953342407623E-3</v>
      </c>
      <c r="AJ201" t="str">
        <f t="shared" si="43"/>
        <v/>
      </c>
      <c r="AK201" s="5">
        <f t="shared" si="44"/>
        <v>1.8222975252486804</v>
      </c>
      <c r="AL201">
        <f t="shared" si="45"/>
        <v>2.2433379761755918</v>
      </c>
      <c r="AM201">
        <f t="shared" si="46"/>
        <v>-2.5745641132064523</v>
      </c>
      <c r="AN201" s="6">
        <f t="shared" si="47"/>
        <v>6.2191591637038126</v>
      </c>
    </row>
    <row r="202" spans="1:40" x14ac:dyDescent="0.35">
      <c r="A202" s="2">
        <v>0</v>
      </c>
      <c r="B202" s="2">
        <v>0</v>
      </c>
      <c r="C202" s="2">
        <v>2</v>
      </c>
      <c r="D202" s="2">
        <v>1</v>
      </c>
      <c r="AB202" s="5">
        <f t="shared" si="36"/>
        <v>0</v>
      </c>
      <c r="AC202">
        <f t="shared" si="37"/>
        <v>2.6348885459572848</v>
      </c>
      <c r="AD202">
        <f t="shared" si="38"/>
        <v>2.5803746351685217</v>
      </c>
      <c r="AE202">
        <f t="shared" si="39"/>
        <v>0.72069961892327739</v>
      </c>
      <c r="AF202">
        <f t="shared" si="40"/>
        <v>-0.73592537498056121</v>
      </c>
      <c r="AG202">
        <f t="shared" si="41"/>
        <v>-0.50384336046293532</v>
      </c>
      <c r="AH202">
        <f t="shared" si="42"/>
        <v>-0.51029021086884518</v>
      </c>
      <c r="AI202" s="6">
        <v>2.5107777894320678E-2</v>
      </c>
      <c r="AJ202" t="str">
        <f t="shared" si="43"/>
        <v/>
      </c>
      <c r="AK202" s="5">
        <f t="shared" si="44"/>
        <v>0.73592537498056121</v>
      </c>
      <c r="AL202">
        <f t="shared" si="45"/>
        <v>1.4606233459231994</v>
      </c>
      <c r="AM202">
        <f t="shared" si="46"/>
        <v>-2.1268437780072977</v>
      </c>
      <c r="AN202" s="6">
        <f t="shared" si="47"/>
        <v>3.5986945279684202</v>
      </c>
    </row>
    <row r="203" spans="1:40" x14ac:dyDescent="0.35">
      <c r="A203" s="2">
        <v>0</v>
      </c>
      <c r="B203" s="2">
        <v>0</v>
      </c>
      <c r="C203" s="2">
        <v>2</v>
      </c>
      <c r="D203" s="2">
        <v>0</v>
      </c>
      <c r="AB203" s="5">
        <f t="shared" si="36"/>
        <v>21</v>
      </c>
      <c r="AC203">
        <f t="shared" si="37"/>
        <v>4.874873356609716</v>
      </c>
      <c r="AD203">
        <f t="shared" si="38"/>
        <v>0.36217845033703078</v>
      </c>
      <c r="AE203">
        <f t="shared" si="39"/>
        <v>0.26588179415657354</v>
      </c>
      <c r="AF203">
        <f t="shared" si="40"/>
        <v>17.421266717731754</v>
      </c>
      <c r="AG203">
        <f t="shared" si="41"/>
        <v>6.0773727539944566</v>
      </c>
      <c r="AH203">
        <f t="shared" si="42"/>
        <v>6.1162080385999262</v>
      </c>
      <c r="AI203" s="6">
        <v>1.2658820858499193E-2</v>
      </c>
      <c r="AJ203" t="str">
        <f t="shared" si="43"/>
        <v/>
      </c>
      <c r="AK203" s="5">
        <f t="shared" si="44"/>
        <v>3.5787332822682467</v>
      </c>
      <c r="AL203">
        <f t="shared" si="45"/>
        <v>2.8665786060730487</v>
      </c>
      <c r="AM203">
        <f t="shared" si="46"/>
        <v>-2.0396575444879588</v>
      </c>
      <c r="AN203" s="6">
        <f t="shared" si="47"/>
        <v>9.1971241090244522</v>
      </c>
    </row>
    <row r="204" spans="1:40" x14ac:dyDescent="0.35">
      <c r="A204" s="2">
        <v>2</v>
      </c>
      <c r="B204" s="2">
        <v>1</v>
      </c>
      <c r="C204" s="2">
        <v>1</v>
      </c>
      <c r="D204" s="2">
        <v>0</v>
      </c>
      <c r="AB204" s="5">
        <f t="shared" si="36"/>
        <v>0</v>
      </c>
      <c r="AC204">
        <f t="shared" si="37"/>
        <v>0.75819223035290473</v>
      </c>
      <c r="AD204">
        <f t="shared" si="38"/>
        <v>5.5989616346041666</v>
      </c>
      <c r="AE204">
        <f t="shared" si="39"/>
        <v>0.8484610071444999</v>
      </c>
      <c r="AF204">
        <f t="shared" si="40"/>
        <v>-0.11489568697854452</v>
      </c>
      <c r="AG204">
        <f t="shared" si="41"/>
        <v>-0.2644197511883104</v>
      </c>
      <c r="AH204">
        <f t="shared" si="42"/>
        <v>-0.26506934633523443</v>
      </c>
      <c r="AI204" s="6">
        <v>4.8953165434020406E-3</v>
      </c>
      <c r="AJ204" t="str">
        <f t="shared" si="43"/>
        <v/>
      </c>
      <c r="AK204" s="5">
        <f t="shared" si="44"/>
        <v>0.11489568697854452</v>
      </c>
      <c r="AL204">
        <f t="shared" si="45"/>
        <v>0.43452006312765895</v>
      </c>
      <c r="AM204">
        <f t="shared" si="46"/>
        <v>-0.73674798731173752</v>
      </c>
      <c r="AN204" s="6">
        <f t="shared" si="47"/>
        <v>0.96653936126882667</v>
      </c>
    </row>
    <row r="205" spans="1:40" x14ac:dyDescent="0.35">
      <c r="A205" s="2">
        <v>0</v>
      </c>
      <c r="B205" s="2">
        <v>1</v>
      </c>
      <c r="C205" s="2">
        <v>2</v>
      </c>
      <c r="D205" s="2">
        <v>1</v>
      </c>
      <c r="AB205" s="5">
        <f t="shared" si="36"/>
        <v>0</v>
      </c>
      <c r="AC205">
        <f t="shared" si="37"/>
        <v>2.3627794604585244</v>
      </c>
      <c r="AD205">
        <f t="shared" si="38"/>
        <v>0.83360646202285038</v>
      </c>
      <c r="AE205">
        <f t="shared" si="39"/>
        <v>0.45462670386927445</v>
      </c>
      <c r="AF205">
        <f t="shared" si="40"/>
        <v>-1.2885968223802429</v>
      </c>
      <c r="AG205">
        <f t="shared" si="41"/>
        <v>-0.78819745943621955</v>
      </c>
      <c r="AH205">
        <f t="shared" si="42"/>
        <v>-0.79311061667596316</v>
      </c>
      <c r="AI205" s="6">
        <v>1.2351213404989923E-2</v>
      </c>
      <c r="AJ205" t="str">
        <f t="shared" si="43"/>
        <v/>
      </c>
      <c r="AK205" s="5">
        <f t="shared" si="44"/>
        <v>1.2885968223802429</v>
      </c>
      <c r="AL205">
        <f t="shared" si="45"/>
        <v>1.6348654857400176</v>
      </c>
      <c r="AM205">
        <f t="shared" si="46"/>
        <v>-1.9156806492377723</v>
      </c>
      <c r="AN205" s="6">
        <f t="shared" si="47"/>
        <v>4.4928742939982582</v>
      </c>
    </row>
    <row r="206" spans="1:40" x14ac:dyDescent="0.35">
      <c r="A206" s="2">
        <v>3</v>
      </c>
      <c r="B206" s="2">
        <v>1</v>
      </c>
      <c r="C206" s="2">
        <v>4</v>
      </c>
      <c r="D206" s="2">
        <v>1</v>
      </c>
      <c r="AB206" s="5">
        <f t="shared" si="36"/>
        <v>2</v>
      </c>
      <c r="AC206">
        <f t="shared" si="37"/>
        <v>2.1277471846653966</v>
      </c>
      <c r="AD206">
        <f t="shared" si="38"/>
        <v>0.9113578657058421</v>
      </c>
      <c r="AE206">
        <f t="shared" si="39"/>
        <v>0.47681173790512971</v>
      </c>
      <c r="AF206">
        <f t="shared" si="40"/>
        <v>0.88678764827765821</v>
      </c>
      <c r="AG206">
        <f t="shared" si="41"/>
        <v>0.59216568425010951</v>
      </c>
      <c r="AH206">
        <f t="shared" si="42"/>
        <v>0.59575183700613388</v>
      </c>
      <c r="AI206" s="6">
        <v>1.2002847617809296E-2</v>
      </c>
      <c r="AJ206" t="str">
        <f t="shared" si="43"/>
        <v/>
      </c>
      <c r="AK206" s="5">
        <f t="shared" si="44"/>
        <v>1.1132123517223418</v>
      </c>
      <c r="AL206">
        <f t="shared" si="45"/>
        <v>1.497532990957833</v>
      </c>
      <c r="AM206">
        <f t="shared" si="46"/>
        <v>-1.8218983762155565</v>
      </c>
      <c r="AN206" s="6">
        <f t="shared" si="47"/>
        <v>4.0483230796602401</v>
      </c>
    </row>
    <row r="207" spans="1:40" x14ac:dyDescent="0.35">
      <c r="A207" s="2">
        <v>0</v>
      </c>
      <c r="B207" s="2">
        <v>1</v>
      </c>
      <c r="C207" s="2">
        <v>3</v>
      </c>
      <c r="D207" s="2">
        <v>1</v>
      </c>
      <c r="AB207" s="5">
        <f t="shared" si="36"/>
        <v>0</v>
      </c>
      <c r="AC207">
        <f t="shared" si="37"/>
        <v>1.5642979655065239</v>
      </c>
      <c r="AD207">
        <f t="shared" si="38"/>
        <v>2.432590605639811</v>
      </c>
      <c r="AE207">
        <f t="shared" si="39"/>
        <v>0.70867484215653875</v>
      </c>
      <c r="AF207">
        <f t="shared" si="40"/>
        <v>-0.45571935171539335</v>
      </c>
      <c r="AG207">
        <f t="shared" si="41"/>
        <v>-0.46489388826300038</v>
      </c>
      <c r="AH207">
        <f t="shared" si="42"/>
        <v>-0.46652794968337225</v>
      </c>
      <c r="AI207" s="6">
        <v>6.9929344581432526E-3</v>
      </c>
      <c r="AJ207" t="str">
        <f t="shared" si="43"/>
        <v/>
      </c>
      <c r="AK207" s="5">
        <f t="shared" si="44"/>
        <v>0.45571935171539335</v>
      </c>
      <c r="AL207">
        <f t="shared" si="45"/>
        <v>0.98026531047356602</v>
      </c>
      <c r="AM207">
        <f t="shared" si="46"/>
        <v>-1.4655653521067697</v>
      </c>
      <c r="AN207" s="6">
        <f t="shared" si="47"/>
        <v>2.3770040555375567</v>
      </c>
    </row>
    <row r="208" spans="1:40" x14ac:dyDescent="0.35">
      <c r="A208" s="2">
        <v>38</v>
      </c>
      <c r="B208" s="2">
        <v>1</v>
      </c>
      <c r="C208" s="2">
        <v>4</v>
      </c>
      <c r="D208" s="2">
        <v>0</v>
      </c>
      <c r="AB208" s="5">
        <f t="shared" si="36"/>
        <v>3</v>
      </c>
      <c r="AC208">
        <f t="shared" si="37"/>
        <v>8.2111901016019768</v>
      </c>
      <c r="AD208">
        <f t="shared" si="38"/>
        <v>0.38418140910665588</v>
      </c>
      <c r="AE208">
        <f t="shared" si="39"/>
        <v>0.27755134303863011</v>
      </c>
      <c r="AF208">
        <f t="shared" si="40"/>
        <v>-2.9321632609568429</v>
      </c>
      <c r="AG208">
        <f t="shared" si="41"/>
        <v>-0.66482771320369272</v>
      </c>
      <c r="AH208">
        <f t="shared" si="42"/>
        <v>-0.67309808543474747</v>
      </c>
      <c r="AI208" s="6">
        <v>2.442307675056982E-2</v>
      </c>
      <c r="AJ208" t="str">
        <f t="shared" si="43"/>
        <v/>
      </c>
      <c r="AK208" s="5">
        <f t="shared" si="44"/>
        <v>5.9321632609568429</v>
      </c>
      <c r="AL208">
        <f t="shared" si="45"/>
        <v>4.4104107014842118</v>
      </c>
      <c r="AM208">
        <f t="shared" si="46"/>
        <v>-2.7120828709822451</v>
      </c>
      <c r="AN208" s="6">
        <f t="shared" si="47"/>
        <v>14.576409392895931</v>
      </c>
    </row>
    <row r="209" spans="1:40" x14ac:dyDescent="0.35">
      <c r="A209" s="2">
        <v>0</v>
      </c>
      <c r="B209" s="2">
        <v>1</v>
      </c>
      <c r="C209" s="2">
        <v>4</v>
      </c>
      <c r="D209" s="2">
        <v>3</v>
      </c>
      <c r="AB209" s="5">
        <f t="shared" si="36"/>
        <v>0</v>
      </c>
      <c r="AC209">
        <f t="shared" si="37"/>
        <v>3.5839570268522016</v>
      </c>
      <c r="AD209">
        <f t="shared" si="38"/>
        <v>0.96672441091260142</v>
      </c>
      <c r="AE209">
        <f t="shared" si="39"/>
        <v>0.49154035285707415</v>
      </c>
      <c r="AF209">
        <f t="shared" si="40"/>
        <v>-1.8222975252486804</v>
      </c>
      <c r="AG209">
        <f t="shared" si="41"/>
        <v>-0.81231519485766712</v>
      </c>
      <c r="AH209">
        <f t="shared" si="42"/>
        <v>-0.81639994133808769</v>
      </c>
      <c r="AI209" s="6">
        <v>9.9816953342407623E-3</v>
      </c>
      <c r="AJ209" t="str">
        <f t="shared" si="43"/>
        <v/>
      </c>
      <c r="AK209" s="5">
        <f t="shared" si="44"/>
        <v>1.8222975252486804</v>
      </c>
      <c r="AL209">
        <f t="shared" si="45"/>
        <v>2.2433379761755918</v>
      </c>
      <c r="AM209">
        <f t="shared" si="46"/>
        <v>-2.5745641132064523</v>
      </c>
      <c r="AN209" s="6">
        <f t="shared" si="47"/>
        <v>6.2191591637038126</v>
      </c>
    </row>
    <row r="210" spans="1:40" x14ac:dyDescent="0.35">
      <c r="A210" s="2">
        <v>0</v>
      </c>
      <c r="B210" s="2">
        <v>1</v>
      </c>
      <c r="C210" s="2">
        <v>1</v>
      </c>
      <c r="D210" s="2">
        <v>0</v>
      </c>
      <c r="AB210" s="5">
        <f t="shared" si="36"/>
        <v>38</v>
      </c>
      <c r="AC210">
        <f t="shared" si="37"/>
        <v>25.58880260347048</v>
      </c>
      <c r="AD210">
        <f t="shared" si="38"/>
        <v>5.7199196229711986E-2</v>
      </c>
      <c r="AE210">
        <f t="shared" si="39"/>
        <v>5.4104464356103749E-2</v>
      </c>
      <c r="AF210">
        <f t="shared" si="40"/>
        <v>13.795665854904364</v>
      </c>
      <c r="AG210">
        <f t="shared" si="41"/>
        <v>1.8159350277795907</v>
      </c>
      <c r="AH210">
        <f t="shared" si="42"/>
        <v>1.8675804827912992</v>
      </c>
      <c r="AI210" s="6">
        <v>5.4542615204202886E-2</v>
      </c>
      <c r="AJ210" t="str">
        <f t="shared" si="43"/>
        <v/>
      </c>
      <c r="AK210" s="5">
        <f t="shared" si="44"/>
        <v>24.204334145095636</v>
      </c>
      <c r="AL210">
        <f t="shared" si="45"/>
        <v>7.5970041019434609</v>
      </c>
      <c r="AM210">
        <f t="shared" si="46"/>
        <v>9.3144797148833991</v>
      </c>
      <c r="AN210" s="6">
        <f t="shared" si="47"/>
        <v>39.094188575307875</v>
      </c>
    </row>
    <row r="211" spans="1:40" x14ac:dyDescent="0.35">
      <c r="A211" s="2">
        <v>0</v>
      </c>
      <c r="B211" s="2">
        <v>0</v>
      </c>
      <c r="C211" s="2">
        <v>1</v>
      </c>
      <c r="D211" s="2">
        <v>0</v>
      </c>
      <c r="AB211" s="5">
        <f t="shared" si="36"/>
        <v>0</v>
      </c>
      <c r="AC211">
        <f t="shared" si="37"/>
        <v>0.84550930665487911</v>
      </c>
      <c r="AD211">
        <f t="shared" si="38"/>
        <v>17.331221917541054</v>
      </c>
      <c r="AE211">
        <f t="shared" si="39"/>
        <v>0.94544826283276262</v>
      </c>
      <c r="AF211">
        <f t="shared" si="40"/>
        <v>-4.6124001469090077E-2</v>
      </c>
      <c r="AG211">
        <f t="shared" si="41"/>
        <v>-0.16010371302436779</v>
      </c>
      <c r="AH211">
        <f t="shared" si="42"/>
        <v>-0.16159962774524322</v>
      </c>
      <c r="AI211" s="6">
        <v>1.8428148142279999E-2</v>
      </c>
      <c r="AJ211" t="str">
        <f t="shared" si="43"/>
        <v/>
      </c>
      <c r="AK211" s="5">
        <f t="shared" si="44"/>
        <v>4.6124001469090077E-2</v>
      </c>
      <c r="AL211">
        <f t="shared" si="45"/>
        <v>0.28808826852173003</v>
      </c>
      <c r="AM211">
        <f t="shared" si="46"/>
        <v>-0.51851862920200475</v>
      </c>
      <c r="AN211" s="6">
        <f t="shared" si="47"/>
        <v>0.61076663214018501</v>
      </c>
    </row>
    <row r="212" spans="1:40" x14ac:dyDescent="0.35">
      <c r="A212" s="2">
        <v>1</v>
      </c>
      <c r="B212" s="2">
        <v>1</v>
      </c>
      <c r="C212" s="2">
        <v>1</v>
      </c>
      <c r="D212" s="2">
        <v>0</v>
      </c>
      <c r="AB212" s="5">
        <f t="shared" si="36"/>
        <v>0</v>
      </c>
      <c r="AC212">
        <f t="shared" si="37"/>
        <v>2.1277471846653966</v>
      </c>
      <c r="AD212">
        <f t="shared" si="38"/>
        <v>0.9113578657058421</v>
      </c>
      <c r="AE212">
        <f t="shared" si="39"/>
        <v>0.47681173790512971</v>
      </c>
      <c r="AF212">
        <f t="shared" si="40"/>
        <v>-1.1132123517223418</v>
      </c>
      <c r="AG212">
        <f t="shared" si="41"/>
        <v>-0.74336415854873628</v>
      </c>
      <c r="AH212">
        <f t="shared" si="42"/>
        <v>-0.74786596859415477</v>
      </c>
      <c r="AI212" s="6">
        <v>1.2002847617809296E-2</v>
      </c>
      <c r="AJ212" t="str">
        <f t="shared" si="43"/>
        <v/>
      </c>
      <c r="AK212" s="5">
        <f t="shared" si="44"/>
        <v>1.1132123517223418</v>
      </c>
      <c r="AL212">
        <f t="shared" si="45"/>
        <v>1.497532990957833</v>
      </c>
      <c r="AM212">
        <f t="shared" si="46"/>
        <v>-1.8218983762155565</v>
      </c>
      <c r="AN212" s="6">
        <f t="shared" si="47"/>
        <v>4.0483230796602401</v>
      </c>
    </row>
    <row r="213" spans="1:40" x14ac:dyDescent="0.35">
      <c r="A213" s="2">
        <v>3</v>
      </c>
      <c r="B213" s="2">
        <v>0</v>
      </c>
      <c r="C213" s="2">
        <v>1</v>
      </c>
      <c r="D213" s="2">
        <v>0</v>
      </c>
      <c r="AB213" s="5">
        <f t="shared" si="36"/>
        <v>0</v>
      </c>
      <c r="AC213">
        <f t="shared" si="37"/>
        <v>1.031287784770722</v>
      </c>
      <c r="AD213">
        <f t="shared" si="38"/>
        <v>2.0976228855161856</v>
      </c>
      <c r="AE213">
        <f t="shared" si="39"/>
        <v>0.67717180658892218</v>
      </c>
      <c r="AF213">
        <f t="shared" si="40"/>
        <v>-0.33292877244444463</v>
      </c>
      <c r="AG213">
        <f t="shared" si="41"/>
        <v>-0.44275239045542231</v>
      </c>
      <c r="AH213">
        <f t="shared" si="42"/>
        <v>-0.4446114616632445</v>
      </c>
      <c r="AI213" s="6">
        <v>8.345194239870745E-3</v>
      </c>
      <c r="AJ213" t="str">
        <f t="shared" si="43"/>
        <v/>
      </c>
      <c r="AK213" s="5">
        <f t="shared" si="44"/>
        <v>0.33292877244444463</v>
      </c>
      <c r="AL213">
        <f t="shared" si="45"/>
        <v>0.75195251255896933</v>
      </c>
      <c r="AM213">
        <f t="shared" si="46"/>
        <v>-1.1408710702555376</v>
      </c>
      <c r="AN213" s="6">
        <f t="shared" si="47"/>
        <v>1.8067286151444271</v>
      </c>
    </row>
    <row r="214" spans="1:40" x14ac:dyDescent="0.35">
      <c r="A214" s="2">
        <v>0</v>
      </c>
      <c r="B214" s="2">
        <v>1</v>
      </c>
      <c r="C214" s="2">
        <v>1</v>
      </c>
      <c r="D214" s="2">
        <v>0</v>
      </c>
      <c r="AB214" s="5">
        <f t="shared" si="36"/>
        <v>1</v>
      </c>
      <c r="AC214">
        <f t="shared" si="37"/>
        <v>2.1277471846653966</v>
      </c>
      <c r="AD214">
        <f t="shared" si="38"/>
        <v>0.9113578657058421</v>
      </c>
      <c r="AE214">
        <f t="shared" si="39"/>
        <v>0.47681173790512971</v>
      </c>
      <c r="AF214">
        <f t="shared" si="40"/>
        <v>-0.11321235172234179</v>
      </c>
      <c r="AG214">
        <f t="shared" si="41"/>
        <v>-7.5599237149313381E-2</v>
      </c>
      <c r="AH214">
        <f t="shared" si="42"/>
        <v>-7.6057065794010462E-2</v>
      </c>
      <c r="AI214" s="6">
        <v>1.2002847617809296E-2</v>
      </c>
      <c r="AJ214" t="str">
        <f t="shared" si="43"/>
        <v/>
      </c>
      <c r="AK214" s="5">
        <f t="shared" si="44"/>
        <v>1.1132123517223418</v>
      </c>
      <c r="AL214">
        <f t="shared" si="45"/>
        <v>1.497532990957833</v>
      </c>
      <c r="AM214">
        <f t="shared" si="46"/>
        <v>-1.8218983762155565</v>
      </c>
      <c r="AN214" s="6">
        <f t="shared" si="47"/>
        <v>4.0483230796602401</v>
      </c>
    </row>
    <row r="215" spans="1:40" x14ac:dyDescent="0.35">
      <c r="A215" s="2">
        <v>1</v>
      </c>
      <c r="B215" s="2">
        <v>0</v>
      </c>
      <c r="C215" s="2">
        <v>2</v>
      </c>
      <c r="D215" s="2">
        <v>0</v>
      </c>
      <c r="AB215" s="5">
        <f t="shared" si="36"/>
        <v>3</v>
      </c>
      <c r="AC215">
        <f t="shared" si="37"/>
        <v>1.031287784770722</v>
      </c>
      <c r="AD215">
        <f t="shared" si="38"/>
        <v>2.0976228855161856</v>
      </c>
      <c r="AE215">
        <f t="shared" si="39"/>
        <v>0.67717180658892218</v>
      </c>
      <c r="AF215">
        <f t="shared" si="40"/>
        <v>2.6670712275555553</v>
      </c>
      <c r="AG215">
        <f t="shared" si="41"/>
        <v>3.5468612485637507</v>
      </c>
      <c r="AH215">
        <f t="shared" si="42"/>
        <v>3.5617541498049219</v>
      </c>
      <c r="AI215" s="6">
        <v>8.345194239870745E-3</v>
      </c>
      <c r="AJ215" t="str">
        <f t="shared" si="43"/>
        <v/>
      </c>
      <c r="AK215" s="5">
        <f t="shared" si="44"/>
        <v>0.33292877244444463</v>
      </c>
      <c r="AL215">
        <f t="shared" si="45"/>
        <v>0.75195251255896933</v>
      </c>
      <c r="AM215">
        <f t="shared" si="46"/>
        <v>-1.1408710702555376</v>
      </c>
      <c r="AN215" s="6">
        <f t="shared" si="47"/>
        <v>1.8067286151444271</v>
      </c>
    </row>
    <row r="216" spans="1:40" x14ac:dyDescent="0.35">
      <c r="A216" s="2">
        <v>0</v>
      </c>
      <c r="B216" s="2">
        <v>0</v>
      </c>
      <c r="C216" s="2">
        <v>4</v>
      </c>
      <c r="D216" s="2">
        <v>2</v>
      </c>
      <c r="AB216" s="5">
        <f t="shared" si="36"/>
        <v>0</v>
      </c>
      <c r="AC216">
        <f t="shared" si="37"/>
        <v>2.1277471846653966</v>
      </c>
      <c r="AD216">
        <f t="shared" si="38"/>
        <v>0.9113578657058421</v>
      </c>
      <c r="AE216">
        <f t="shared" si="39"/>
        <v>0.47681173790512971</v>
      </c>
      <c r="AF216">
        <f t="shared" si="40"/>
        <v>-1.1132123517223418</v>
      </c>
      <c r="AG216">
        <f t="shared" si="41"/>
        <v>-0.74336415854873628</v>
      </c>
      <c r="AH216">
        <f t="shared" si="42"/>
        <v>-0.74786596859415477</v>
      </c>
      <c r="AI216" s="6">
        <v>1.2002847617809296E-2</v>
      </c>
      <c r="AJ216" t="str">
        <f t="shared" si="43"/>
        <v/>
      </c>
      <c r="AK216" s="5">
        <f t="shared" si="44"/>
        <v>1.1132123517223418</v>
      </c>
      <c r="AL216">
        <f t="shared" si="45"/>
        <v>1.497532990957833</v>
      </c>
      <c r="AM216">
        <f t="shared" si="46"/>
        <v>-1.8218983762155565</v>
      </c>
      <c r="AN216" s="6">
        <f t="shared" si="47"/>
        <v>4.0483230796602401</v>
      </c>
    </row>
    <row r="217" spans="1:40" x14ac:dyDescent="0.35">
      <c r="A217" s="2">
        <v>0</v>
      </c>
      <c r="B217" s="2">
        <v>0</v>
      </c>
      <c r="C217" s="2">
        <v>2</v>
      </c>
      <c r="D217" s="2">
        <v>1</v>
      </c>
      <c r="AB217" s="5">
        <f t="shared" si="36"/>
        <v>1</v>
      </c>
      <c r="AC217">
        <f t="shared" si="37"/>
        <v>2.3627794604585244</v>
      </c>
      <c r="AD217">
        <f t="shared" si="38"/>
        <v>0.83360646202285038</v>
      </c>
      <c r="AE217">
        <f t="shared" si="39"/>
        <v>0.45462670386927445</v>
      </c>
      <c r="AF217">
        <f t="shared" si="40"/>
        <v>-0.28859682238024287</v>
      </c>
      <c r="AG217">
        <f t="shared" si="41"/>
        <v>-0.17652634109503529</v>
      </c>
      <c r="AH217">
        <f t="shared" si="42"/>
        <v>-0.17762670200126923</v>
      </c>
      <c r="AI217" s="6">
        <v>1.2351213404989923E-2</v>
      </c>
      <c r="AJ217" t="str">
        <f t="shared" si="43"/>
        <v/>
      </c>
      <c r="AK217" s="5">
        <f t="shared" si="44"/>
        <v>1.2885968223802429</v>
      </c>
      <c r="AL217">
        <f t="shared" si="45"/>
        <v>1.6348654857400176</v>
      </c>
      <c r="AM217">
        <f t="shared" si="46"/>
        <v>-1.9156806492377723</v>
      </c>
      <c r="AN217" s="6">
        <f t="shared" si="47"/>
        <v>4.4928742939982582</v>
      </c>
    </row>
    <row r="218" spans="1:40" x14ac:dyDescent="0.35">
      <c r="A218" s="2">
        <v>0</v>
      </c>
      <c r="B218" s="2">
        <v>0</v>
      </c>
      <c r="C218" s="2">
        <v>4</v>
      </c>
      <c r="D218" s="2">
        <v>2</v>
      </c>
      <c r="AB218" s="5">
        <f t="shared" si="36"/>
        <v>0</v>
      </c>
      <c r="AC218">
        <f t="shared" si="37"/>
        <v>1.2770917481464588</v>
      </c>
      <c r="AD218">
        <f t="shared" si="38"/>
        <v>5.9391081062793019</v>
      </c>
      <c r="AE218">
        <f t="shared" si="39"/>
        <v>0.85588926059602888</v>
      </c>
      <c r="AF218">
        <f t="shared" si="40"/>
        <v>-0.18404263611209623</v>
      </c>
      <c r="AG218">
        <f t="shared" si="41"/>
        <v>-0.29653059782666741</v>
      </c>
      <c r="AH218">
        <f t="shared" si="42"/>
        <v>-0.29868018268533614</v>
      </c>
      <c r="AI218" s="6">
        <v>1.4342094057737995E-2</v>
      </c>
      <c r="AJ218" t="str">
        <f t="shared" si="43"/>
        <v/>
      </c>
      <c r="AK218" s="5">
        <f t="shared" si="44"/>
        <v>0.18404263611209623</v>
      </c>
      <c r="AL218">
        <f t="shared" si="45"/>
        <v>0.62065310447212485</v>
      </c>
      <c r="AM218">
        <f t="shared" si="46"/>
        <v>-1.0324150955462439</v>
      </c>
      <c r="AN218" s="6">
        <f t="shared" si="47"/>
        <v>1.4005003677704362</v>
      </c>
    </row>
    <row r="219" spans="1:40" x14ac:dyDescent="0.35">
      <c r="A219" s="2">
        <v>0</v>
      </c>
      <c r="B219" s="2">
        <v>0</v>
      </c>
      <c r="C219" s="2">
        <v>3</v>
      </c>
      <c r="D219" s="2">
        <v>1</v>
      </c>
      <c r="AB219" s="5">
        <f t="shared" si="36"/>
        <v>0</v>
      </c>
      <c r="AC219">
        <f t="shared" si="37"/>
        <v>0.75819223035290473</v>
      </c>
      <c r="AD219">
        <f t="shared" si="38"/>
        <v>5.5989616346041666</v>
      </c>
      <c r="AE219">
        <f t="shared" si="39"/>
        <v>0.8484610071444999</v>
      </c>
      <c r="AF219">
        <f t="shared" si="40"/>
        <v>-0.11489568697854452</v>
      </c>
      <c r="AG219">
        <f t="shared" si="41"/>
        <v>-0.2644197511883104</v>
      </c>
      <c r="AH219">
        <f t="shared" si="42"/>
        <v>-0.26506934633523443</v>
      </c>
      <c r="AI219" s="6">
        <v>4.8953165434020406E-3</v>
      </c>
      <c r="AJ219" t="str">
        <f t="shared" si="43"/>
        <v/>
      </c>
      <c r="AK219" s="5">
        <f t="shared" si="44"/>
        <v>0.11489568697854452</v>
      </c>
      <c r="AL219">
        <f t="shared" si="45"/>
        <v>0.43452006312765895</v>
      </c>
      <c r="AM219">
        <f t="shared" si="46"/>
        <v>-0.73674798731173752</v>
      </c>
      <c r="AN219" s="6">
        <f t="shared" si="47"/>
        <v>0.96653936126882667</v>
      </c>
    </row>
    <row r="220" spans="1:40" x14ac:dyDescent="0.35">
      <c r="A220" s="2">
        <v>5</v>
      </c>
      <c r="B220" s="2">
        <v>1</v>
      </c>
      <c r="C220" s="2">
        <v>4</v>
      </c>
      <c r="D220" s="2">
        <v>2</v>
      </c>
      <c r="AB220" s="5">
        <f t="shared" si="36"/>
        <v>0</v>
      </c>
      <c r="AC220">
        <f t="shared" si="37"/>
        <v>1.2770917481464588</v>
      </c>
      <c r="AD220">
        <f t="shared" si="38"/>
        <v>5.9391081062793019</v>
      </c>
      <c r="AE220">
        <f t="shared" si="39"/>
        <v>0.85588926059602888</v>
      </c>
      <c r="AF220">
        <f t="shared" si="40"/>
        <v>-0.18404263611209623</v>
      </c>
      <c r="AG220">
        <f t="shared" si="41"/>
        <v>-0.29653059782666741</v>
      </c>
      <c r="AH220">
        <f t="shared" si="42"/>
        <v>-0.29868018268533614</v>
      </c>
      <c r="AI220" s="6">
        <v>1.4342094057737995E-2</v>
      </c>
      <c r="AJ220" t="str">
        <f t="shared" si="43"/>
        <v/>
      </c>
      <c r="AK220" s="5">
        <f t="shared" si="44"/>
        <v>0.18404263611209623</v>
      </c>
      <c r="AL220">
        <f t="shared" si="45"/>
        <v>0.62065310447212485</v>
      </c>
      <c r="AM220">
        <f t="shared" si="46"/>
        <v>-1.0324150955462439</v>
      </c>
      <c r="AN220" s="6">
        <f t="shared" si="47"/>
        <v>1.4005003677704362</v>
      </c>
    </row>
    <row r="221" spans="1:40" x14ac:dyDescent="0.35">
      <c r="A221" s="2">
        <v>0</v>
      </c>
      <c r="B221" s="2">
        <v>0</v>
      </c>
      <c r="C221" s="2">
        <v>4</v>
      </c>
      <c r="D221" s="2">
        <v>2</v>
      </c>
      <c r="AB221" s="5">
        <f t="shared" si="36"/>
        <v>0</v>
      </c>
      <c r="AC221">
        <f t="shared" si="37"/>
        <v>1.7370912905318254</v>
      </c>
      <c r="AD221">
        <f t="shared" si="38"/>
        <v>2.2250570545598873</v>
      </c>
      <c r="AE221">
        <f t="shared" si="39"/>
        <v>0.6899279662088128</v>
      </c>
      <c r="AF221">
        <f t="shared" si="40"/>
        <v>-0.53862342933616114</v>
      </c>
      <c r="AG221">
        <f t="shared" si="41"/>
        <v>-0.49497419699013279</v>
      </c>
      <c r="AH221">
        <f t="shared" si="42"/>
        <v>-0.49711653627734753</v>
      </c>
      <c r="AI221" s="6">
        <v>8.6004905975782878E-3</v>
      </c>
      <c r="AJ221" t="str">
        <f t="shared" si="43"/>
        <v/>
      </c>
      <c r="AK221" s="5">
        <f t="shared" si="44"/>
        <v>0.53862342933616114</v>
      </c>
      <c r="AL221">
        <f t="shared" si="45"/>
        <v>1.0881848642039385</v>
      </c>
      <c r="AM221">
        <f t="shared" si="46"/>
        <v>-1.5941797130251674</v>
      </c>
      <c r="AN221" s="6">
        <f t="shared" si="47"/>
        <v>2.6714265716974896</v>
      </c>
    </row>
    <row r="222" spans="1:40" x14ac:dyDescent="0.35">
      <c r="A222" s="2">
        <v>0</v>
      </c>
      <c r="B222" s="2">
        <v>0</v>
      </c>
      <c r="C222" s="2">
        <v>4</v>
      </c>
      <c r="D222" s="2">
        <v>1</v>
      </c>
      <c r="AB222" s="5">
        <f t="shared" si="36"/>
        <v>5</v>
      </c>
      <c r="AC222">
        <f t="shared" si="37"/>
        <v>2.6348885459572848</v>
      </c>
      <c r="AD222">
        <f t="shared" si="38"/>
        <v>2.5803746351685217</v>
      </c>
      <c r="AE222">
        <f t="shared" si="39"/>
        <v>0.72069961892327739</v>
      </c>
      <c r="AF222">
        <f t="shared" si="40"/>
        <v>4.2640746250194388</v>
      </c>
      <c r="AG222">
        <f t="shared" si="41"/>
        <v>2.9193526427747831</v>
      </c>
      <c r="AH222">
        <f t="shared" si="42"/>
        <v>2.95670677155158</v>
      </c>
      <c r="AI222" s="6">
        <v>2.5107777894320678E-2</v>
      </c>
      <c r="AJ222" t="str">
        <f t="shared" si="43"/>
        <v/>
      </c>
      <c r="AK222" s="5">
        <f t="shared" si="44"/>
        <v>0.73592537498056121</v>
      </c>
      <c r="AL222">
        <f t="shared" si="45"/>
        <v>1.4606233459231994</v>
      </c>
      <c r="AM222">
        <f t="shared" si="46"/>
        <v>-2.1268437780072977</v>
      </c>
      <c r="AN222" s="6">
        <f t="shared" si="47"/>
        <v>3.5986945279684202</v>
      </c>
    </row>
    <row r="223" spans="1:40" x14ac:dyDescent="0.35">
      <c r="A223" s="2">
        <v>2</v>
      </c>
      <c r="B223" s="2">
        <v>0</v>
      </c>
      <c r="C223" s="2">
        <v>3</v>
      </c>
      <c r="D223" s="2">
        <v>0</v>
      </c>
      <c r="AB223" s="5">
        <f t="shared" si="36"/>
        <v>0</v>
      </c>
      <c r="AC223">
        <f t="shared" si="37"/>
        <v>1.2770917481464588</v>
      </c>
      <c r="AD223">
        <f t="shared" si="38"/>
        <v>5.9391081062793019</v>
      </c>
      <c r="AE223">
        <f t="shared" si="39"/>
        <v>0.85588926059602888</v>
      </c>
      <c r="AF223">
        <f t="shared" si="40"/>
        <v>-0.18404263611209623</v>
      </c>
      <c r="AG223">
        <f t="shared" si="41"/>
        <v>-0.29653059782666741</v>
      </c>
      <c r="AH223">
        <f t="shared" si="42"/>
        <v>-0.29868018268533614</v>
      </c>
      <c r="AI223" s="6">
        <v>1.4342094057737995E-2</v>
      </c>
      <c r="AJ223" t="str">
        <f t="shared" si="43"/>
        <v/>
      </c>
      <c r="AK223" s="5">
        <f t="shared" si="44"/>
        <v>0.18404263611209623</v>
      </c>
      <c r="AL223">
        <f t="shared" si="45"/>
        <v>0.62065310447212485</v>
      </c>
      <c r="AM223">
        <f t="shared" si="46"/>
        <v>-1.0324150955462439</v>
      </c>
      <c r="AN223" s="6">
        <f t="shared" si="47"/>
        <v>1.4005003677704362</v>
      </c>
    </row>
    <row r="224" spans="1:40" x14ac:dyDescent="0.35">
      <c r="A224" s="2">
        <v>0</v>
      </c>
      <c r="B224" s="2">
        <v>1</v>
      </c>
      <c r="C224" s="2">
        <v>2</v>
      </c>
      <c r="D224" s="2">
        <v>1</v>
      </c>
      <c r="AB224" s="5">
        <f t="shared" si="36"/>
        <v>0</v>
      </c>
      <c r="AC224">
        <f t="shared" si="37"/>
        <v>3.979843146423458</v>
      </c>
      <c r="AD224">
        <f t="shared" si="38"/>
        <v>0.88424947680441379</v>
      </c>
      <c r="AE224">
        <f t="shared" si="39"/>
        <v>0.46928471398811455</v>
      </c>
      <c r="AF224">
        <f t="shared" si="40"/>
        <v>-2.1121635937365677</v>
      </c>
      <c r="AG224">
        <f t="shared" si="41"/>
        <v>-0.85821967460314819</v>
      </c>
      <c r="AH224">
        <f t="shared" si="42"/>
        <v>-0.86745216043816431</v>
      </c>
      <c r="AI224" s="6">
        <v>2.1173165636342847E-2</v>
      </c>
      <c r="AJ224" t="str">
        <f t="shared" si="43"/>
        <v/>
      </c>
      <c r="AK224" s="5">
        <f t="shared" si="44"/>
        <v>2.1121635937365677</v>
      </c>
      <c r="AL224">
        <f t="shared" si="45"/>
        <v>2.4610990125730448</v>
      </c>
      <c r="AM224">
        <f t="shared" si="46"/>
        <v>-2.7115018332936889</v>
      </c>
      <c r="AN224" s="6">
        <f t="shared" si="47"/>
        <v>6.9358290207668247</v>
      </c>
    </row>
    <row r="225" spans="1:40" x14ac:dyDescent="0.35">
      <c r="A225" s="2">
        <v>0</v>
      </c>
      <c r="B225" s="2">
        <v>1</v>
      </c>
      <c r="C225" s="2">
        <v>1</v>
      </c>
      <c r="D225" s="2">
        <v>0</v>
      </c>
      <c r="AB225" s="5">
        <f t="shared" si="36"/>
        <v>2</v>
      </c>
      <c r="AC225">
        <f t="shared" si="37"/>
        <v>5.4133548958943951</v>
      </c>
      <c r="AD225">
        <f t="shared" si="38"/>
        <v>0.3312796300633668</v>
      </c>
      <c r="AE225">
        <f t="shared" si="39"/>
        <v>0.24884300982476421</v>
      </c>
      <c r="AF225">
        <f t="shared" si="40"/>
        <v>-2.0662793703504105</v>
      </c>
      <c r="AG225">
        <f t="shared" si="41"/>
        <v>-0.66884718064902726</v>
      </c>
      <c r="AH225">
        <f t="shared" si="42"/>
        <v>-0.67665272264755594</v>
      </c>
      <c r="AI225" s="6">
        <v>2.2937974651382805E-2</v>
      </c>
      <c r="AJ225" t="str">
        <f t="shared" si="43"/>
        <v/>
      </c>
      <c r="AK225" s="5">
        <f t="shared" si="44"/>
        <v>4.0662793703504105</v>
      </c>
      <c r="AL225">
        <f t="shared" si="45"/>
        <v>3.0893146149548856</v>
      </c>
      <c r="AM225">
        <f t="shared" si="46"/>
        <v>-1.9886660118743889</v>
      </c>
      <c r="AN225" s="6">
        <f t="shared" si="47"/>
        <v>10.121224752575209</v>
      </c>
    </row>
    <row r="226" spans="1:40" x14ac:dyDescent="0.35">
      <c r="A226" s="2">
        <v>0</v>
      </c>
      <c r="B226" s="2">
        <v>0</v>
      </c>
      <c r="C226" s="2">
        <v>2</v>
      </c>
      <c r="D226" s="2">
        <v>1</v>
      </c>
      <c r="AB226" s="5">
        <f t="shared" si="36"/>
        <v>0</v>
      </c>
      <c r="AC226">
        <f t="shared" si="37"/>
        <v>1.5642979655065239</v>
      </c>
      <c r="AD226">
        <f t="shared" si="38"/>
        <v>2.432590605639811</v>
      </c>
      <c r="AE226">
        <f t="shared" si="39"/>
        <v>0.70867484215653875</v>
      </c>
      <c r="AF226">
        <f t="shared" si="40"/>
        <v>-0.45571935171539335</v>
      </c>
      <c r="AG226">
        <f t="shared" si="41"/>
        <v>-0.46489388826300038</v>
      </c>
      <c r="AH226">
        <f t="shared" si="42"/>
        <v>-0.46652794968337225</v>
      </c>
      <c r="AI226" s="6">
        <v>6.9929344581432526E-3</v>
      </c>
      <c r="AJ226" t="str">
        <f t="shared" si="43"/>
        <v/>
      </c>
      <c r="AK226" s="5">
        <f t="shared" si="44"/>
        <v>0.45571935171539335</v>
      </c>
      <c r="AL226">
        <f t="shared" si="45"/>
        <v>0.98026531047356602</v>
      </c>
      <c r="AM226">
        <f t="shared" si="46"/>
        <v>-1.4655653521067697</v>
      </c>
      <c r="AN226" s="6">
        <f t="shared" si="47"/>
        <v>2.3770040555375567</v>
      </c>
    </row>
    <row r="227" spans="1:40" x14ac:dyDescent="0.35">
      <c r="A227" s="2">
        <v>1</v>
      </c>
      <c r="B227" s="2">
        <v>1</v>
      </c>
      <c r="C227" s="2">
        <v>2</v>
      </c>
      <c r="D227" s="2">
        <v>0</v>
      </c>
      <c r="AB227" s="5">
        <f t="shared" si="36"/>
        <v>0</v>
      </c>
      <c r="AC227">
        <f t="shared" si="37"/>
        <v>2.1277471846653966</v>
      </c>
      <c r="AD227">
        <f t="shared" si="38"/>
        <v>0.9113578657058421</v>
      </c>
      <c r="AE227">
        <f t="shared" si="39"/>
        <v>0.47681173790512971</v>
      </c>
      <c r="AF227">
        <f t="shared" si="40"/>
        <v>-1.1132123517223418</v>
      </c>
      <c r="AG227">
        <f t="shared" si="41"/>
        <v>-0.74336415854873628</v>
      </c>
      <c r="AH227">
        <f t="shared" si="42"/>
        <v>-0.74786596859415477</v>
      </c>
      <c r="AI227" s="6">
        <v>1.2002847617809296E-2</v>
      </c>
      <c r="AJ227" t="str">
        <f t="shared" si="43"/>
        <v/>
      </c>
      <c r="AK227" s="5">
        <f t="shared" si="44"/>
        <v>1.1132123517223418</v>
      </c>
      <c r="AL227">
        <f t="shared" si="45"/>
        <v>1.497532990957833</v>
      </c>
      <c r="AM227">
        <f t="shared" si="46"/>
        <v>-1.8218983762155565</v>
      </c>
      <c r="AN227" s="6">
        <f t="shared" si="47"/>
        <v>4.0483230796602401</v>
      </c>
    </row>
    <row r="228" spans="1:40" x14ac:dyDescent="0.35">
      <c r="A228" s="2">
        <v>4</v>
      </c>
      <c r="B228" s="2">
        <v>1</v>
      </c>
      <c r="C228" s="2">
        <v>3</v>
      </c>
      <c r="D228" s="2">
        <v>1</v>
      </c>
      <c r="AB228" s="5">
        <f t="shared" si="36"/>
        <v>0</v>
      </c>
      <c r="AC228">
        <f t="shared" si="37"/>
        <v>0.75819223035290473</v>
      </c>
      <c r="AD228">
        <f t="shared" si="38"/>
        <v>5.5989616346041666</v>
      </c>
      <c r="AE228">
        <f t="shared" si="39"/>
        <v>0.8484610071444999</v>
      </c>
      <c r="AF228">
        <f t="shared" si="40"/>
        <v>-0.11489568697854452</v>
      </c>
      <c r="AG228">
        <f t="shared" si="41"/>
        <v>-0.2644197511883104</v>
      </c>
      <c r="AH228">
        <f t="shared" si="42"/>
        <v>-0.26506934633523443</v>
      </c>
      <c r="AI228" s="6">
        <v>4.8953165434020406E-3</v>
      </c>
      <c r="AJ228" t="str">
        <f t="shared" si="43"/>
        <v/>
      </c>
      <c r="AK228" s="5">
        <f t="shared" si="44"/>
        <v>0.11489568697854452</v>
      </c>
      <c r="AL228">
        <f t="shared" si="45"/>
        <v>0.43452006312765895</v>
      </c>
      <c r="AM228">
        <f t="shared" si="46"/>
        <v>-0.73674798731173752</v>
      </c>
      <c r="AN228" s="6">
        <f t="shared" si="47"/>
        <v>0.96653936126882667</v>
      </c>
    </row>
    <row r="229" spans="1:40" x14ac:dyDescent="0.35">
      <c r="A229" s="2">
        <v>0</v>
      </c>
      <c r="B229" s="2">
        <v>0</v>
      </c>
      <c r="C229" s="2">
        <v>1</v>
      </c>
      <c r="D229" s="2">
        <v>0</v>
      </c>
      <c r="AB229" s="5">
        <f t="shared" si="36"/>
        <v>1</v>
      </c>
      <c r="AC229">
        <f t="shared" si="37"/>
        <v>4.874873356609716</v>
      </c>
      <c r="AD229">
        <f t="shared" si="38"/>
        <v>0.36217845033703078</v>
      </c>
      <c r="AE229">
        <f t="shared" si="39"/>
        <v>0.26588179415657354</v>
      </c>
      <c r="AF229">
        <f t="shared" si="40"/>
        <v>-2.5787332822682467</v>
      </c>
      <c r="AG229">
        <f t="shared" si="41"/>
        <v>-0.89958575592695023</v>
      </c>
      <c r="AH229">
        <f t="shared" si="42"/>
        <v>-0.90533423808735214</v>
      </c>
      <c r="AI229" s="6">
        <v>1.2658820858499193E-2</v>
      </c>
      <c r="AJ229" t="str">
        <f t="shared" si="43"/>
        <v/>
      </c>
      <c r="AK229" s="5">
        <f t="shared" si="44"/>
        <v>3.5787332822682467</v>
      </c>
      <c r="AL229">
        <f t="shared" si="45"/>
        <v>2.8665786060730487</v>
      </c>
      <c r="AM229">
        <f t="shared" si="46"/>
        <v>-2.0396575444879588</v>
      </c>
      <c r="AN229" s="6">
        <f t="shared" si="47"/>
        <v>9.1971241090244522</v>
      </c>
    </row>
    <row r="230" spans="1:40" x14ac:dyDescent="0.35">
      <c r="A230" s="2">
        <v>0</v>
      </c>
      <c r="B230" s="2">
        <v>1</v>
      </c>
      <c r="C230" s="2">
        <v>3</v>
      </c>
      <c r="D230" s="2">
        <v>2</v>
      </c>
      <c r="AB230" s="5">
        <f t="shared" si="36"/>
        <v>4</v>
      </c>
      <c r="AC230">
        <f t="shared" si="37"/>
        <v>3.5839570268522016</v>
      </c>
      <c r="AD230">
        <f t="shared" si="38"/>
        <v>0.96672441091260142</v>
      </c>
      <c r="AE230">
        <f t="shared" si="39"/>
        <v>0.49154035285707415</v>
      </c>
      <c r="AF230">
        <f t="shared" si="40"/>
        <v>2.1777024747513196</v>
      </c>
      <c r="AG230">
        <f t="shared" si="41"/>
        <v>0.97074203614376176</v>
      </c>
      <c r="AH230">
        <f t="shared" si="42"/>
        <v>0.97562343580319977</v>
      </c>
      <c r="AI230" s="6">
        <v>9.9816953342407623E-3</v>
      </c>
      <c r="AJ230" t="str">
        <f t="shared" si="43"/>
        <v/>
      </c>
      <c r="AK230" s="5">
        <f t="shared" si="44"/>
        <v>1.8222975252486804</v>
      </c>
      <c r="AL230">
        <f t="shared" si="45"/>
        <v>2.2433379761755918</v>
      </c>
      <c r="AM230">
        <f t="shared" si="46"/>
        <v>-2.5745641132064523</v>
      </c>
      <c r="AN230" s="6">
        <f t="shared" si="47"/>
        <v>6.2191591637038126</v>
      </c>
    </row>
    <row r="231" spans="1:40" x14ac:dyDescent="0.35">
      <c r="A231" s="2">
        <v>2</v>
      </c>
      <c r="B231" s="2">
        <v>1</v>
      </c>
      <c r="C231" s="2">
        <v>2</v>
      </c>
      <c r="D231" s="2">
        <v>1</v>
      </c>
      <c r="AB231" s="5">
        <f t="shared" si="36"/>
        <v>0</v>
      </c>
      <c r="AC231">
        <f t="shared" si="37"/>
        <v>1.031287784770722</v>
      </c>
      <c r="AD231">
        <f t="shared" si="38"/>
        <v>2.0976228855161856</v>
      </c>
      <c r="AE231">
        <f t="shared" si="39"/>
        <v>0.67717180658892218</v>
      </c>
      <c r="AF231">
        <f t="shared" si="40"/>
        <v>-0.33292877244444463</v>
      </c>
      <c r="AG231">
        <f t="shared" si="41"/>
        <v>-0.44275239045542231</v>
      </c>
      <c r="AH231">
        <f t="shared" si="42"/>
        <v>-0.4446114616632445</v>
      </c>
      <c r="AI231" s="6">
        <v>8.345194239870745E-3</v>
      </c>
      <c r="AJ231" t="str">
        <f t="shared" si="43"/>
        <v/>
      </c>
      <c r="AK231" s="5">
        <f t="shared" si="44"/>
        <v>0.33292877244444463</v>
      </c>
      <c r="AL231">
        <f t="shared" si="45"/>
        <v>0.75195251255896933</v>
      </c>
      <c r="AM231">
        <f t="shared" si="46"/>
        <v>-1.1408710702555376</v>
      </c>
      <c r="AN231" s="6">
        <f t="shared" si="47"/>
        <v>1.8067286151444271</v>
      </c>
    </row>
    <row r="232" spans="1:40" x14ac:dyDescent="0.35">
      <c r="A232" s="2">
        <v>3</v>
      </c>
      <c r="B232" s="2">
        <v>1</v>
      </c>
      <c r="C232" s="2">
        <v>1</v>
      </c>
      <c r="D232" s="2">
        <v>0</v>
      </c>
      <c r="AB232" s="5">
        <f t="shared" si="36"/>
        <v>0</v>
      </c>
      <c r="AC232">
        <f t="shared" si="37"/>
        <v>1.1500558630853801</v>
      </c>
      <c r="AD232">
        <f t="shared" si="38"/>
        <v>6.4930553378874842</v>
      </c>
      <c r="AE232">
        <f t="shared" si="39"/>
        <v>0.86654309158192744</v>
      </c>
      <c r="AF232">
        <f t="shared" si="40"/>
        <v>-0.15348289999545298</v>
      </c>
      <c r="AG232">
        <f t="shared" si="41"/>
        <v>-0.27726011902072439</v>
      </c>
      <c r="AH232">
        <f t="shared" si="42"/>
        <v>-0.27884481948976092</v>
      </c>
      <c r="AI232" s="6">
        <v>1.1333884369693525E-2</v>
      </c>
      <c r="AJ232" t="str">
        <f t="shared" si="43"/>
        <v/>
      </c>
      <c r="AK232" s="5">
        <f t="shared" si="44"/>
        <v>0.15348289999545298</v>
      </c>
      <c r="AL232">
        <f t="shared" si="45"/>
        <v>0.55357005737987353</v>
      </c>
      <c r="AM232">
        <f t="shared" si="46"/>
        <v>-0.93149447538887009</v>
      </c>
      <c r="AN232" s="6">
        <f t="shared" si="47"/>
        <v>1.238460275379776</v>
      </c>
    </row>
    <row r="233" spans="1:40" x14ac:dyDescent="0.35">
      <c r="A233" s="2">
        <v>0</v>
      </c>
      <c r="B233" s="2">
        <v>0</v>
      </c>
      <c r="C233" s="2">
        <v>4</v>
      </c>
      <c r="D233" s="2">
        <v>2</v>
      </c>
      <c r="AB233" s="5">
        <f t="shared" si="36"/>
        <v>2</v>
      </c>
      <c r="AC233">
        <f t="shared" si="37"/>
        <v>1.5642979655065239</v>
      </c>
      <c r="AD233">
        <f t="shared" si="38"/>
        <v>2.432590605639811</v>
      </c>
      <c r="AE233">
        <f t="shared" si="39"/>
        <v>0.70867484215653875</v>
      </c>
      <c r="AF233">
        <f t="shared" si="40"/>
        <v>1.5442806482846065</v>
      </c>
      <c r="AG233">
        <f t="shared" si="41"/>
        <v>1.5753700878577095</v>
      </c>
      <c r="AH233">
        <f t="shared" si="42"/>
        <v>1.5809073761472898</v>
      </c>
      <c r="AI233" s="6">
        <v>6.9929344581432526E-3</v>
      </c>
      <c r="AJ233" t="str">
        <f t="shared" si="43"/>
        <v/>
      </c>
      <c r="AK233" s="5">
        <f t="shared" si="44"/>
        <v>0.45571935171539335</v>
      </c>
      <c r="AL233">
        <f t="shared" si="45"/>
        <v>0.98026531047356602</v>
      </c>
      <c r="AM233">
        <f t="shared" si="46"/>
        <v>-1.4655653521067697</v>
      </c>
      <c r="AN233" s="6">
        <f t="shared" si="47"/>
        <v>2.3770040555375567</v>
      </c>
    </row>
    <row r="234" spans="1:40" x14ac:dyDescent="0.35">
      <c r="A234" s="2">
        <v>0</v>
      </c>
      <c r="B234" s="2">
        <v>0</v>
      </c>
      <c r="C234" s="2">
        <v>3</v>
      </c>
      <c r="D234" s="2">
        <v>1</v>
      </c>
      <c r="AB234" s="5">
        <f t="shared" si="36"/>
        <v>3</v>
      </c>
      <c r="AC234">
        <f t="shared" si="37"/>
        <v>2.1277471846653966</v>
      </c>
      <c r="AD234">
        <f t="shared" si="38"/>
        <v>0.9113578657058421</v>
      </c>
      <c r="AE234">
        <f t="shared" si="39"/>
        <v>0.47681173790512971</v>
      </c>
      <c r="AF234">
        <f t="shared" si="40"/>
        <v>1.8867876482776582</v>
      </c>
      <c r="AG234">
        <f t="shared" si="41"/>
        <v>1.2599306056495323</v>
      </c>
      <c r="AH234">
        <f t="shared" si="42"/>
        <v>1.267560739806278</v>
      </c>
      <c r="AI234" s="6">
        <v>1.2002847617809296E-2</v>
      </c>
      <c r="AJ234" t="str">
        <f t="shared" si="43"/>
        <v/>
      </c>
      <c r="AK234" s="5">
        <f t="shared" si="44"/>
        <v>1.1132123517223418</v>
      </c>
      <c r="AL234">
        <f t="shared" si="45"/>
        <v>1.497532990957833</v>
      </c>
      <c r="AM234">
        <f t="shared" si="46"/>
        <v>-1.8218983762155565</v>
      </c>
      <c r="AN234" s="6">
        <f t="shared" si="47"/>
        <v>4.0483230796602401</v>
      </c>
    </row>
    <row r="235" spans="1:40" x14ac:dyDescent="0.35">
      <c r="A235" s="2">
        <v>0</v>
      </c>
      <c r="B235" s="2">
        <v>0</v>
      </c>
      <c r="C235" s="2">
        <v>2</v>
      </c>
      <c r="D235" s="2">
        <v>0</v>
      </c>
      <c r="AB235" s="5">
        <f t="shared" si="36"/>
        <v>0</v>
      </c>
      <c r="AC235">
        <f t="shared" si="37"/>
        <v>1.2770917481464588</v>
      </c>
      <c r="AD235">
        <f t="shared" si="38"/>
        <v>5.9391081062793019</v>
      </c>
      <c r="AE235">
        <f t="shared" si="39"/>
        <v>0.85588926059602888</v>
      </c>
      <c r="AF235">
        <f t="shared" si="40"/>
        <v>-0.18404263611209623</v>
      </c>
      <c r="AG235">
        <f t="shared" si="41"/>
        <v>-0.29653059782666741</v>
      </c>
      <c r="AH235">
        <f t="shared" si="42"/>
        <v>-0.29868018268533614</v>
      </c>
      <c r="AI235" s="6">
        <v>1.4342094057737995E-2</v>
      </c>
      <c r="AJ235" t="str">
        <f t="shared" si="43"/>
        <v/>
      </c>
      <c r="AK235" s="5">
        <f t="shared" si="44"/>
        <v>0.18404263611209623</v>
      </c>
      <c r="AL235">
        <f t="shared" si="45"/>
        <v>0.62065310447212485</v>
      </c>
      <c r="AM235">
        <f t="shared" si="46"/>
        <v>-1.0324150955462439</v>
      </c>
      <c r="AN235" s="6">
        <f t="shared" si="47"/>
        <v>1.4005003677704362</v>
      </c>
    </row>
    <row r="236" spans="1:40" x14ac:dyDescent="0.35">
      <c r="A236" s="2">
        <v>0</v>
      </c>
      <c r="B236" s="2">
        <v>0</v>
      </c>
      <c r="C236" s="2">
        <v>2</v>
      </c>
      <c r="D236" s="2">
        <v>0</v>
      </c>
      <c r="AB236" s="5">
        <f t="shared" si="36"/>
        <v>0</v>
      </c>
      <c r="AC236">
        <f t="shared" si="37"/>
        <v>1.7370912905318254</v>
      </c>
      <c r="AD236">
        <f t="shared" si="38"/>
        <v>2.2250570545598873</v>
      </c>
      <c r="AE236">
        <f t="shared" si="39"/>
        <v>0.6899279662088128</v>
      </c>
      <c r="AF236">
        <f t="shared" si="40"/>
        <v>-0.53862342933616114</v>
      </c>
      <c r="AG236">
        <f t="shared" si="41"/>
        <v>-0.49497419699013279</v>
      </c>
      <c r="AH236">
        <f t="shared" si="42"/>
        <v>-0.49711653627734753</v>
      </c>
      <c r="AI236" s="6">
        <v>8.6004905975782878E-3</v>
      </c>
      <c r="AJ236" t="str">
        <f t="shared" si="43"/>
        <v/>
      </c>
      <c r="AK236" s="5">
        <f t="shared" si="44"/>
        <v>0.53862342933616114</v>
      </c>
      <c r="AL236">
        <f t="shared" si="45"/>
        <v>1.0881848642039385</v>
      </c>
      <c r="AM236">
        <f t="shared" si="46"/>
        <v>-1.5941797130251674</v>
      </c>
      <c r="AN236" s="6">
        <f t="shared" si="47"/>
        <v>2.6714265716974896</v>
      </c>
    </row>
    <row r="237" spans="1:40" x14ac:dyDescent="0.35">
      <c r="A237" s="2">
        <v>1</v>
      </c>
      <c r="B237" s="2">
        <v>1</v>
      </c>
      <c r="C237" s="2">
        <v>1</v>
      </c>
      <c r="D237" s="2">
        <v>0</v>
      </c>
      <c r="AB237" s="5">
        <f t="shared" si="36"/>
        <v>0</v>
      </c>
      <c r="AC237">
        <f t="shared" si="37"/>
        <v>2.3627794604585244</v>
      </c>
      <c r="AD237">
        <f t="shared" si="38"/>
        <v>0.83360646202285038</v>
      </c>
      <c r="AE237">
        <f t="shared" si="39"/>
        <v>0.45462670386927445</v>
      </c>
      <c r="AF237">
        <f t="shared" si="40"/>
        <v>-1.2885968223802429</v>
      </c>
      <c r="AG237">
        <f t="shared" si="41"/>
        <v>-0.78819745943621955</v>
      </c>
      <c r="AH237">
        <f t="shared" si="42"/>
        <v>-0.79311061667596316</v>
      </c>
      <c r="AI237" s="6">
        <v>1.2351213404989923E-2</v>
      </c>
      <c r="AJ237" t="str">
        <f t="shared" si="43"/>
        <v/>
      </c>
      <c r="AK237" s="5">
        <f t="shared" si="44"/>
        <v>1.2885968223802429</v>
      </c>
      <c r="AL237">
        <f t="shared" si="45"/>
        <v>1.6348654857400176</v>
      </c>
      <c r="AM237">
        <f t="shared" si="46"/>
        <v>-1.9156806492377723</v>
      </c>
      <c r="AN237" s="6">
        <f t="shared" si="47"/>
        <v>4.4928742939982582</v>
      </c>
    </row>
    <row r="238" spans="1:40" x14ac:dyDescent="0.35">
      <c r="A238" s="2">
        <v>2</v>
      </c>
      <c r="B238" s="2">
        <v>1</v>
      </c>
      <c r="C238" s="2">
        <v>2</v>
      </c>
      <c r="D238" s="2">
        <v>0</v>
      </c>
      <c r="AB238" s="5">
        <f t="shared" si="36"/>
        <v>0</v>
      </c>
      <c r="AC238">
        <f t="shared" si="37"/>
        <v>2.3627794604585244</v>
      </c>
      <c r="AD238">
        <f t="shared" si="38"/>
        <v>0.83360646202285038</v>
      </c>
      <c r="AE238">
        <f t="shared" si="39"/>
        <v>0.45462670386927445</v>
      </c>
      <c r="AF238">
        <f t="shared" si="40"/>
        <v>-1.2885968223802429</v>
      </c>
      <c r="AG238">
        <f t="shared" si="41"/>
        <v>-0.78819745943621955</v>
      </c>
      <c r="AH238">
        <f t="shared" si="42"/>
        <v>-0.79311061667596316</v>
      </c>
      <c r="AI238" s="6">
        <v>1.2351213404989923E-2</v>
      </c>
      <c r="AJ238" t="str">
        <f t="shared" si="43"/>
        <v/>
      </c>
      <c r="AK238" s="5">
        <f t="shared" si="44"/>
        <v>1.2885968223802429</v>
      </c>
      <c r="AL238">
        <f t="shared" si="45"/>
        <v>1.6348654857400176</v>
      </c>
      <c r="AM238">
        <f t="shared" si="46"/>
        <v>-1.9156806492377723</v>
      </c>
      <c r="AN238" s="6">
        <f t="shared" si="47"/>
        <v>4.4928742939982582</v>
      </c>
    </row>
    <row r="239" spans="1:40" x14ac:dyDescent="0.35">
      <c r="A239" s="2">
        <v>0</v>
      </c>
      <c r="B239" s="2">
        <v>1</v>
      </c>
      <c r="C239" s="2">
        <v>1</v>
      </c>
      <c r="D239" s="2">
        <v>0</v>
      </c>
      <c r="AB239" s="5">
        <f t="shared" si="36"/>
        <v>1</v>
      </c>
      <c r="AC239">
        <f t="shared" si="37"/>
        <v>2.1277471846653966</v>
      </c>
      <c r="AD239">
        <f t="shared" si="38"/>
        <v>0.9113578657058421</v>
      </c>
      <c r="AE239">
        <f t="shared" si="39"/>
        <v>0.47681173790512971</v>
      </c>
      <c r="AF239">
        <f t="shared" si="40"/>
        <v>-0.11321235172234179</v>
      </c>
      <c r="AG239">
        <f t="shared" si="41"/>
        <v>-7.5599237149313381E-2</v>
      </c>
      <c r="AH239">
        <f t="shared" si="42"/>
        <v>-7.6057065794010462E-2</v>
      </c>
      <c r="AI239" s="6">
        <v>1.2002847617809296E-2</v>
      </c>
      <c r="AJ239" t="str">
        <f t="shared" si="43"/>
        <v/>
      </c>
      <c r="AK239" s="5">
        <f t="shared" si="44"/>
        <v>1.1132123517223418</v>
      </c>
      <c r="AL239">
        <f t="shared" si="45"/>
        <v>1.497532990957833</v>
      </c>
      <c r="AM239">
        <f t="shared" si="46"/>
        <v>-1.8218983762155565</v>
      </c>
      <c r="AN239" s="6">
        <f t="shared" si="47"/>
        <v>4.0483230796602401</v>
      </c>
    </row>
    <row r="240" spans="1:40" x14ac:dyDescent="0.35">
      <c r="A240" s="2">
        <v>6</v>
      </c>
      <c r="B240" s="2">
        <v>1</v>
      </c>
      <c r="C240" s="2">
        <v>3</v>
      </c>
      <c r="D240" s="2">
        <v>0</v>
      </c>
      <c r="AB240" s="5">
        <f t="shared" si="36"/>
        <v>2</v>
      </c>
      <c r="AC240">
        <f t="shared" si="37"/>
        <v>4.874873356609716</v>
      </c>
      <c r="AD240">
        <f t="shared" si="38"/>
        <v>0.36217845033703078</v>
      </c>
      <c r="AE240">
        <f t="shared" si="39"/>
        <v>0.26588179415657354</v>
      </c>
      <c r="AF240">
        <f t="shared" si="40"/>
        <v>-1.5787332822682467</v>
      </c>
      <c r="AG240">
        <f t="shared" si="41"/>
        <v>-0.55073783043087987</v>
      </c>
      <c r="AH240">
        <f t="shared" si="42"/>
        <v>-0.55425712425298812</v>
      </c>
      <c r="AI240" s="6">
        <v>1.2658820858499193E-2</v>
      </c>
      <c r="AJ240" t="str">
        <f t="shared" si="43"/>
        <v/>
      </c>
      <c r="AK240" s="5">
        <f t="shared" si="44"/>
        <v>3.5787332822682467</v>
      </c>
      <c r="AL240">
        <f t="shared" si="45"/>
        <v>2.8665786060730487</v>
      </c>
      <c r="AM240">
        <f t="shared" si="46"/>
        <v>-2.0396575444879588</v>
      </c>
      <c r="AN240" s="6">
        <f t="shared" si="47"/>
        <v>9.1971241090244522</v>
      </c>
    </row>
    <row r="241" spans="1:40" x14ac:dyDescent="0.35">
      <c r="A241" s="2">
        <v>4</v>
      </c>
      <c r="B241" s="2">
        <v>1</v>
      </c>
      <c r="C241" s="2">
        <v>2</v>
      </c>
      <c r="D241" s="2">
        <v>0</v>
      </c>
      <c r="AB241" s="5">
        <f t="shared" si="36"/>
        <v>0</v>
      </c>
      <c r="AC241">
        <f t="shared" si="37"/>
        <v>2.1277471846653966</v>
      </c>
      <c r="AD241">
        <f t="shared" si="38"/>
        <v>0.9113578657058421</v>
      </c>
      <c r="AE241">
        <f t="shared" si="39"/>
        <v>0.47681173790512971</v>
      </c>
      <c r="AF241">
        <f t="shared" si="40"/>
        <v>-1.1132123517223418</v>
      </c>
      <c r="AG241">
        <f t="shared" si="41"/>
        <v>-0.74336415854873628</v>
      </c>
      <c r="AH241">
        <f t="shared" si="42"/>
        <v>-0.74786596859415477</v>
      </c>
      <c r="AI241" s="6">
        <v>1.2002847617809296E-2</v>
      </c>
      <c r="AJ241" t="str">
        <f t="shared" si="43"/>
        <v/>
      </c>
      <c r="AK241" s="5">
        <f t="shared" si="44"/>
        <v>1.1132123517223418</v>
      </c>
      <c r="AL241">
        <f t="shared" si="45"/>
        <v>1.497532990957833</v>
      </c>
      <c r="AM241">
        <f t="shared" si="46"/>
        <v>-1.8218983762155565</v>
      </c>
      <c r="AN241" s="6">
        <f t="shared" si="47"/>
        <v>4.0483230796602401</v>
      </c>
    </row>
    <row r="242" spans="1:40" x14ac:dyDescent="0.35">
      <c r="A242" s="2">
        <v>1</v>
      </c>
      <c r="B242" s="2">
        <v>1</v>
      </c>
      <c r="C242" s="2">
        <v>2</v>
      </c>
      <c r="D242" s="2">
        <v>0</v>
      </c>
      <c r="AB242" s="5">
        <f t="shared" si="36"/>
        <v>6</v>
      </c>
      <c r="AC242">
        <f t="shared" si="37"/>
        <v>11.168803518694542</v>
      </c>
      <c r="AD242">
        <f t="shared" si="38"/>
        <v>0.14393163742207904</v>
      </c>
      <c r="AE242">
        <f t="shared" si="39"/>
        <v>0.12582188717713755</v>
      </c>
      <c r="AF242">
        <f t="shared" si="40"/>
        <v>-3.7635235824617403</v>
      </c>
      <c r="AG242">
        <f t="shared" si="41"/>
        <v>-0.77661994103773724</v>
      </c>
      <c r="AH242">
        <f t="shared" si="42"/>
        <v>-0.78288322542009137</v>
      </c>
      <c r="AI242" s="6">
        <v>1.5936553927645702E-2</v>
      </c>
      <c r="AJ242" t="str">
        <f t="shared" si="43"/>
        <v/>
      </c>
      <c r="AK242" s="5">
        <f t="shared" si="44"/>
        <v>9.7635235824617403</v>
      </c>
      <c r="AL242">
        <f t="shared" si="45"/>
        <v>4.8460300638595948</v>
      </c>
      <c r="AM242">
        <f t="shared" si="46"/>
        <v>0.26547918929859904</v>
      </c>
      <c r="AN242" s="6">
        <f t="shared" si="47"/>
        <v>19.261567975624882</v>
      </c>
    </row>
    <row r="243" spans="1:40" x14ac:dyDescent="0.35">
      <c r="A243" s="2">
        <v>1</v>
      </c>
      <c r="B243" s="2">
        <v>1</v>
      </c>
      <c r="C243" s="2">
        <v>4</v>
      </c>
      <c r="D243" s="2">
        <v>2</v>
      </c>
      <c r="AB243" s="5">
        <f t="shared" si="36"/>
        <v>4</v>
      </c>
      <c r="AC243">
        <f t="shared" si="37"/>
        <v>4.874873356609716</v>
      </c>
      <c r="AD243">
        <f t="shared" si="38"/>
        <v>0.36217845033703078</v>
      </c>
      <c r="AE243">
        <f t="shared" si="39"/>
        <v>0.26588179415657354</v>
      </c>
      <c r="AF243">
        <f t="shared" si="40"/>
        <v>0.42126671773175328</v>
      </c>
      <c r="AG243">
        <f t="shared" si="41"/>
        <v>0.14695802056126075</v>
      </c>
      <c r="AH243">
        <f t="shared" si="42"/>
        <v>0.14789710341573958</v>
      </c>
      <c r="AI243" s="6">
        <v>1.2658820858499193E-2</v>
      </c>
      <c r="AJ243" t="str">
        <f t="shared" si="43"/>
        <v/>
      </c>
      <c r="AK243" s="5">
        <f t="shared" si="44"/>
        <v>3.5787332822682467</v>
      </c>
      <c r="AL243">
        <f t="shared" si="45"/>
        <v>2.8665786060730487</v>
      </c>
      <c r="AM243">
        <f t="shared" si="46"/>
        <v>-2.0396575444879588</v>
      </c>
      <c r="AN243" s="6">
        <f t="shared" si="47"/>
        <v>9.1971241090244522</v>
      </c>
    </row>
    <row r="244" spans="1:40" x14ac:dyDescent="0.35">
      <c r="A244" s="2">
        <v>0</v>
      </c>
      <c r="B244" s="2">
        <v>0</v>
      </c>
      <c r="C244" s="2">
        <v>2</v>
      </c>
      <c r="D244" s="2">
        <v>0</v>
      </c>
      <c r="AB244" s="5">
        <f t="shared" si="36"/>
        <v>1</v>
      </c>
      <c r="AC244">
        <f t="shared" si="37"/>
        <v>4.874873356609716</v>
      </c>
      <c r="AD244">
        <f t="shared" si="38"/>
        <v>0.36217845033703078</v>
      </c>
      <c r="AE244">
        <f t="shared" si="39"/>
        <v>0.26588179415657354</v>
      </c>
      <c r="AF244">
        <f t="shared" si="40"/>
        <v>-2.5787332822682467</v>
      </c>
      <c r="AG244">
        <f t="shared" si="41"/>
        <v>-0.89958575592695023</v>
      </c>
      <c r="AH244">
        <f t="shared" si="42"/>
        <v>-0.90533423808735214</v>
      </c>
      <c r="AI244" s="6">
        <v>1.2658820858499193E-2</v>
      </c>
      <c r="AJ244" t="str">
        <f t="shared" si="43"/>
        <v/>
      </c>
      <c r="AK244" s="5">
        <f t="shared" si="44"/>
        <v>3.5787332822682467</v>
      </c>
      <c r="AL244">
        <f t="shared" si="45"/>
        <v>2.8665786060730487</v>
      </c>
      <c r="AM244">
        <f t="shared" si="46"/>
        <v>-2.0396575444879588</v>
      </c>
      <c r="AN244" s="6">
        <f t="shared" si="47"/>
        <v>9.1971241090244522</v>
      </c>
    </row>
    <row r="245" spans="1:40" x14ac:dyDescent="0.35">
      <c r="A245" s="2">
        <v>1</v>
      </c>
      <c r="B245" s="2">
        <v>1</v>
      </c>
      <c r="C245" s="2">
        <v>3</v>
      </c>
      <c r="D245" s="2">
        <v>1</v>
      </c>
      <c r="AB245" s="5">
        <f t="shared" si="36"/>
        <v>1</v>
      </c>
      <c r="AC245">
        <f t="shared" si="37"/>
        <v>2.6348885459572848</v>
      </c>
      <c r="AD245">
        <f t="shared" si="38"/>
        <v>2.5803746351685217</v>
      </c>
      <c r="AE245">
        <f t="shared" si="39"/>
        <v>0.72069961892327739</v>
      </c>
      <c r="AF245">
        <f t="shared" si="40"/>
        <v>0.26407462501943879</v>
      </c>
      <c r="AG245">
        <f t="shared" si="41"/>
        <v>0.18079584018460843</v>
      </c>
      <c r="AH245">
        <f t="shared" si="42"/>
        <v>0.18310918561523992</v>
      </c>
      <c r="AI245" s="6">
        <v>2.5107777894320678E-2</v>
      </c>
      <c r="AJ245" t="str">
        <f t="shared" si="43"/>
        <v/>
      </c>
      <c r="AK245" s="5">
        <f t="shared" si="44"/>
        <v>0.73592537498056121</v>
      </c>
      <c r="AL245">
        <f t="shared" si="45"/>
        <v>1.4606233459231994</v>
      </c>
      <c r="AM245">
        <f t="shared" si="46"/>
        <v>-2.1268437780072977</v>
      </c>
      <c r="AN245" s="6">
        <f t="shared" si="47"/>
        <v>3.5986945279684202</v>
      </c>
    </row>
    <row r="246" spans="1:40" x14ac:dyDescent="0.35">
      <c r="A246" s="2">
        <v>0</v>
      </c>
      <c r="B246" s="2">
        <v>0</v>
      </c>
      <c r="C246" s="2">
        <v>3</v>
      </c>
      <c r="D246" s="2">
        <v>0</v>
      </c>
      <c r="AB246" s="5">
        <f t="shared" si="36"/>
        <v>0</v>
      </c>
      <c r="AC246">
        <f t="shared" si="37"/>
        <v>2.3627794604585244</v>
      </c>
      <c r="AD246">
        <f t="shared" si="38"/>
        <v>0.83360646202285038</v>
      </c>
      <c r="AE246">
        <f t="shared" si="39"/>
        <v>0.45462670386927445</v>
      </c>
      <c r="AF246">
        <f t="shared" si="40"/>
        <v>-1.2885968223802429</v>
      </c>
      <c r="AG246">
        <f t="shared" si="41"/>
        <v>-0.78819745943621955</v>
      </c>
      <c r="AH246">
        <f t="shared" si="42"/>
        <v>-0.79311061667596316</v>
      </c>
      <c r="AI246" s="6">
        <v>1.2351213404989923E-2</v>
      </c>
      <c r="AJ246" t="str">
        <f t="shared" si="43"/>
        <v/>
      </c>
      <c r="AK246" s="5">
        <f t="shared" si="44"/>
        <v>1.2885968223802429</v>
      </c>
      <c r="AL246">
        <f t="shared" si="45"/>
        <v>1.6348654857400176</v>
      </c>
      <c r="AM246">
        <f t="shared" si="46"/>
        <v>-1.9156806492377723</v>
      </c>
      <c r="AN246" s="6">
        <f t="shared" si="47"/>
        <v>4.4928742939982582</v>
      </c>
    </row>
    <row r="247" spans="1:40" x14ac:dyDescent="0.35">
      <c r="A247" s="2">
        <v>0</v>
      </c>
      <c r="B247" s="2">
        <v>1</v>
      </c>
      <c r="C247" s="2">
        <v>2</v>
      </c>
      <c r="D247" s="2">
        <v>0</v>
      </c>
      <c r="AB247" s="5">
        <f t="shared" si="36"/>
        <v>1</v>
      </c>
      <c r="AC247">
        <f t="shared" si="37"/>
        <v>3.5839570268522016</v>
      </c>
      <c r="AD247">
        <f t="shared" si="38"/>
        <v>0.96672441091260142</v>
      </c>
      <c r="AE247">
        <f t="shared" si="39"/>
        <v>0.49154035285707415</v>
      </c>
      <c r="AF247">
        <f t="shared" si="40"/>
        <v>-0.82229752524868038</v>
      </c>
      <c r="AG247">
        <f t="shared" si="41"/>
        <v>-0.36655088710730988</v>
      </c>
      <c r="AH247">
        <f t="shared" si="42"/>
        <v>-0.36839409705276582</v>
      </c>
      <c r="AI247" s="6">
        <v>9.9816953342407623E-3</v>
      </c>
      <c r="AJ247" t="str">
        <f t="shared" si="43"/>
        <v/>
      </c>
      <c r="AK247" s="5">
        <f t="shared" si="44"/>
        <v>1.8222975252486804</v>
      </c>
      <c r="AL247">
        <f t="shared" si="45"/>
        <v>2.2433379761755918</v>
      </c>
      <c r="AM247">
        <f t="shared" si="46"/>
        <v>-2.5745641132064523</v>
      </c>
      <c r="AN247" s="6">
        <f t="shared" si="47"/>
        <v>6.2191591637038126</v>
      </c>
    </row>
    <row r="248" spans="1:40" x14ac:dyDescent="0.35">
      <c r="A248" s="2">
        <v>0</v>
      </c>
      <c r="B248" s="2">
        <v>1</v>
      </c>
      <c r="C248" s="2">
        <v>4</v>
      </c>
      <c r="D248" s="2">
        <v>3</v>
      </c>
      <c r="AB248" s="5">
        <f t="shared" si="36"/>
        <v>0</v>
      </c>
      <c r="AC248">
        <f t="shared" si="37"/>
        <v>5.4133548958943951</v>
      </c>
      <c r="AD248">
        <f t="shared" si="38"/>
        <v>0.3312796300633668</v>
      </c>
      <c r="AE248">
        <f t="shared" si="39"/>
        <v>0.24884300982476421</v>
      </c>
      <c r="AF248">
        <f t="shared" si="40"/>
        <v>-4.0662793703504105</v>
      </c>
      <c r="AG248">
        <f t="shared" si="41"/>
        <v>-1.3162399681360366</v>
      </c>
      <c r="AH248">
        <f t="shared" si="42"/>
        <v>-1.3316006763047672</v>
      </c>
      <c r="AI248" s="6">
        <v>2.2937974651382805E-2</v>
      </c>
      <c r="AJ248" t="str">
        <f t="shared" si="43"/>
        <v/>
      </c>
      <c r="AK248" s="5">
        <f t="shared" si="44"/>
        <v>4.0662793703504105</v>
      </c>
      <c r="AL248">
        <f t="shared" si="45"/>
        <v>3.0893146149548856</v>
      </c>
      <c r="AM248">
        <f t="shared" si="46"/>
        <v>-1.9886660118743889</v>
      </c>
      <c r="AN248" s="6">
        <f t="shared" si="47"/>
        <v>10.121224752575209</v>
      </c>
    </row>
    <row r="249" spans="1:40" x14ac:dyDescent="0.35">
      <c r="A249" s="2">
        <v>0</v>
      </c>
      <c r="B249" s="2">
        <v>1</v>
      </c>
      <c r="C249" s="2">
        <v>2</v>
      </c>
      <c r="D249" s="2">
        <v>1</v>
      </c>
      <c r="AB249" s="5">
        <f t="shared" si="36"/>
        <v>0</v>
      </c>
      <c r="AC249">
        <f t="shared" si="37"/>
        <v>4.874873356609716</v>
      </c>
      <c r="AD249">
        <f t="shared" si="38"/>
        <v>0.36217845033703078</v>
      </c>
      <c r="AE249">
        <f t="shared" si="39"/>
        <v>0.26588179415657354</v>
      </c>
      <c r="AF249">
        <f t="shared" si="40"/>
        <v>-3.5787332822682467</v>
      </c>
      <c r="AG249">
        <f t="shared" si="41"/>
        <v>-1.2484336814230206</v>
      </c>
      <c r="AH249">
        <f t="shared" si="42"/>
        <v>-1.2564113519217159</v>
      </c>
      <c r="AI249" s="6">
        <v>1.2658820858499193E-2</v>
      </c>
      <c r="AJ249" t="str">
        <f t="shared" si="43"/>
        <v/>
      </c>
      <c r="AK249" s="5">
        <f t="shared" si="44"/>
        <v>3.5787332822682467</v>
      </c>
      <c r="AL249">
        <f t="shared" si="45"/>
        <v>2.8665786060730487</v>
      </c>
      <c r="AM249">
        <f t="shared" si="46"/>
        <v>-2.0396575444879588</v>
      </c>
      <c r="AN249" s="6">
        <f t="shared" si="47"/>
        <v>9.1971241090244522</v>
      </c>
    </row>
    <row r="250" spans="1:40" x14ac:dyDescent="0.35">
      <c r="A250" s="2">
        <v>0</v>
      </c>
      <c r="B250" s="2">
        <v>1</v>
      </c>
      <c r="C250" s="2">
        <v>3</v>
      </c>
      <c r="D250" s="2">
        <v>2</v>
      </c>
      <c r="AB250" s="5">
        <f t="shared" si="36"/>
        <v>0</v>
      </c>
      <c r="AC250">
        <f t="shared" si="37"/>
        <v>0.84550930665487911</v>
      </c>
      <c r="AD250">
        <f t="shared" si="38"/>
        <v>17.331221917541054</v>
      </c>
      <c r="AE250">
        <f t="shared" si="39"/>
        <v>0.94544826283276262</v>
      </c>
      <c r="AF250">
        <f t="shared" si="40"/>
        <v>-4.6124001469090077E-2</v>
      </c>
      <c r="AG250">
        <f t="shared" si="41"/>
        <v>-0.16010371302436779</v>
      </c>
      <c r="AH250">
        <f t="shared" si="42"/>
        <v>-0.16159962774524322</v>
      </c>
      <c r="AI250" s="6">
        <v>1.8428148142279999E-2</v>
      </c>
      <c r="AJ250" t="str">
        <f t="shared" si="43"/>
        <v/>
      </c>
      <c r="AK250" s="5">
        <f t="shared" si="44"/>
        <v>4.6124001469090077E-2</v>
      </c>
      <c r="AL250">
        <f t="shared" si="45"/>
        <v>0.28808826852173003</v>
      </c>
      <c r="AM250">
        <f t="shared" si="46"/>
        <v>-0.51851862920200475</v>
      </c>
      <c r="AN250" s="6">
        <f t="shared" si="47"/>
        <v>0.61076663214018501</v>
      </c>
    </row>
    <row r="251" spans="1:40" x14ac:dyDescent="0.35">
      <c r="A251" s="1">
        <v>0</v>
      </c>
      <c r="B251" s="1">
        <v>1</v>
      </c>
      <c r="C251" s="1">
        <v>2</v>
      </c>
      <c r="D251" s="1">
        <v>1</v>
      </c>
      <c r="AB251" s="5">
        <f t="shared" si="36"/>
        <v>0</v>
      </c>
      <c r="AC251">
        <f t="shared" si="37"/>
        <v>1.5642979655065239</v>
      </c>
      <c r="AD251">
        <f t="shared" si="38"/>
        <v>2.432590605639811</v>
      </c>
      <c r="AE251">
        <f t="shared" si="39"/>
        <v>0.70867484215653875</v>
      </c>
      <c r="AF251">
        <f t="shared" si="40"/>
        <v>-0.45571935171539335</v>
      </c>
      <c r="AG251">
        <f t="shared" si="41"/>
        <v>-0.46489388826300038</v>
      </c>
      <c r="AH251">
        <f t="shared" si="42"/>
        <v>-0.46652794968337225</v>
      </c>
      <c r="AI251" s="6">
        <v>6.9929344581432526E-3</v>
      </c>
      <c r="AJ251" t="str">
        <f t="shared" si="43"/>
        <v/>
      </c>
      <c r="AK251" s="5">
        <f t="shared" si="44"/>
        <v>0.45571935171539335</v>
      </c>
      <c r="AL251">
        <f t="shared" si="45"/>
        <v>0.98026531047356602</v>
      </c>
      <c r="AM251">
        <f t="shared" si="46"/>
        <v>-1.4655653521067697</v>
      </c>
      <c r="AN251" s="6">
        <f t="shared" si="47"/>
        <v>2.3770040555375567</v>
      </c>
    </row>
    <row r="252" spans="1:40" x14ac:dyDescent="0.35">
      <c r="AB252" s="5">
        <f t="shared" si="36"/>
        <v>0</v>
      </c>
      <c r="AC252">
        <f t="shared" si="37"/>
        <v>1.1500558630853801</v>
      </c>
      <c r="AD252">
        <f t="shared" si="38"/>
        <v>6.4930553378874842</v>
      </c>
      <c r="AE252">
        <f t="shared" si="39"/>
        <v>0.86654309158192744</v>
      </c>
      <c r="AF252">
        <f t="shared" si="40"/>
        <v>-0.15348289999545298</v>
      </c>
      <c r="AG252">
        <f t="shared" si="41"/>
        <v>-0.27726011902072439</v>
      </c>
      <c r="AH252">
        <f t="shared" si="42"/>
        <v>-0.27884481948976092</v>
      </c>
      <c r="AI252" s="6">
        <v>1.1333884369693525E-2</v>
      </c>
      <c r="AJ252" t="str">
        <f t="shared" si="43"/>
        <v/>
      </c>
      <c r="AK252" s="5">
        <f t="shared" si="44"/>
        <v>0.15348289999545298</v>
      </c>
      <c r="AL252">
        <f t="shared" si="45"/>
        <v>0.55357005737987353</v>
      </c>
      <c r="AM252">
        <f t="shared" si="46"/>
        <v>-0.93149447538887009</v>
      </c>
      <c r="AN252" s="6">
        <f t="shared" si="47"/>
        <v>1.238460275379776</v>
      </c>
    </row>
    <row r="253" spans="1:40" x14ac:dyDescent="0.35">
      <c r="AB253" s="10">
        <f t="shared" si="36"/>
        <v>0</v>
      </c>
      <c r="AC253" s="11">
        <f t="shared" si="37"/>
        <v>1.5642979655065239</v>
      </c>
      <c r="AD253" s="11">
        <f t="shared" si="38"/>
        <v>2.432590605639811</v>
      </c>
      <c r="AE253" s="11">
        <f t="shared" si="39"/>
        <v>0.70867484215653875</v>
      </c>
      <c r="AF253" s="11">
        <f t="shared" si="40"/>
        <v>-0.45571935171539335</v>
      </c>
      <c r="AG253" s="11">
        <f t="shared" si="41"/>
        <v>-0.46489388826300038</v>
      </c>
      <c r="AH253" s="11">
        <f t="shared" si="42"/>
        <v>-0.46652794968337225</v>
      </c>
      <c r="AI253" s="12">
        <v>6.9929344581432526E-3</v>
      </c>
      <c r="AJ253" t="str">
        <f t="shared" si="43"/>
        <v/>
      </c>
      <c r="AK253" s="10">
        <f t="shared" si="44"/>
        <v>0.45571935171539335</v>
      </c>
      <c r="AL253" s="11">
        <f t="shared" si="45"/>
        <v>0.98026531047356602</v>
      </c>
      <c r="AM253" s="11">
        <f t="shared" si="46"/>
        <v>-1.4655653521067697</v>
      </c>
      <c r="AN253" s="12">
        <f t="shared" si="47"/>
        <v>2.3770040555375567</v>
      </c>
    </row>
    <row r="254" spans="1:40" x14ac:dyDescent="0.35">
      <c r="AB254">
        <f>SUM(AB4:AB253)</f>
        <v>824</v>
      </c>
      <c r="AC254">
        <f t="shared" ref="AC254:AF254" si="48">SUM(AC4:AC253)</f>
        <v>1099.6866896127194</v>
      </c>
      <c r="AF254">
        <f t="shared" si="48"/>
        <v>20.891980779643415</v>
      </c>
      <c r="AI254">
        <f>2*O8/O7</f>
        <v>6.4000000000000001E-2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E89E4-64CE-4A85-A0BA-8AE75F198BD2}">
  <sheetPr codeName="Sheet11"/>
  <dimension ref="A1:AT254"/>
  <sheetViews>
    <sheetView workbookViewId="0"/>
  </sheetViews>
  <sheetFormatPr defaultRowHeight="14.5" x14ac:dyDescent="0.35"/>
  <cols>
    <col min="1" max="4" width="8.7265625" style="2"/>
    <col min="7" max="8" width="7.6328125" customWidth="1"/>
    <col min="17" max="17" width="3" customWidth="1"/>
  </cols>
  <sheetData>
    <row r="1" spans="1:46" x14ac:dyDescent="0.35">
      <c r="A1" s="1" t="s">
        <v>0</v>
      </c>
      <c r="B1" s="1" t="s">
        <v>1</v>
      </c>
      <c r="C1" s="1" t="s">
        <v>2</v>
      </c>
      <c r="D1" s="1" t="s">
        <v>3</v>
      </c>
      <c r="F1" s="2"/>
      <c r="G1" s="2" t="s">
        <v>4</v>
      </c>
      <c r="H1" s="2" t="s">
        <v>5</v>
      </c>
      <c r="J1" t="s">
        <v>6</v>
      </c>
      <c r="R1" t="s">
        <v>7</v>
      </c>
      <c r="AC1" t="s">
        <v>8</v>
      </c>
      <c r="AL1" t="s">
        <v>9</v>
      </c>
    </row>
    <row r="2" spans="1:46" x14ac:dyDescent="0.35">
      <c r="A2" s="2">
        <v>0</v>
      </c>
      <c r="B2" s="2">
        <v>0</v>
      </c>
      <c r="C2" s="2">
        <v>1</v>
      </c>
      <c r="D2" s="2">
        <v>0</v>
      </c>
      <c r="F2" t="s">
        <v>10</v>
      </c>
      <c r="G2" s="3">
        <v>0</v>
      </c>
      <c r="H2" s="4">
        <v>0</v>
      </c>
    </row>
    <row r="3" spans="1:46" x14ac:dyDescent="0.35">
      <c r="A3" s="2">
        <v>0</v>
      </c>
      <c r="B3" s="2">
        <v>1</v>
      </c>
      <c r="C3" s="2">
        <v>1</v>
      </c>
      <c r="D3" s="2">
        <v>0</v>
      </c>
      <c r="F3" t="str">
        <f t="array" ref="F3:F5">TRANSPOSE(B1:D1)</f>
        <v>camper</v>
      </c>
      <c r="G3" s="5">
        <v>0</v>
      </c>
      <c r="H3" s="6" t="s">
        <v>11</v>
      </c>
      <c r="J3" s="2"/>
      <c r="K3" s="2" t="s">
        <v>4</v>
      </c>
      <c r="L3" s="2" t="s">
        <v>5</v>
      </c>
      <c r="N3" s="2" t="s">
        <v>4</v>
      </c>
      <c r="O3" s="2" t="s">
        <v>5</v>
      </c>
      <c r="S3" s="2" t="s">
        <v>12</v>
      </c>
      <c r="T3" s="2" t="s">
        <v>13</v>
      </c>
      <c r="V3" t="s">
        <v>14</v>
      </c>
      <c r="AC3" s="2" t="s">
        <v>15</v>
      </c>
      <c r="AD3" s="2" t="s">
        <v>16</v>
      </c>
      <c r="AE3" s="2" t="s">
        <v>17</v>
      </c>
      <c r="AF3" s="2" t="s">
        <v>18</v>
      </c>
      <c r="AG3" s="2" t="s">
        <v>19</v>
      </c>
      <c r="AH3" s="2" t="s">
        <v>20</v>
      </c>
      <c r="AI3" s="2" t="s">
        <v>21</v>
      </c>
      <c r="AJ3" s="2" t="s">
        <v>22</v>
      </c>
      <c r="AK3" s="2"/>
      <c r="AL3" s="2" t="s">
        <v>23</v>
      </c>
      <c r="AM3" s="2" t="s">
        <v>24</v>
      </c>
      <c r="AN3" s="2" t="s">
        <v>25</v>
      </c>
      <c r="AO3" s="2" t="s">
        <v>26</v>
      </c>
      <c r="AP3" s="2"/>
      <c r="AQ3" s="2"/>
      <c r="AR3" s="2"/>
      <c r="AS3" s="2"/>
      <c r="AT3" s="2"/>
    </row>
    <row r="4" spans="1:46" x14ac:dyDescent="0.35">
      <c r="A4" s="2">
        <v>0</v>
      </c>
      <c r="B4" s="2">
        <v>0</v>
      </c>
      <c r="C4" s="2">
        <v>1</v>
      </c>
      <c r="D4" s="2">
        <v>0</v>
      </c>
      <c r="F4" t="str">
        <v>persons</v>
      </c>
      <c r="G4" s="5" t="s">
        <v>11</v>
      </c>
      <c r="H4" s="6">
        <v>0</v>
      </c>
      <c r="J4" t="s">
        <v>10</v>
      </c>
      <c r="K4" s="3">
        <v>1.5978859778686154</v>
      </c>
      <c r="L4" s="4">
        <v>1.2974404958666594</v>
      </c>
      <c r="N4" s="3">
        <v>2.031551377981657</v>
      </c>
      <c r="O4" s="4">
        <v>0.78012630083280776</v>
      </c>
      <c r="R4" t="s">
        <v>27</v>
      </c>
      <c r="S4" s="18">
        <f>SUMSQ(AH4:AH253)</f>
        <v>1543.4656947034862</v>
      </c>
      <c r="T4" s="19">
        <f>_xlfn.CHISQ.DIST.RT(S4,S9)</f>
        <v>6.184167258852427E-187</v>
      </c>
      <c r="V4" s="3">
        <f t="array" ref="V4:Z8">[1]!ZIPCov(B2:D251,A2:A251,K4:L7)</f>
        <v>7.3167961184919892E-3</v>
      </c>
      <c r="W4" s="9">
        <v>-7.1897552562203634E-3</v>
      </c>
      <c r="X4" s="9">
        <v>-7.4354895290781973E-4</v>
      </c>
      <c r="Y4" s="9">
        <v>-1.2913374921828689E-3</v>
      </c>
      <c r="Z4" s="4">
        <v>1.1246381189795656E-3</v>
      </c>
      <c r="AC4" s="3">
        <f>A2</f>
        <v>0</v>
      </c>
      <c r="AD4" s="9">
        <f>EXP(K$4+MMULT(B2:D2,K$5:K$7))</f>
        <v>4.9425726642102052</v>
      </c>
      <c r="AE4" s="9">
        <f>EXP(L$4+MMULT(B2:D2,L$5:L$7))</f>
        <v>2.0815047790848524</v>
      </c>
      <c r="AF4" s="9">
        <f>AE4/(1+AE4)</f>
        <v>0.67548322274645933</v>
      </c>
      <c r="AG4" s="9">
        <f>AC4-AD4*(1-AF4)</f>
        <v>-1.6039477523309422</v>
      </c>
      <c r="AH4" s="9">
        <f>AG4/SQRT(AD4*(1-AF4)*(1+AD4*AF4))</f>
        <v>-0.60802166715281891</v>
      </c>
      <c r="AI4" s="9">
        <f>AH4/SQRT(1-AJ4)</f>
        <v>-0.61394337863820692</v>
      </c>
      <c r="AJ4" s="4">
        <f t="array" ref="AJ4:AJ253">[1]!DIAG(MMULT(MMULT(AD4:AD253*[1]!DEsign(B2:D251),MINVERSE(MMULT(TRANSPOSE([1]!DEsign(B2:D251)),AD4:AD253*[1]!DEsign(B2:D251)))),TRANSPOSE([1]!DEsign(B2:D251))))</f>
        <v>1.9197708255069966E-2</v>
      </c>
      <c r="AK4" t="str">
        <f>IF(AJ4&lt;=$AJ$254,"","*")</f>
        <v/>
      </c>
      <c r="AL4" s="3">
        <f>AD4*(1-AF4)</f>
        <v>1.6039477523309422</v>
      </c>
      <c r="AM4" s="9">
        <f>SQRT(AL4*(1+AD4*AF4))</f>
        <v>2.6379779520715818</v>
      </c>
      <c r="AN4" s="9">
        <f>AL4-AM4*S$21</f>
        <v>-3.5663940257400855</v>
      </c>
      <c r="AO4" s="4">
        <f>AL4+AM4*S$21</f>
        <v>6.7742895304019699</v>
      </c>
    </row>
    <row r="5" spans="1:46" x14ac:dyDescent="0.35">
      <c r="A5" s="2">
        <v>0</v>
      </c>
      <c r="B5" s="2">
        <v>1</v>
      </c>
      <c r="C5" s="2">
        <v>2</v>
      </c>
      <c r="D5" s="2">
        <v>1</v>
      </c>
      <c r="F5" t="str">
        <v>child</v>
      </c>
      <c r="G5" s="10">
        <v>0</v>
      </c>
      <c r="H5" s="12" t="s">
        <v>11</v>
      </c>
      <c r="J5" t="str">
        <f t="array" ref="J5:J7">TRANSPOSE(B1:D1)</f>
        <v>camper</v>
      </c>
      <c r="K5" s="5">
        <v>0.83402366908957926</v>
      </c>
      <c r="L5" s="6">
        <v>0</v>
      </c>
      <c r="N5" s="5">
        <v>0</v>
      </c>
      <c r="O5" s="6">
        <v>0</v>
      </c>
      <c r="V5" s="5">
        <v>-7.1897552562203652E-3</v>
      </c>
      <c r="W5">
        <v>8.7659975018417255E-3</v>
      </c>
      <c r="X5">
        <v>-5.5465159832450049E-4</v>
      </c>
      <c r="Y5">
        <v>2.0388989201973384E-3</v>
      </c>
      <c r="Z5" s="6">
        <v>-1.6532909872009759E-3</v>
      </c>
      <c r="AC5" s="5">
        <f t="shared" ref="AC5:AC68" si="0">A3</f>
        <v>0</v>
      </c>
      <c r="AD5">
        <f t="shared" ref="AD5:AD68" si="1">EXP(K$4+MMULT(B3:D3,K$5:K$7))</f>
        <v>11.380594259314369</v>
      </c>
      <c r="AE5">
        <f t="shared" ref="AE5:AE68" si="2">EXP(L$4+MMULT(B3:D3,L$5:L$7))</f>
        <v>2.0815047790848524</v>
      </c>
      <c r="AF5">
        <f t="shared" ref="AF5:AF68" si="3">AE5/(1+AE5)</f>
        <v>0.67548322274645933</v>
      </c>
      <c r="AG5">
        <f t="shared" ref="AG5:AG68" si="4">AC5-AD5*(1-AF5)</f>
        <v>-3.6931937722628447</v>
      </c>
      <c r="AH5">
        <f t="shared" ref="AH5:AH68" si="5">AG5/SQRT(AD5*(1-AF5)*(1+AD5*AF5))</f>
        <v>-0.65201280627200064</v>
      </c>
      <c r="AI5">
        <f t="shared" ref="AI5:AI68" si="6">AH5/SQRT(1-AJ5)</f>
        <v>-0.65852008420833397</v>
      </c>
      <c r="AJ5" s="6">
        <v>1.9665691923862066E-2</v>
      </c>
      <c r="AK5" t="str">
        <f t="shared" ref="AK5:AK68" si="7">IF(AJ5&lt;=$AJ$254,"","*")</f>
        <v/>
      </c>
      <c r="AL5" s="5">
        <f t="shared" ref="AL5:AL68" si="8">AD5*(1-AF5)</f>
        <v>3.6931937722628447</v>
      </c>
      <c r="AM5">
        <f t="shared" ref="AM5:AM68" si="9">SQRT(AL5*(1+AD5*AF5))</f>
        <v>5.6642963707712095</v>
      </c>
      <c r="AN5">
        <f t="shared" ref="AN5:AN68" si="10">AL5-AM5*S$21</f>
        <v>-7.4086231122096606</v>
      </c>
      <c r="AO5" s="6">
        <f t="shared" ref="AO5:AO68" si="11">AL5+AM5*S$21</f>
        <v>14.79501065673535</v>
      </c>
    </row>
    <row r="6" spans="1:46" x14ac:dyDescent="0.35">
      <c r="A6" s="2">
        <v>1</v>
      </c>
      <c r="B6" s="2">
        <v>0</v>
      </c>
      <c r="C6" s="2">
        <v>1</v>
      </c>
      <c r="D6" s="2">
        <v>0</v>
      </c>
      <c r="J6" t="str">
        <v>persons</v>
      </c>
      <c r="K6" s="5">
        <v>0</v>
      </c>
      <c r="L6" s="6">
        <v>-0.56434941223520951</v>
      </c>
      <c r="N6" s="5">
        <v>0</v>
      </c>
      <c r="O6" s="6">
        <v>-0.19935935788872453</v>
      </c>
      <c r="V6" s="5">
        <v>-7.4354895290781929E-4</v>
      </c>
      <c r="W6">
        <v>-5.546515983245007E-4</v>
      </c>
      <c r="X6">
        <v>9.9976670096642833E-3</v>
      </c>
      <c r="Y6">
        <v>-7.7197189658696633E-3</v>
      </c>
      <c r="Z6" s="6">
        <v>5.7986010196979347E-3</v>
      </c>
      <c r="AC6" s="5">
        <f t="shared" si="0"/>
        <v>0</v>
      </c>
      <c r="AD6">
        <f t="shared" si="1"/>
        <v>4.9425726642102052</v>
      </c>
      <c r="AE6">
        <f t="shared" si="2"/>
        <v>2.0815047790848524</v>
      </c>
      <c r="AF6">
        <f t="shared" si="3"/>
        <v>0.67548322274645933</v>
      </c>
      <c r="AG6">
        <f t="shared" si="4"/>
        <v>-1.6039477523309422</v>
      </c>
      <c r="AH6">
        <f t="shared" si="5"/>
        <v>-0.60802166715281891</v>
      </c>
      <c r="AI6">
        <f t="shared" si="6"/>
        <v>-0.61394337863820692</v>
      </c>
      <c r="AJ6" s="6">
        <v>1.9197708255069966E-2</v>
      </c>
      <c r="AK6" t="str">
        <f t="shared" si="7"/>
        <v/>
      </c>
      <c r="AL6" s="5">
        <f t="shared" si="8"/>
        <v>1.6039477523309422</v>
      </c>
      <c r="AM6">
        <f t="shared" si="9"/>
        <v>2.6379779520715818</v>
      </c>
      <c r="AN6">
        <f t="shared" si="10"/>
        <v>-3.5663940257400855</v>
      </c>
      <c r="AO6" s="6">
        <f t="shared" si="11"/>
        <v>6.7742895304019699</v>
      </c>
    </row>
    <row r="7" spans="1:46" x14ac:dyDescent="0.35">
      <c r="A7" s="2">
        <v>0</v>
      </c>
      <c r="B7" s="2">
        <v>1</v>
      </c>
      <c r="C7" s="2">
        <v>4</v>
      </c>
      <c r="D7" s="2">
        <v>2</v>
      </c>
      <c r="J7" t="str">
        <v>child</v>
      </c>
      <c r="K7" s="10">
        <v>-1.0428394308002904</v>
      </c>
      <c r="L7" s="12">
        <v>0</v>
      </c>
      <c r="N7" s="10">
        <v>0</v>
      </c>
      <c r="O7" s="12">
        <v>0</v>
      </c>
      <c r="R7" t="s">
        <v>28</v>
      </c>
      <c r="S7" s="13">
        <f>COUNT(A2:A251)</f>
        <v>250</v>
      </c>
      <c r="V7" s="5">
        <v>-1.2913374921828731E-3</v>
      </c>
      <c r="W7">
        <v>2.0388989201973427E-3</v>
      </c>
      <c r="X7">
        <v>-7.7197189658696633E-3</v>
      </c>
      <c r="Y7">
        <v>0.13976575892250073</v>
      </c>
      <c r="Z7" s="6">
        <v>-5.5109921213042083E-2</v>
      </c>
      <c r="AC7" s="5">
        <f t="shared" si="0"/>
        <v>0</v>
      </c>
      <c r="AD7">
        <f t="shared" si="1"/>
        <v>4.0111188451636686</v>
      </c>
      <c r="AE7">
        <f t="shared" si="2"/>
        <v>1.1838142863287353</v>
      </c>
      <c r="AF7">
        <f t="shared" si="3"/>
        <v>0.54208560395438887</v>
      </c>
      <c r="AG7">
        <f t="shared" si="4"/>
        <v>-1.8367490634502905</v>
      </c>
      <c r="AH7">
        <f t="shared" si="5"/>
        <v>-0.76066976691677513</v>
      </c>
      <c r="AI7">
        <f t="shared" si="6"/>
        <v>-0.76546000980527551</v>
      </c>
      <c r="AJ7" s="6">
        <v>1.2476822239297936E-2</v>
      </c>
      <c r="AK7" t="str">
        <f t="shared" si="7"/>
        <v/>
      </c>
      <c r="AL7" s="5">
        <f t="shared" si="8"/>
        <v>1.8367490634502905</v>
      </c>
      <c r="AM7">
        <f t="shared" si="9"/>
        <v>2.4146471219635699</v>
      </c>
      <c r="AN7">
        <f t="shared" si="10"/>
        <v>-2.895872330971601</v>
      </c>
      <c r="AO7" s="6">
        <f t="shared" si="11"/>
        <v>6.5693704578721821</v>
      </c>
    </row>
    <row r="8" spans="1:46" x14ac:dyDescent="0.35">
      <c r="A8" s="2">
        <v>0</v>
      </c>
      <c r="B8" s="2">
        <v>0</v>
      </c>
      <c r="C8" s="2">
        <v>3</v>
      </c>
      <c r="D8" s="2">
        <v>1</v>
      </c>
      <c r="R8" t="s">
        <v>29</v>
      </c>
      <c r="S8" s="14">
        <f>COUNT(K4:L7)-COUNTIF(K4:L7,0)</f>
        <v>5</v>
      </c>
      <c r="V8" s="10">
        <v>1.1246381189795669E-3</v>
      </c>
      <c r="W8" s="11">
        <v>-1.6532909872009772E-3</v>
      </c>
      <c r="X8" s="11">
        <v>5.7986010196979338E-3</v>
      </c>
      <c r="Y8" s="11">
        <v>-5.5109921213042083E-2</v>
      </c>
      <c r="Z8" s="12">
        <v>2.6557316022856266E-2</v>
      </c>
      <c r="AC8" s="5">
        <f t="shared" si="0"/>
        <v>1</v>
      </c>
      <c r="AD8">
        <f t="shared" si="1"/>
        <v>4.9425726642102052</v>
      </c>
      <c r="AE8">
        <f t="shared" si="2"/>
        <v>2.0815047790848524</v>
      </c>
      <c r="AF8">
        <f t="shared" si="3"/>
        <v>0.67548322274645933</v>
      </c>
      <c r="AG8">
        <f t="shared" si="4"/>
        <v>-0.60394775233094222</v>
      </c>
      <c r="AH8">
        <f t="shared" si="5"/>
        <v>-0.22894344202409544</v>
      </c>
      <c r="AI8">
        <f t="shared" si="6"/>
        <v>-0.23117319317175905</v>
      </c>
      <c r="AJ8" s="6">
        <v>1.9197708255069966E-2</v>
      </c>
      <c r="AK8" t="str">
        <f t="shared" si="7"/>
        <v/>
      </c>
      <c r="AL8" s="5">
        <f t="shared" si="8"/>
        <v>1.6039477523309422</v>
      </c>
      <c r="AM8">
        <f t="shared" si="9"/>
        <v>2.6379779520715818</v>
      </c>
      <c r="AN8">
        <f t="shared" si="10"/>
        <v>-3.5663940257400855</v>
      </c>
      <c r="AO8" s="6">
        <f t="shared" si="11"/>
        <v>6.7742895304019699</v>
      </c>
    </row>
    <row r="9" spans="1:46" x14ac:dyDescent="0.35">
      <c r="A9" s="2">
        <v>0</v>
      </c>
      <c r="B9" s="2">
        <v>0</v>
      </c>
      <c r="C9" s="2">
        <v>4</v>
      </c>
      <c r="D9" s="2">
        <v>3</v>
      </c>
      <c r="J9" t="s">
        <v>30</v>
      </c>
      <c r="K9" s="15" t="s">
        <v>31</v>
      </c>
      <c r="R9" t="s">
        <v>32</v>
      </c>
      <c r="S9" s="14">
        <f>S7-S8</f>
        <v>245</v>
      </c>
      <c r="AC9" s="5">
        <f t="shared" si="0"/>
        <v>0</v>
      </c>
      <c r="AD9">
        <f t="shared" si="1"/>
        <v>1.4137288460889579</v>
      </c>
      <c r="AE9">
        <f t="shared" si="2"/>
        <v>0.38290929210966862</v>
      </c>
      <c r="AF9">
        <f t="shared" si="3"/>
        <v>0.276886773626005</v>
      </c>
      <c r="AG9">
        <f t="shared" si="4"/>
        <v>-1.0222860271133714</v>
      </c>
      <c r="AH9">
        <f t="shared" si="5"/>
        <v>-0.85714348894171699</v>
      </c>
      <c r="AI9">
        <f t="shared" si="6"/>
        <v>-0.863637743341366</v>
      </c>
      <c r="AJ9" s="6">
        <v>1.4982756801249102E-2</v>
      </c>
      <c r="AK9" t="str">
        <f t="shared" si="7"/>
        <v/>
      </c>
      <c r="AL9" s="5">
        <f t="shared" si="8"/>
        <v>1.0222860271133714</v>
      </c>
      <c r="AM9">
        <f t="shared" si="9"/>
        <v>1.192666152519632</v>
      </c>
      <c r="AN9">
        <f t="shared" si="10"/>
        <v>-1.3152966774050618</v>
      </c>
      <c r="AO9" s="6">
        <f t="shared" si="11"/>
        <v>3.3598687316318046</v>
      </c>
    </row>
    <row r="10" spans="1:46" x14ac:dyDescent="0.35">
      <c r="A10" s="2">
        <v>0</v>
      </c>
      <c r="B10" s="2">
        <v>1</v>
      </c>
      <c r="C10" s="2">
        <v>3</v>
      </c>
      <c r="D10" s="2">
        <v>2</v>
      </c>
      <c r="R10" t="s">
        <v>33</v>
      </c>
      <c r="S10" s="14">
        <f>COUNTIF(AC4:AC253,0)</f>
        <v>142</v>
      </c>
      <c r="AC10" s="5">
        <f t="shared" si="0"/>
        <v>0</v>
      </c>
      <c r="AD10">
        <f t="shared" si="1"/>
        <v>1.7420220689072115</v>
      </c>
      <c r="AE10">
        <f t="shared" si="2"/>
        <v>0.67327074076291826</v>
      </c>
      <c r="AF10">
        <f t="shared" si="3"/>
        <v>0.40236808327619733</v>
      </c>
      <c r="AG10">
        <f t="shared" si="4"/>
        <v>-1.041087988016181</v>
      </c>
      <c r="AH10">
        <f t="shared" si="5"/>
        <v>-0.78234799937980259</v>
      </c>
      <c r="AI10">
        <f t="shared" si="6"/>
        <v>-0.78570738721926048</v>
      </c>
      <c r="AJ10" s="6">
        <v>8.5329631809633842E-3</v>
      </c>
      <c r="AK10" t="str">
        <f t="shared" si="7"/>
        <v/>
      </c>
      <c r="AL10" s="5">
        <f t="shared" si="8"/>
        <v>1.041087988016181</v>
      </c>
      <c r="AM10">
        <f t="shared" si="9"/>
        <v>1.330722375262021</v>
      </c>
      <c r="AN10">
        <f t="shared" si="10"/>
        <v>-1.567079940918974</v>
      </c>
      <c r="AO10" s="6">
        <f t="shared" si="11"/>
        <v>3.6492559169513359</v>
      </c>
    </row>
    <row r="11" spans="1:46" x14ac:dyDescent="0.35">
      <c r="A11" s="2">
        <v>1</v>
      </c>
      <c r="B11" s="2">
        <v>1</v>
      </c>
      <c r="C11" s="2">
        <v>1</v>
      </c>
      <c r="D11" s="2">
        <v>0</v>
      </c>
      <c r="J11" t="str">
        <f t="array" ref="J11:P17">[1]!ZIPParam(B2:D251,A2:A251,K4:L7,B1:D1,,S20)</f>
        <v>poisson</v>
      </c>
      <c r="K11" s="2" t="str">
        <v>coeff</v>
      </c>
      <c r="L11" s="2" t="str">
        <v>s.e.</v>
      </c>
      <c r="M11" s="2" t="str">
        <v>z-stat</v>
      </c>
      <c r="N11" s="2" t="str">
        <v>p-value</v>
      </c>
      <c r="O11" s="2" t="str">
        <v>lower</v>
      </c>
      <c r="P11" s="2" t="str">
        <v>upper</v>
      </c>
      <c r="R11" t="s">
        <v>34</v>
      </c>
      <c r="S11" s="16">
        <f>S10/S7</f>
        <v>0.56799999999999995</v>
      </c>
      <c r="AC11" s="5">
        <f t="shared" si="0"/>
        <v>0</v>
      </c>
      <c r="AD11">
        <f t="shared" si="1"/>
        <v>0.21639879194551487</v>
      </c>
      <c r="AE11">
        <f t="shared" si="2"/>
        <v>0.38290929210966862</v>
      </c>
      <c r="AF11">
        <f t="shared" si="3"/>
        <v>0.276886773626005</v>
      </c>
      <c r="AG11">
        <f t="shared" si="4"/>
        <v>-0.15648082862715615</v>
      </c>
      <c r="AH11">
        <f t="shared" si="5"/>
        <v>-0.3842328059278684</v>
      </c>
      <c r="AI11">
        <f t="shared" si="6"/>
        <v>-0.38531929140510451</v>
      </c>
      <c r="AJ11" s="6">
        <v>5.6314527662671291E-3</v>
      </c>
      <c r="AK11" t="str">
        <f t="shared" si="7"/>
        <v/>
      </c>
      <c r="AL11" s="5">
        <f t="shared" si="8"/>
        <v>0.15648082862715615</v>
      </c>
      <c r="AM11">
        <f t="shared" si="9"/>
        <v>0.40725525309916438</v>
      </c>
      <c r="AN11">
        <f t="shared" si="10"/>
        <v>-0.64172479996195009</v>
      </c>
      <c r="AO11" s="6">
        <f t="shared" si="11"/>
        <v>0.95468645721626244</v>
      </c>
    </row>
    <row r="12" spans="1:46" x14ac:dyDescent="0.35">
      <c r="A12" s="2">
        <v>0</v>
      </c>
      <c r="B12" s="2">
        <v>0</v>
      </c>
      <c r="C12" s="2">
        <v>4</v>
      </c>
      <c r="D12" s="2">
        <v>1</v>
      </c>
      <c r="J12" t="str">
        <v>intercept</v>
      </c>
      <c r="K12" s="3">
        <v>1.5978859778686154</v>
      </c>
      <c r="L12" s="9">
        <v>8.5538272828553127E-2</v>
      </c>
      <c r="M12" s="9">
        <v>18.680362895230598</v>
      </c>
      <c r="N12" s="9">
        <v>7.1531201594306299E-78</v>
      </c>
      <c r="O12" s="9">
        <v>1.4302340438248902</v>
      </c>
      <c r="P12" s="4">
        <v>1.7655379119123407</v>
      </c>
      <c r="AC12" s="5">
        <f t="shared" si="0"/>
        <v>0</v>
      </c>
      <c r="AD12">
        <f t="shared" si="1"/>
        <v>1.4137288460889579</v>
      </c>
      <c r="AE12">
        <f t="shared" si="2"/>
        <v>0.67327074076291826</v>
      </c>
      <c r="AF12">
        <f t="shared" si="3"/>
        <v>0.40236808327619733</v>
      </c>
      <c r="AG12">
        <f t="shared" si="4"/>
        <v>-0.84488948001587372</v>
      </c>
      <c r="AH12">
        <f t="shared" si="5"/>
        <v>-0.733855768118019</v>
      </c>
      <c r="AI12">
        <f t="shared" si="6"/>
        <v>-0.73939976421856846</v>
      </c>
      <c r="AJ12" s="6">
        <v>1.493971735973001E-2</v>
      </c>
      <c r="AK12" t="str">
        <f t="shared" si="7"/>
        <v/>
      </c>
      <c r="AL12" s="5">
        <f t="shared" si="8"/>
        <v>0.84488948001587372</v>
      </c>
      <c r="AM12">
        <f t="shared" si="9"/>
        <v>1.1513018180433492</v>
      </c>
      <c r="AN12">
        <f t="shared" si="10"/>
        <v>-1.4116206186845768</v>
      </c>
      <c r="AO12" s="6">
        <f t="shared" si="11"/>
        <v>3.1013995787163244</v>
      </c>
    </row>
    <row r="13" spans="1:46" x14ac:dyDescent="0.35">
      <c r="A13" s="2">
        <v>0</v>
      </c>
      <c r="B13" s="2">
        <v>1</v>
      </c>
      <c r="C13" s="2">
        <v>3</v>
      </c>
      <c r="D13" s="2">
        <v>2</v>
      </c>
      <c r="J13" t="str">
        <v>camper</v>
      </c>
      <c r="K13" s="5">
        <v>0.83402366908957926</v>
      </c>
      <c r="L13">
        <v>9.3626905864936744E-2</v>
      </c>
      <c r="M13">
        <v>8.9079486434456765</v>
      </c>
      <c r="N13">
        <v>5.1985467429591886E-19</v>
      </c>
      <c r="O13">
        <v>0.65051830561038126</v>
      </c>
      <c r="P13" s="6">
        <v>1.0175290325687771</v>
      </c>
      <c r="R13" t="s">
        <v>35</v>
      </c>
      <c r="S13" s="13">
        <f>[1]!ZIPLL(B2:D251,A2:A251,N4:O7)</f>
        <v>-1125.5356912419336</v>
      </c>
      <c r="AC13" s="5">
        <f t="shared" si="0"/>
        <v>1</v>
      </c>
      <c r="AD13">
        <f t="shared" si="1"/>
        <v>11.380594259314369</v>
      </c>
      <c r="AE13">
        <f t="shared" si="2"/>
        <v>2.0815047790848524</v>
      </c>
      <c r="AF13">
        <f t="shared" si="3"/>
        <v>0.67548322274645933</v>
      </c>
      <c r="AG13">
        <f t="shared" si="4"/>
        <v>-2.6931937722628447</v>
      </c>
      <c r="AH13">
        <f t="shared" si="5"/>
        <v>-0.47546837170459694</v>
      </c>
      <c r="AI13">
        <f t="shared" si="6"/>
        <v>-0.4802136847028311</v>
      </c>
      <c r="AJ13" s="6">
        <v>1.9665691923862066E-2</v>
      </c>
      <c r="AK13" t="str">
        <f t="shared" si="7"/>
        <v/>
      </c>
      <c r="AL13" s="5">
        <f t="shared" si="8"/>
        <v>3.6931937722628447</v>
      </c>
      <c r="AM13">
        <f t="shared" si="9"/>
        <v>5.6642963707712095</v>
      </c>
      <c r="AN13">
        <f t="shared" si="10"/>
        <v>-7.4086231122096606</v>
      </c>
      <c r="AO13" s="6">
        <f t="shared" si="11"/>
        <v>14.79501065673535</v>
      </c>
    </row>
    <row r="14" spans="1:46" x14ac:dyDescent="0.35">
      <c r="A14" s="2">
        <v>1</v>
      </c>
      <c r="B14" s="2">
        <v>0</v>
      </c>
      <c r="C14" s="2">
        <v>3</v>
      </c>
      <c r="D14" s="2">
        <v>0</v>
      </c>
      <c r="J14" t="str">
        <v>child</v>
      </c>
      <c r="K14" s="10">
        <v>-1.0428394308002904</v>
      </c>
      <c r="L14" s="11">
        <v>9.9988334367886553E-2</v>
      </c>
      <c r="M14" s="11">
        <v>-10.429610988051634</v>
      </c>
      <c r="N14" s="11">
        <v>1.8163036349439514E-25</v>
      </c>
      <c r="O14" s="11">
        <v>-1.2388129650354966</v>
      </c>
      <c r="P14" s="12">
        <v>-0.84686589656508426</v>
      </c>
      <c r="R14" t="s">
        <v>36</v>
      </c>
      <c r="S14" s="17">
        <f>[1]!ZIPLL(B2:D251,A2:A251,K4:L7)</f>
        <v>-1031.608402540573</v>
      </c>
      <c r="AC14" s="5">
        <f t="shared" si="0"/>
        <v>0</v>
      </c>
      <c r="AD14">
        <f t="shared" si="1"/>
        <v>1.7420220689072115</v>
      </c>
      <c r="AE14">
        <f t="shared" si="2"/>
        <v>0.38290929210966862</v>
      </c>
      <c r="AF14">
        <f t="shared" si="3"/>
        <v>0.276886773626005</v>
      </c>
      <c r="AG14">
        <f t="shared" si="4"/>
        <v>-1.2596791986621956</v>
      </c>
      <c r="AH14">
        <f t="shared" si="5"/>
        <v>-0.92184020294626767</v>
      </c>
      <c r="AI14">
        <f t="shared" si="6"/>
        <v>-0.92659524337502819</v>
      </c>
      <c r="AJ14" s="6">
        <v>1.0237133551155721E-2</v>
      </c>
      <c r="AK14" t="str">
        <f t="shared" si="7"/>
        <v/>
      </c>
      <c r="AL14" s="5">
        <f t="shared" si="8"/>
        <v>1.2596791986621956</v>
      </c>
      <c r="AM14">
        <f t="shared" si="9"/>
        <v>1.3664832523426187</v>
      </c>
      <c r="AN14">
        <f t="shared" si="10"/>
        <v>-1.4185787614064951</v>
      </c>
      <c r="AO14" s="6">
        <f t="shared" si="11"/>
        <v>3.937937158730886</v>
      </c>
    </row>
    <row r="15" spans="1:46" x14ac:dyDescent="0.35">
      <c r="A15" s="2">
        <v>2</v>
      </c>
      <c r="B15" s="2">
        <v>0</v>
      </c>
      <c r="C15" s="2">
        <v>3</v>
      </c>
      <c r="D15" s="2">
        <v>0</v>
      </c>
      <c r="J15" t="str">
        <v>logit</v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AC15" s="5">
        <f t="shared" si="0"/>
        <v>0</v>
      </c>
      <c r="AD15">
        <f t="shared" si="1"/>
        <v>1.4137288460889579</v>
      </c>
      <c r="AE15">
        <f t="shared" si="2"/>
        <v>0.67327074076291826</v>
      </c>
      <c r="AF15">
        <f t="shared" si="3"/>
        <v>0.40236808327619733</v>
      </c>
      <c r="AG15">
        <f t="shared" si="4"/>
        <v>-0.84488948001587372</v>
      </c>
      <c r="AH15">
        <f t="shared" si="5"/>
        <v>-0.733855768118019</v>
      </c>
      <c r="AI15">
        <f t="shared" si="6"/>
        <v>-0.73939976421856846</v>
      </c>
      <c r="AJ15" s="6">
        <v>1.493971735973001E-2</v>
      </c>
      <c r="AK15" t="str">
        <f t="shared" si="7"/>
        <v/>
      </c>
      <c r="AL15" s="5">
        <f t="shared" si="8"/>
        <v>0.84488948001587372</v>
      </c>
      <c r="AM15">
        <f t="shared" si="9"/>
        <v>1.1513018180433492</v>
      </c>
      <c r="AN15">
        <f t="shared" si="10"/>
        <v>-1.4116206186845768</v>
      </c>
      <c r="AO15" s="6">
        <f t="shared" si="11"/>
        <v>3.1013995787163244</v>
      </c>
    </row>
    <row r="16" spans="1:46" x14ac:dyDescent="0.35">
      <c r="A16" s="2">
        <v>0</v>
      </c>
      <c r="B16" s="2">
        <v>1</v>
      </c>
      <c r="C16" s="2">
        <v>1</v>
      </c>
      <c r="D16" s="2">
        <v>0</v>
      </c>
      <c r="J16" t="str">
        <v>intercept</v>
      </c>
      <c r="K16" s="3">
        <v>1.2974404958666594</v>
      </c>
      <c r="L16" s="9">
        <v>0.37385258982986963</v>
      </c>
      <c r="M16" s="9">
        <v>3.4704600988777159</v>
      </c>
      <c r="N16" s="9">
        <v>5.1956753170918034E-4</v>
      </c>
      <c r="O16" s="9">
        <v>0.56470288427308979</v>
      </c>
      <c r="P16" s="4">
        <v>2.030178107460229</v>
      </c>
      <c r="R16" t="s">
        <v>37</v>
      </c>
      <c r="S16" s="13">
        <f>1-S14/S13</f>
        <v>8.345118633929749E-2</v>
      </c>
      <c r="AC16" s="5">
        <f t="shared" si="0"/>
        <v>1</v>
      </c>
      <c r="AD16">
        <f t="shared" si="1"/>
        <v>4.9425726642102052</v>
      </c>
      <c r="AE16">
        <f t="shared" si="2"/>
        <v>0.67327074076291826</v>
      </c>
      <c r="AF16">
        <f t="shared" si="3"/>
        <v>0.40236808327619733</v>
      </c>
      <c r="AG16">
        <f t="shared" si="4"/>
        <v>-1.9538391748586168</v>
      </c>
      <c r="AH16">
        <f t="shared" si="5"/>
        <v>-0.65758484406862672</v>
      </c>
      <c r="AI16">
        <f t="shared" si="6"/>
        <v>-0.66394075998573943</v>
      </c>
      <c r="AJ16" s="6">
        <v>1.9054390554228123E-2</v>
      </c>
      <c r="AK16" t="str">
        <f t="shared" si="7"/>
        <v/>
      </c>
      <c r="AL16" s="5">
        <f t="shared" si="8"/>
        <v>2.9538391748586168</v>
      </c>
      <c r="AM16">
        <f t="shared" si="9"/>
        <v>2.9712351075030412</v>
      </c>
      <c r="AN16">
        <f t="shared" si="10"/>
        <v>-2.8696746254483383</v>
      </c>
      <c r="AO16" s="6">
        <f t="shared" si="11"/>
        <v>8.7773529751655719</v>
      </c>
    </row>
    <row r="17" spans="1:41" x14ac:dyDescent="0.35">
      <c r="A17" s="2">
        <v>1</v>
      </c>
      <c r="B17" s="2">
        <v>1</v>
      </c>
      <c r="C17" s="2">
        <v>1</v>
      </c>
      <c r="D17" s="2">
        <v>0</v>
      </c>
      <c r="J17" t="str">
        <v>persons</v>
      </c>
      <c r="K17" s="10">
        <v>-0.56434941223520951</v>
      </c>
      <c r="L17" s="11">
        <v>0.16296415563815334</v>
      </c>
      <c r="M17" s="11">
        <v>-3.4630278666205259</v>
      </c>
      <c r="N17" s="11">
        <v>5.3413307392111533E-4</v>
      </c>
      <c r="O17" s="11">
        <v>-0.88375328805697007</v>
      </c>
      <c r="P17" s="12">
        <v>-0.24494553641344902</v>
      </c>
      <c r="R17" t="s">
        <v>38</v>
      </c>
      <c r="S17" s="14">
        <f>2*(S8-S14)</f>
        <v>2073.216805081146</v>
      </c>
      <c r="AC17" s="5">
        <f t="shared" si="0"/>
        <v>2</v>
      </c>
      <c r="AD17">
        <f t="shared" si="1"/>
        <v>4.9425726642102052</v>
      </c>
      <c r="AE17">
        <f t="shared" si="2"/>
        <v>0.67327074076291826</v>
      </c>
      <c r="AF17">
        <f t="shared" si="3"/>
        <v>0.40236808327619733</v>
      </c>
      <c r="AG17">
        <f t="shared" si="4"/>
        <v>-0.9538391748586168</v>
      </c>
      <c r="AH17">
        <f t="shared" si="5"/>
        <v>-0.32102446973985904</v>
      </c>
      <c r="AI17">
        <f t="shared" si="6"/>
        <v>-0.32412734620577299</v>
      </c>
      <c r="AJ17" s="6">
        <v>1.9054390554228123E-2</v>
      </c>
      <c r="AK17" t="str">
        <f t="shared" si="7"/>
        <v/>
      </c>
      <c r="AL17" s="5">
        <f t="shared" si="8"/>
        <v>2.9538391748586168</v>
      </c>
      <c r="AM17">
        <f t="shared" si="9"/>
        <v>2.9712351075030412</v>
      </c>
      <c r="AN17">
        <f t="shared" si="10"/>
        <v>-2.8696746254483383</v>
      </c>
      <c r="AO17" s="6">
        <f t="shared" si="11"/>
        <v>8.7773529751655719</v>
      </c>
    </row>
    <row r="18" spans="1:41" x14ac:dyDescent="0.35">
      <c r="A18" s="2">
        <v>0</v>
      </c>
      <c r="B18" s="2">
        <v>0</v>
      </c>
      <c r="C18" s="2">
        <v>4</v>
      </c>
      <c r="D18" s="2">
        <v>1</v>
      </c>
      <c r="R18" t="s">
        <v>39</v>
      </c>
      <c r="S18" s="17">
        <f>S8*LN(S7)-2*S14</f>
        <v>2090.8241096704573</v>
      </c>
      <c r="AC18" s="5">
        <f t="shared" si="0"/>
        <v>0</v>
      </c>
      <c r="AD18">
        <f t="shared" si="1"/>
        <v>11.380594259314369</v>
      </c>
      <c r="AE18">
        <f t="shared" si="2"/>
        <v>2.0815047790848524</v>
      </c>
      <c r="AF18">
        <f t="shared" si="3"/>
        <v>0.67548322274645933</v>
      </c>
      <c r="AG18">
        <f t="shared" si="4"/>
        <v>-3.6931937722628447</v>
      </c>
      <c r="AH18">
        <f t="shared" si="5"/>
        <v>-0.65201280627200064</v>
      </c>
      <c r="AI18">
        <f t="shared" si="6"/>
        <v>-0.65852008420833397</v>
      </c>
      <c r="AJ18" s="6">
        <v>1.9665691923862066E-2</v>
      </c>
      <c r="AK18" t="str">
        <f t="shared" si="7"/>
        <v/>
      </c>
      <c r="AL18" s="5">
        <f t="shared" si="8"/>
        <v>3.6931937722628447</v>
      </c>
      <c r="AM18">
        <f t="shared" si="9"/>
        <v>5.6642963707712095</v>
      </c>
      <c r="AN18">
        <f t="shared" si="10"/>
        <v>-7.4086231122096606</v>
      </c>
      <c r="AO18" s="6">
        <f t="shared" si="11"/>
        <v>14.79501065673535</v>
      </c>
    </row>
    <row r="19" spans="1:41" x14ac:dyDescent="0.35">
      <c r="A19" s="2">
        <v>0</v>
      </c>
      <c r="B19" s="2">
        <v>1</v>
      </c>
      <c r="C19" s="2">
        <v>3</v>
      </c>
      <c r="D19" s="2">
        <v>2</v>
      </c>
      <c r="AC19" s="5">
        <f t="shared" si="0"/>
        <v>1</v>
      </c>
      <c r="AD19">
        <f t="shared" si="1"/>
        <v>11.380594259314369</v>
      </c>
      <c r="AE19">
        <f t="shared" si="2"/>
        <v>2.0815047790848524</v>
      </c>
      <c r="AF19">
        <f t="shared" si="3"/>
        <v>0.67548322274645933</v>
      </c>
      <c r="AG19">
        <f t="shared" si="4"/>
        <v>-2.6931937722628447</v>
      </c>
      <c r="AH19">
        <f t="shared" si="5"/>
        <v>-0.47546837170459694</v>
      </c>
      <c r="AI19">
        <f t="shared" si="6"/>
        <v>-0.4802136847028311</v>
      </c>
      <c r="AJ19" s="6">
        <v>1.9665691923862066E-2</v>
      </c>
      <c r="AK19" t="str">
        <f t="shared" si="7"/>
        <v/>
      </c>
      <c r="AL19" s="5">
        <f t="shared" si="8"/>
        <v>3.6931937722628447</v>
      </c>
      <c r="AM19">
        <f t="shared" si="9"/>
        <v>5.6642963707712095</v>
      </c>
      <c r="AN19">
        <f t="shared" si="10"/>
        <v>-7.4086231122096606</v>
      </c>
      <c r="AO19" s="6">
        <f t="shared" si="11"/>
        <v>14.79501065673535</v>
      </c>
    </row>
    <row r="20" spans="1:41" x14ac:dyDescent="0.35">
      <c r="A20" s="2">
        <v>1</v>
      </c>
      <c r="B20" s="2">
        <v>1</v>
      </c>
      <c r="C20" s="2">
        <v>2</v>
      </c>
      <c r="D20" s="2">
        <v>1</v>
      </c>
      <c r="R20" t="s">
        <v>40</v>
      </c>
      <c r="S20" s="13">
        <v>0.05</v>
      </c>
      <c r="AC20" s="5">
        <f t="shared" si="0"/>
        <v>0</v>
      </c>
      <c r="AD20">
        <f t="shared" si="1"/>
        <v>1.7420220689072115</v>
      </c>
      <c r="AE20">
        <f t="shared" si="2"/>
        <v>0.38290929210966862</v>
      </c>
      <c r="AF20">
        <f t="shared" si="3"/>
        <v>0.276886773626005</v>
      </c>
      <c r="AG20">
        <f t="shared" si="4"/>
        <v>-1.2596791986621956</v>
      </c>
      <c r="AH20">
        <f t="shared" si="5"/>
        <v>-0.92184020294626767</v>
      </c>
      <c r="AI20">
        <f t="shared" si="6"/>
        <v>-0.92659524337502819</v>
      </c>
      <c r="AJ20" s="6">
        <v>1.0237133551155721E-2</v>
      </c>
      <c r="AK20" t="str">
        <f t="shared" si="7"/>
        <v/>
      </c>
      <c r="AL20" s="5">
        <f t="shared" si="8"/>
        <v>1.2596791986621956</v>
      </c>
      <c r="AM20">
        <f t="shared" si="9"/>
        <v>1.3664832523426187</v>
      </c>
      <c r="AN20">
        <f t="shared" si="10"/>
        <v>-1.4185787614064951</v>
      </c>
      <c r="AO20" s="6">
        <f t="shared" si="11"/>
        <v>3.937937158730886</v>
      </c>
    </row>
    <row r="21" spans="1:41" x14ac:dyDescent="0.35">
      <c r="A21" s="2">
        <v>0</v>
      </c>
      <c r="B21" s="2">
        <v>0</v>
      </c>
      <c r="C21" s="2">
        <v>3</v>
      </c>
      <c r="D21" s="2">
        <v>1</v>
      </c>
      <c r="R21" t="s">
        <v>41</v>
      </c>
      <c r="S21" s="17">
        <f>_xlfn.NORM.S.INV(1-S20/2)</f>
        <v>1.9599639845400536</v>
      </c>
      <c r="AC21" s="5">
        <f t="shared" si="0"/>
        <v>0</v>
      </c>
      <c r="AD21">
        <f t="shared" si="1"/>
        <v>1.4137288460889579</v>
      </c>
      <c r="AE21">
        <f t="shared" si="2"/>
        <v>0.67327074076291826</v>
      </c>
      <c r="AF21">
        <f t="shared" si="3"/>
        <v>0.40236808327619733</v>
      </c>
      <c r="AG21">
        <f t="shared" si="4"/>
        <v>-0.84488948001587372</v>
      </c>
      <c r="AH21">
        <f t="shared" si="5"/>
        <v>-0.733855768118019</v>
      </c>
      <c r="AI21">
        <f t="shared" si="6"/>
        <v>-0.73939976421856846</v>
      </c>
      <c r="AJ21" s="6">
        <v>1.493971735973001E-2</v>
      </c>
      <c r="AK21" t="str">
        <f t="shared" si="7"/>
        <v/>
      </c>
      <c r="AL21" s="5">
        <f t="shared" si="8"/>
        <v>0.84488948001587372</v>
      </c>
      <c r="AM21">
        <f t="shared" si="9"/>
        <v>1.1513018180433492</v>
      </c>
      <c r="AN21">
        <f t="shared" si="10"/>
        <v>-1.4116206186845768</v>
      </c>
      <c r="AO21" s="6">
        <f t="shared" si="11"/>
        <v>3.1013995787163244</v>
      </c>
    </row>
    <row r="22" spans="1:41" x14ac:dyDescent="0.35">
      <c r="A22" s="2">
        <v>1</v>
      </c>
      <c r="B22" s="2">
        <v>0</v>
      </c>
      <c r="C22" s="2">
        <v>4</v>
      </c>
      <c r="D22" s="2">
        <v>1</v>
      </c>
      <c r="AC22" s="5">
        <f t="shared" si="0"/>
        <v>1</v>
      </c>
      <c r="AD22">
        <f t="shared" si="1"/>
        <v>4.0111188451636686</v>
      </c>
      <c r="AE22">
        <f t="shared" si="2"/>
        <v>1.1838142863287353</v>
      </c>
      <c r="AF22">
        <f t="shared" si="3"/>
        <v>0.54208560395438887</v>
      </c>
      <c r="AG22">
        <f t="shared" si="4"/>
        <v>-0.83674906345029054</v>
      </c>
      <c r="AH22">
        <f t="shared" si="5"/>
        <v>-0.34653057825271527</v>
      </c>
      <c r="AI22">
        <f t="shared" si="6"/>
        <v>-0.34871282041655377</v>
      </c>
      <c r="AJ22" s="6">
        <v>1.2476822239297936E-2</v>
      </c>
      <c r="AK22" t="str">
        <f t="shared" si="7"/>
        <v/>
      </c>
      <c r="AL22" s="5">
        <f t="shared" si="8"/>
        <v>1.8367490634502905</v>
      </c>
      <c r="AM22">
        <f t="shared" si="9"/>
        <v>2.4146471219635699</v>
      </c>
      <c r="AN22">
        <f t="shared" si="10"/>
        <v>-2.895872330971601</v>
      </c>
      <c r="AO22" s="6">
        <f t="shared" si="11"/>
        <v>6.5693704578721821</v>
      </c>
    </row>
    <row r="23" spans="1:41" x14ac:dyDescent="0.35">
      <c r="A23" s="2">
        <v>5</v>
      </c>
      <c r="B23" s="2">
        <v>1</v>
      </c>
      <c r="C23" s="2">
        <v>4</v>
      </c>
      <c r="D23" s="2">
        <v>0</v>
      </c>
      <c r="AC23" s="5">
        <f t="shared" si="0"/>
        <v>0</v>
      </c>
      <c r="AD23">
        <f t="shared" si="1"/>
        <v>1.7420220689072115</v>
      </c>
      <c r="AE23">
        <f t="shared" si="2"/>
        <v>0.67327074076291826</v>
      </c>
      <c r="AF23">
        <f t="shared" si="3"/>
        <v>0.40236808327619733</v>
      </c>
      <c r="AG23">
        <f t="shared" si="4"/>
        <v>-1.041087988016181</v>
      </c>
      <c r="AH23">
        <f t="shared" si="5"/>
        <v>-0.78234799937980259</v>
      </c>
      <c r="AI23">
        <f t="shared" si="6"/>
        <v>-0.78570738721926048</v>
      </c>
      <c r="AJ23" s="6">
        <v>8.5329631809633842E-3</v>
      </c>
      <c r="AK23" t="str">
        <f t="shared" si="7"/>
        <v/>
      </c>
      <c r="AL23" s="5">
        <f t="shared" si="8"/>
        <v>1.041087988016181</v>
      </c>
      <c r="AM23">
        <f t="shared" si="9"/>
        <v>1.330722375262021</v>
      </c>
      <c r="AN23">
        <f t="shared" si="10"/>
        <v>-1.567079940918974</v>
      </c>
      <c r="AO23" s="6">
        <f t="shared" si="11"/>
        <v>3.6492559169513359</v>
      </c>
    </row>
    <row r="24" spans="1:41" x14ac:dyDescent="0.35">
      <c r="A24" s="2">
        <v>0</v>
      </c>
      <c r="B24" s="2">
        <v>1</v>
      </c>
      <c r="C24" s="2">
        <v>2</v>
      </c>
      <c r="D24" s="2">
        <v>1</v>
      </c>
      <c r="AC24" s="5">
        <f t="shared" si="0"/>
        <v>1</v>
      </c>
      <c r="AD24">
        <f t="shared" si="1"/>
        <v>1.7420220689072115</v>
      </c>
      <c r="AE24">
        <f t="shared" si="2"/>
        <v>0.38290929210966862</v>
      </c>
      <c r="AF24">
        <f t="shared" si="3"/>
        <v>0.276886773626005</v>
      </c>
      <c r="AG24">
        <f t="shared" si="4"/>
        <v>-0.25967919866219558</v>
      </c>
      <c r="AH24">
        <f t="shared" si="5"/>
        <v>-0.19003467347076286</v>
      </c>
      <c r="AI24">
        <f t="shared" si="6"/>
        <v>-0.19101491120863948</v>
      </c>
      <c r="AJ24" s="6">
        <v>1.0237133551155721E-2</v>
      </c>
      <c r="AK24" t="str">
        <f t="shared" si="7"/>
        <v/>
      </c>
      <c r="AL24" s="5">
        <f t="shared" si="8"/>
        <v>1.2596791986621956</v>
      </c>
      <c r="AM24">
        <f t="shared" si="9"/>
        <v>1.3664832523426187</v>
      </c>
      <c r="AN24">
        <f t="shared" si="10"/>
        <v>-1.4185787614064951</v>
      </c>
      <c r="AO24" s="6">
        <f t="shared" si="11"/>
        <v>3.937937158730886</v>
      </c>
    </row>
    <row r="25" spans="1:41" x14ac:dyDescent="0.35">
      <c r="A25" s="2">
        <v>3</v>
      </c>
      <c r="B25" s="2">
        <v>1</v>
      </c>
      <c r="C25" s="2">
        <v>2</v>
      </c>
      <c r="D25" s="2">
        <v>0</v>
      </c>
      <c r="AC25" s="5">
        <f t="shared" si="0"/>
        <v>5</v>
      </c>
      <c r="AD25">
        <f t="shared" si="1"/>
        <v>11.380594259314369</v>
      </c>
      <c r="AE25">
        <f t="shared" si="2"/>
        <v>0.38290929210966862</v>
      </c>
      <c r="AF25">
        <f t="shared" si="3"/>
        <v>0.276886773626005</v>
      </c>
      <c r="AG25">
        <f t="shared" si="4"/>
        <v>-3.2294582329061789</v>
      </c>
      <c r="AH25">
        <f t="shared" si="5"/>
        <v>-0.55253598431640105</v>
      </c>
      <c r="AI25">
        <f t="shared" si="6"/>
        <v>-0.56381086640475864</v>
      </c>
      <c r="AJ25" s="6">
        <v>3.9595358242978558E-2</v>
      </c>
      <c r="AK25" t="str">
        <f t="shared" si="7"/>
        <v/>
      </c>
      <c r="AL25" s="5">
        <f t="shared" si="8"/>
        <v>8.2294582329061789</v>
      </c>
      <c r="AM25">
        <f t="shared" si="9"/>
        <v>5.8447926009772431</v>
      </c>
      <c r="AN25">
        <f t="shared" si="10"/>
        <v>-3.2261247621154023</v>
      </c>
      <c r="AO25" s="6">
        <f t="shared" si="11"/>
        <v>19.685041227927762</v>
      </c>
    </row>
    <row r="26" spans="1:41" x14ac:dyDescent="0.35">
      <c r="A26" s="2">
        <v>30</v>
      </c>
      <c r="B26" s="2">
        <v>1</v>
      </c>
      <c r="C26" s="2">
        <v>3</v>
      </c>
      <c r="D26" s="2">
        <v>0</v>
      </c>
      <c r="AC26" s="5">
        <f t="shared" si="0"/>
        <v>0</v>
      </c>
      <c r="AD26">
        <f t="shared" si="1"/>
        <v>4.0111188451636686</v>
      </c>
      <c r="AE26">
        <f t="shared" si="2"/>
        <v>1.1838142863287353</v>
      </c>
      <c r="AF26">
        <f t="shared" si="3"/>
        <v>0.54208560395438887</v>
      </c>
      <c r="AG26">
        <f t="shared" si="4"/>
        <v>-1.8367490634502905</v>
      </c>
      <c r="AH26">
        <f t="shared" si="5"/>
        <v>-0.76066976691677513</v>
      </c>
      <c r="AI26">
        <f t="shared" si="6"/>
        <v>-0.76546000980527551</v>
      </c>
      <c r="AJ26" s="6">
        <v>1.2476822239297936E-2</v>
      </c>
      <c r="AK26" t="str">
        <f t="shared" si="7"/>
        <v/>
      </c>
      <c r="AL26" s="5">
        <f t="shared" si="8"/>
        <v>1.8367490634502905</v>
      </c>
      <c r="AM26">
        <f t="shared" si="9"/>
        <v>2.4146471219635699</v>
      </c>
      <c r="AN26">
        <f t="shared" si="10"/>
        <v>-2.895872330971601</v>
      </c>
      <c r="AO26" s="6">
        <f t="shared" si="11"/>
        <v>6.5693704578721821</v>
      </c>
    </row>
    <row r="27" spans="1:41" x14ac:dyDescent="0.35">
      <c r="A27" s="2">
        <v>0</v>
      </c>
      <c r="B27" s="2">
        <v>1</v>
      </c>
      <c r="C27" s="2">
        <v>2</v>
      </c>
      <c r="D27" s="2">
        <v>0</v>
      </c>
      <c r="AC27" s="5">
        <f t="shared" si="0"/>
        <v>3</v>
      </c>
      <c r="AD27">
        <f t="shared" si="1"/>
        <v>11.380594259314369</v>
      </c>
      <c r="AE27">
        <f t="shared" si="2"/>
        <v>1.1838142863287353</v>
      </c>
      <c r="AF27">
        <f t="shared" si="3"/>
        <v>0.54208560395438887</v>
      </c>
      <c r="AG27">
        <f t="shared" si="4"/>
        <v>-2.2113379468940888</v>
      </c>
      <c r="AH27">
        <f t="shared" si="5"/>
        <v>-0.36177907678182142</v>
      </c>
      <c r="AI27">
        <f t="shared" si="6"/>
        <v>-0.36394411063360338</v>
      </c>
      <c r="AJ27" s="6">
        <v>1.1862228857260119E-2</v>
      </c>
      <c r="AK27" t="str">
        <f t="shared" si="7"/>
        <v/>
      </c>
      <c r="AL27" s="5">
        <f t="shared" si="8"/>
        <v>5.2113379468940888</v>
      </c>
      <c r="AM27">
        <f t="shared" si="9"/>
        <v>6.1123986676202486</v>
      </c>
      <c r="AN27">
        <f t="shared" si="10"/>
        <v>-6.7687433007922078</v>
      </c>
      <c r="AO27" s="6">
        <f t="shared" si="11"/>
        <v>17.191419194580384</v>
      </c>
    </row>
    <row r="28" spans="1:41" x14ac:dyDescent="0.35">
      <c r="A28" s="2">
        <v>13</v>
      </c>
      <c r="B28" s="2">
        <v>1</v>
      </c>
      <c r="C28" s="2">
        <v>4</v>
      </c>
      <c r="D28" s="2">
        <v>0</v>
      </c>
      <c r="AC28" s="5">
        <f t="shared" si="0"/>
        <v>30</v>
      </c>
      <c r="AD28">
        <f t="shared" si="1"/>
        <v>11.380594259314369</v>
      </c>
      <c r="AE28">
        <f t="shared" si="2"/>
        <v>0.67327074076291826</v>
      </c>
      <c r="AF28">
        <f t="shared" si="3"/>
        <v>0.40236808327619733</v>
      </c>
      <c r="AG28">
        <f t="shared" si="4"/>
        <v>23.198593639350047</v>
      </c>
      <c r="AH28">
        <f t="shared" si="5"/>
        <v>3.765969530818353</v>
      </c>
      <c r="AI28">
        <f t="shared" si="6"/>
        <v>3.8013062174504912</v>
      </c>
      <c r="AJ28" s="6">
        <v>1.8505450963632292E-2</v>
      </c>
      <c r="AK28" t="str">
        <f t="shared" si="7"/>
        <v/>
      </c>
      <c r="AL28" s="5">
        <f t="shared" si="8"/>
        <v>6.8014063606499517</v>
      </c>
      <c r="AM28">
        <f t="shared" si="9"/>
        <v>6.1600587709239765</v>
      </c>
      <c r="AN28">
        <f t="shared" si="10"/>
        <v>-5.2720869730111106</v>
      </c>
      <c r="AO28" s="6">
        <f t="shared" si="11"/>
        <v>18.874899694311015</v>
      </c>
    </row>
    <row r="29" spans="1:41" x14ac:dyDescent="0.35">
      <c r="A29" s="2">
        <v>0</v>
      </c>
      <c r="B29" s="2">
        <v>0</v>
      </c>
      <c r="C29" s="2">
        <v>2</v>
      </c>
      <c r="D29" s="2">
        <v>1</v>
      </c>
      <c r="AC29" s="5">
        <f t="shared" si="0"/>
        <v>0</v>
      </c>
      <c r="AD29">
        <f t="shared" si="1"/>
        <v>11.380594259314369</v>
      </c>
      <c r="AE29">
        <f t="shared" si="2"/>
        <v>1.1838142863287353</v>
      </c>
      <c r="AF29">
        <f t="shared" si="3"/>
        <v>0.54208560395438887</v>
      </c>
      <c r="AG29">
        <f t="shared" si="4"/>
        <v>-5.2113379468940888</v>
      </c>
      <c r="AH29">
        <f t="shared" si="5"/>
        <v>-0.852584759318886</v>
      </c>
      <c r="AI29">
        <f t="shared" si="6"/>
        <v>-0.85768697496346835</v>
      </c>
      <c r="AJ29" s="6">
        <v>1.1862228857260119E-2</v>
      </c>
      <c r="AK29" t="str">
        <f t="shared" si="7"/>
        <v/>
      </c>
      <c r="AL29" s="5">
        <f t="shared" si="8"/>
        <v>5.2113379468940888</v>
      </c>
      <c r="AM29">
        <f t="shared" si="9"/>
        <v>6.1123986676202486</v>
      </c>
      <c r="AN29">
        <f t="shared" si="10"/>
        <v>-6.7687433007922078</v>
      </c>
      <c r="AO29" s="6">
        <f t="shared" si="11"/>
        <v>17.191419194580384</v>
      </c>
    </row>
    <row r="30" spans="1:41" x14ac:dyDescent="0.35">
      <c r="A30" s="2">
        <v>0</v>
      </c>
      <c r="B30" s="2">
        <v>0</v>
      </c>
      <c r="C30" s="2">
        <v>1</v>
      </c>
      <c r="D30" s="2">
        <v>0</v>
      </c>
      <c r="AC30" s="5">
        <f t="shared" si="0"/>
        <v>13</v>
      </c>
      <c r="AD30">
        <f t="shared" si="1"/>
        <v>11.380594259314369</v>
      </c>
      <c r="AE30">
        <f t="shared" si="2"/>
        <v>0.38290929210966862</v>
      </c>
      <c r="AF30">
        <f t="shared" si="3"/>
        <v>0.276886773626005</v>
      </c>
      <c r="AG30">
        <f t="shared" si="4"/>
        <v>4.7705417670938211</v>
      </c>
      <c r="AH30">
        <f t="shared" si="5"/>
        <v>0.81620377193472893</v>
      </c>
      <c r="AI30">
        <f t="shared" si="6"/>
        <v>0.83285897910647944</v>
      </c>
      <c r="AJ30" s="6">
        <v>3.9595358242978558E-2</v>
      </c>
      <c r="AK30" t="str">
        <f t="shared" si="7"/>
        <v/>
      </c>
      <c r="AL30" s="5">
        <f t="shared" si="8"/>
        <v>8.2294582329061789</v>
      </c>
      <c r="AM30">
        <f t="shared" si="9"/>
        <v>5.8447926009772431</v>
      </c>
      <c r="AN30">
        <f t="shared" si="10"/>
        <v>-3.2261247621154023</v>
      </c>
      <c r="AO30" s="6">
        <f t="shared" si="11"/>
        <v>19.685041227927762</v>
      </c>
    </row>
    <row r="31" spans="1:41" x14ac:dyDescent="0.35">
      <c r="A31" s="2">
        <v>0</v>
      </c>
      <c r="B31" s="2">
        <v>0</v>
      </c>
      <c r="C31" s="2">
        <v>4</v>
      </c>
      <c r="D31" s="2">
        <v>3</v>
      </c>
      <c r="AC31" s="5">
        <f t="shared" si="0"/>
        <v>0</v>
      </c>
      <c r="AD31">
        <f t="shared" si="1"/>
        <v>1.7420220689072115</v>
      </c>
      <c r="AE31">
        <f t="shared" si="2"/>
        <v>1.1838142863287353</v>
      </c>
      <c r="AF31">
        <f t="shared" si="3"/>
        <v>0.54208560395438887</v>
      </c>
      <c r="AG31">
        <f t="shared" si="4"/>
        <v>-0.79769698358177166</v>
      </c>
      <c r="AH31">
        <f t="shared" si="5"/>
        <v>-0.64052271407149597</v>
      </c>
      <c r="AI31">
        <f t="shared" si="6"/>
        <v>-0.64343770042519399</v>
      </c>
      <c r="AJ31" s="6">
        <v>9.0401399355732673E-3</v>
      </c>
      <c r="AK31" t="str">
        <f t="shared" si="7"/>
        <v/>
      </c>
      <c r="AL31" s="5">
        <f t="shared" si="8"/>
        <v>0.79769698358177166</v>
      </c>
      <c r="AM31">
        <f t="shared" si="9"/>
        <v>1.2453843806899434</v>
      </c>
      <c r="AN31">
        <f t="shared" si="10"/>
        <v>-1.6432115494792368</v>
      </c>
      <c r="AO31" s="6">
        <f t="shared" si="11"/>
        <v>3.2386055166427803</v>
      </c>
    </row>
    <row r="32" spans="1:41" x14ac:dyDescent="0.35">
      <c r="A32" s="2">
        <v>0</v>
      </c>
      <c r="B32" s="2">
        <v>0</v>
      </c>
      <c r="C32" s="2">
        <v>1</v>
      </c>
      <c r="D32" s="2">
        <v>0</v>
      </c>
      <c r="AC32" s="5">
        <f t="shared" si="0"/>
        <v>0</v>
      </c>
      <c r="AD32">
        <f t="shared" si="1"/>
        <v>4.9425726642102052</v>
      </c>
      <c r="AE32">
        <f t="shared" si="2"/>
        <v>2.0815047790848524</v>
      </c>
      <c r="AF32">
        <f t="shared" si="3"/>
        <v>0.67548322274645933</v>
      </c>
      <c r="AG32">
        <f t="shared" si="4"/>
        <v>-1.6039477523309422</v>
      </c>
      <c r="AH32">
        <f t="shared" si="5"/>
        <v>-0.60802166715281891</v>
      </c>
      <c r="AI32">
        <f t="shared" si="6"/>
        <v>-0.61394337863820692</v>
      </c>
      <c r="AJ32" s="6">
        <v>1.9197708255069966E-2</v>
      </c>
      <c r="AK32" t="str">
        <f t="shared" si="7"/>
        <v/>
      </c>
      <c r="AL32" s="5">
        <f t="shared" si="8"/>
        <v>1.6039477523309422</v>
      </c>
      <c r="AM32">
        <f t="shared" si="9"/>
        <v>2.6379779520715818</v>
      </c>
      <c r="AN32">
        <f t="shared" si="10"/>
        <v>-3.5663940257400855</v>
      </c>
      <c r="AO32" s="6">
        <f t="shared" si="11"/>
        <v>6.7742895304019699</v>
      </c>
    </row>
    <row r="33" spans="1:41" x14ac:dyDescent="0.35">
      <c r="A33" s="2">
        <v>0</v>
      </c>
      <c r="B33" s="2">
        <v>1</v>
      </c>
      <c r="C33" s="2">
        <v>3</v>
      </c>
      <c r="D33" s="2">
        <v>1</v>
      </c>
      <c r="AC33" s="5">
        <f t="shared" si="0"/>
        <v>0</v>
      </c>
      <c r="AD33">
        <f t="shared" si="1"/>
        <v>0.21639879194551487</v>
      </c>
      <c r="AE33">
        <f t="shared" si="2"/>
        <v>0.38290929210966862</v>
      </c>
      <c r="AF33">
        <f t="shared" si="3"/>
        <v>0.276886773626005</v>
      </c>
      <c r="AG33">
        <f t="shared" si="4"/>
        <v>-0.15648082862715615</v>
      </c>
      <c r="AH33">
        <f t="shared" si="5"/>
        <v>-0.3842328059278684</v>
      </c>
      <c r="AI33">
        <f t="shared" si="6"/>
        <v>-0.38531929140510451</v>
      </c>
      <c r="AJ33" s="6">
        <v>5.6314527662671291E-3</v>
      </c>
      <c r="AK33" t="str">
        <f t="shared" si="7"/>
        <v/>
      </c>
      <c r="AL33" s="5">
        <f t="shared" si="8"/>
        <v>0.15648082862715615</v>
      </c>
      <c r="AM33">
        <f t="shared" si="9"/>
        <v>0.40725525309916438</v>
      </c>
      <c r="AN33">
        <f t="shared" si="10"/>
        <v>-0.64172479996195009</v>
      </c>
      <c r="AO33" s="6">
        <f t="shared" si="11"/>
        <v>0.95468645721626244</v>
      </c>
    </row>
    <row r="34" spans="1:41" x14ac:dyDescent="0.35">
      <c r="A34" s="2">
        <v>11</v>
      </c>
      <c r="B34" s="2">
        <v>1</v>
      </c>
      <c r="C34" s="2">
        <v>4</v>
      </c>
      <c r="D34" s="2">
        <v>0</v>
      </c>
      <c r="AC34" s="5">
        <f t="shared" si="0"/>
        <v>0</v>
      </c>
      <c r="AD34">
        <f t="shared" si="1"/>
        <v>4.9425726642102052</v>
      </c>
      <c r="AE34">
        <f t="shared" si="2"/>
        <v>2.0815047790848524</v>
      </c>
      <c r="AF34">
        <f t="shared" si="3"/>
        <v>0.67548322274645933</v>
      </c>
      <c r="AG34">
        <f t="shared" si="4"/>
        <v>-1.6039477523309422</v>
      </c>
      <c r="AH34">
        <f t="shared" si="5"/>
        <v>-0.60802166715281891</v>
      </c>
      <c r="AI34">
        <f t="shared" si="6"/>
        <v>-0.61394337863820692</v>
      </c>
      <c r="AJ34" s="6">
        <v>1.9197708255069966E-2</v>
      </c>
      <c r="AK34" t="str">
        <f t="shared" si="7"/>
        <v/>
      </c>
      <c r="AL34" s="5">
        <f t="shared" si="8"/>
        <v>1.6039477523309422</v>
      </c>
      <c r="AM34">
        <f t="shared" si="9"/>
        <v>2.6379779520715818</v>
      </c>
      <c r="AN34">
        <f t="shared" si="10"/>
        <v>-3.5663940257400855</v>
      </c>
      <c r="AO34" s="6">
        <f t="shared" si="11"/>
        <v>6.7742895304019699</v>
      </c>
    </row>
    <row r="35" spans="1:41" x14ac:dyDescent="0.35">
      <c r="A35" s="2">
        <v>5</v>
      </c>
      <c r="B35" s="2">
        <v>1</v>
      </c>
      <c r="C35" s="2">
        <v>4</v>
      </c>
      <c r="D35" s="2">
        <v>1</v>
      </c>
      <c r="AC35" s="5">
        <f t="shared" si="0"/>
        <v>0</v>
      </c>
      <c r="AD35">
        <f t="shared" si="1"/>
        <v>4.0111188451636686</v>
      </c>
      <c r="AE35">
        <f t="shared" si="2"/>
        <v>0.67327074076291826</v>
      </c>
      <c r="AF35">
        <f t="shared" si="3"/>
        <v>0.40236808327619733</v>
      </c>
      <c r="AG35">
        <f t="shared" si="4"/>
        <v>-2.3971726436421292</v>
      </c>
      <c r="AH35">
        <f t="shared" si="5"/>
        <v>-0.95763791842103241</v>
      </c>
      <c r="AI35">
        <f t="shared" si="6"/>
        <v>-0.96302800101557062</v>
      </c>
      <c r="AJ35" s="6">
        <v>1.1162704305809169E-2</v>
      </c>
      <c r="AK35" t="str">
        <f t="shared" si="7"/>
        <v/>
      </c>
      <c r="AL35" s="5">
        <f t="shared" si="8"/>
        <v>2.3971726436421292</v>
      </c>
      <c r="AM35">
        <f t="shared" si="9"/>
        <v>2.5032139992896512</v>
      </c>
      <c r="AN35">
        <f t="shared" si="10"/>
        <v>-2.5090366405620586</v>
      </c>
      <c r="AO35" s="6">
        <f t="shared" si="11"/>
        <v>7.303381927846317</v>
      </c>
    </row>
    <row r="36" spans="1:41" x14ac:dyDescent="0.35">
      <c r="A36" s="2">
        <v>0</v>
      </c>
      <c r="B36" s="2">
        <v>1</v>
      </c>
      <c r="C36" s="2">
        <v>1</v>
      </c>
      <c r="D36" s="2">
        <v>0</v>
      </c>
      <c r="AC36" s="5">
        <f t="shared" si="0"/>
        <v>11</v>
      </c>
      <c r="AD36">
        <f t="shared" si="1"/>
        <v>11.380594259314369</v>
      </c>
      <c r="AE36">
        <f t="shared" si="2"/>
        <v>0.38290929210966862</v>
      </c>
      <c r="AF36">
        <f t="shared" si="3"/>
        <v>0.276886773626005</v>
      </c>
      <c r="AG36">
        <f t="shared" si="4"/>
        <v>2.7705417670938211</v>
      </c>
      <c r="AH36">
        <f t="shared" si="5"/>
        <v>0.47401883287194646</v>
      </c>
      <c r="AI36">
        <f t="shared" si="6"/>
        <v>0.48369151772866997</v>
      </c>
      <c r="AJ36" s="6">
        <v>3.9595358242978558E-2</v>
      </c>
      <c r="AK36" t="str">
        <f t="shared" si="7"/>
        <v/>
      </c>
      <c r="AL36" s="5">
        <f t="shared" si="8"/>
        <v>8.2294582329061789</v>
      </c>
      <c r="AM36">
        <f t="shared" si="9"/>
        <v>5.8447926009772431</v>
      </c>
      <c r="AN36">
        <f t="shared" si="10"/>
        <v>-3.2261247621154023</v>
      </c>
      <c r="AO36" s="6">
        <f t="shared" si="11"/>
        <v>19.685041227927762</v>
      </c>
    </row>
    <row r="37" spans="1:41" x14ac:dyDescent="0.35">
      <c r="A37" s="2">
        <v>1</v>
      </c>
      <c r="B37" s="2">
        <v>0</v>
      </c>
      <c r="C37" s="2">
        <v>2</v>
      </c>
      <c r="D37" s="2">
        <v>0</v>
      </c>
      <c r="AC37" s="5">
        <f t="shared" si="0"/>
        <v>5</v>
      </c>
      <c r="AD37">
        <f t="shared" si="1"/>
        <v>4.0111188451636686</v>
      </c>
      <c r="AE37">
        <f t="shared" si="2"/>
        <v>0.38290929210966862</v>
      </c>
      <c r="AF37">
        <f t="shared" si="3"/>
        <v>0.276886773626005</v>
      </c>
      <c r="AG37">
        <f t="shared" si="4"/>
        <v>2.0995069105041666</v>
      </c>
      <c r="AH37">
        <f t="shared" si="5"/>
        <v>0.84854674952326692</v>
      </c>
      <c r="AI37">
        <f t="shared" si="6"/>
        <v>0.85495746897848091</v>
      </c>
      <c r="AJ37" s="6">
        <v>1.4940356610947114E-2</v>
      </c>
      <c r="AK37" t="str">
        <f t="shared" si="7"/>
        <v/>
      </c>
      <c r="AL37" s="5">
        <f t="shared" si="8"/>
        <v>2.9004930894958334</v>
      </c>
      <c r="AM37">
        <f t="shared" si="9"/>
        <v>2.474238351256095</v>
      </c>
      <c r="AN37">
        <f t="shared" si="10"/>
        <v>-1.9489249681338756</v>
      </c>
      <c r="AO37" s="6">
        <f t="shared" si="11"/>
        <v>7.7499111471255429</v>
      </c>
    </row>
    <row r="38" spans="1:41" x14ac:dyDescent="0.35">
      <c r="A38" s="2">
        <v>1</v>
      </c>
      <c r="B38" s="2">
        <v>1</v>
      </c>
      <c r="C38" s="2">
        <v>2</v>
      </c>
      <c r="D38" s="2">
        <v>1</v>
      </c>
      <c r="AC38" s="5">
        <f t="shared" si="0"/>
        <v>0</v>
      </c>
      <c r="AD38">
        <f t="shared" si="1"/>
        <v>11.380594259314369</v>
      </c>
      <c r="AE38">
        <f t="shared" si="2"/>
        <v>2.0815047790848524</v>
      </c>
      <c r="AF38">
        <f t="shared" si="3"/>
        <v>0.67548322274645933</v>
      </c>
      <c r="AG38">
        <f t="shared" si="4"/>
        <v>-3.6931937722628447</v>
      </c>
      <c r="AH38">
        <f t="shared" si="5"/>
        <v>-0.65201280627200064</v>
      </c>
      <c r="AI38">
        <f t="shared" si="6"/>
        <v>-0.65852008420833397</v>
      </c>
      <c r="AJ38" s="6">
        <v>1.9665691923862066E-2</v>
      </c>
      <c r="AK38" t="str">
        <f t="shared" si="7"/>
        <v/>
      </c>
      <c r="AL38" s="5">
        <f t="shared" si="8"/>
        <v>3.6931937722628447</v>
      </c>
      <c r="AM38">
        <f t="shared" si="9"/>
        <v>5.6642963707712095</v>
      </c>
      <c r="AN38">
        <f t="shared" si="10"/>
        <v>-7.4086231122096606</v>
      </c>
      <c r="AO38" s="6">
        <f t="shared" si="11"/>
        <v>14.79501065673535</v>
      </c>
    </row>
    <row r="39" spans="1:41" x14ac:dyDescent="0.35">
      <c r="A39" s="2">
        <v>7</v>
      </c>
      <c r="B39" s="2">
        <v>1</v>
      </c>
      <c r="C39" s="2">
        <v>4</v>
      </c>
      <c r="D39" s="2">
        <v>1</v>
      </c>
      <c r="AC39" s="5">
        <f t="shared" si="0"/>
        <v>1</v>
      </c>
      <c r="AD39">
        <f t="shared" si="1"/>
        <v>4.9425726642102052</v>
      </c>
      <c r="AE39">
        <f t="shared" si="2"/>
        <v>1.1838142863287353</v>
      </c>
      <c r="AF39">
        <f t="shared" si="3"/>
        <v>0.54208560395438887</v>
      </c>
      <c r="AG39">
        <f t="shared" si="4"/>
        <v>-1.2632751764433632</v>
      </c>
      <c r="AH39">
        <f t="shared" si="5"/>
        <v>-0.43777084050036208</v>
      </c>
      <c r="AI39">
        <f t="shared" si="6"/>
        <v>-0.44131312678668311</v>
      </c>
      <c r="AJ39" s="6">
        <v>1.5988964047003826E-2</v>
      </c>
      <c r="AK39" t="str">
        <f t="shared" si="7"/>
        <v/>
      </c>
      <c r="AL39" s="5">
        <f t="shared" si="8"/>
        <v>2.2632751764433632</v>
      </c>
      <c r="AM39">
        <f t="shared" si="9"/>
        <v>2.8856996847927752</v>
      </c>
      <c r="AN39">
        <f t="shared" si="10"/>
        <v>-3.3925922759490614</v>
      </c>
      <c r="AO39" s="6">
        <f t="shared" si="11"/>
        <v>7.9191426288357878</v>
      </c>
    </row>
    <row r="40" spans="1:41" x14ac:dyDescent="0.35">
      <c r="A40" s="2">
        <v>0</v>
      </c>
      <c r="B40" s="2">
        <v>1</v>
      </c>
      <c r="C40" s="2">
        <v>3</v>
      </c>
      <c r="D40" s="2">
        <v>1</v>
      </c>
      <c r="AC40" s="5">
        <f t="shared" si="0"/>
        <v>1</v>
      </c>
      <c r="AD40">
        <f t="shared" si="1"/>
        <v>4.0111188451636686</v>
      </c>
      <c r="AE40">
        <f t="shared" si="2"/>
        <v>1.1838142863287353</v>
      </c>
      <c r="AF40">
        <f t="shared" si="3"/>
        <v>0.54208560395438887</v>
      </c>
      <c r="AG40">
        <f t="shared" si="4"/>
        <v>-0.83674906345029054</v>
      </c>
      <c r="AH40">
        <f t="shared" si="5"/>
        <v>-0.34653057825271527</v>
      </c>
      <c r="AI40">
        <f t="shared" si="6"/>
        <v>-0.34871282041655377</v>
      </c>
      <c r="AJ40" s="6">
        <v>1.2476822239297936E-2</v>
      </c>
      <c r="AK40" t="str">
        <f t="shared" si="7"/>
        <v/>
      </c>
      <c r="AL40" s="5">
        <f t="shared" si="8"/>
        <v>1.8367490634502905</v>
      </c>
      <c r="AM40">
        <f t="shared" si="9"/>
        <v>2.4146471219635699</v>
      </c>
      <c r="AN40">
        <f t="shared" si="10"/>
        <v>-2.895872330971601</v>
      </c>
      <c r="AO40" s="6">
        <f t="shared" si="11"/>
        <v>6.5693704578721821</v>
      </c>
    </row>
    <row r="41" spans="1:41" x14ac:dyDescent="0.35">
      <c r="A41" s="2">
        <v>14</v>
      </c>
      <c r="B41" s="2">
        <v>1</v>
      </c>
      <c r="C41" s="2">
        <v>4</v>
      </c>
      <c r="D41" s="2">
        <v>1</v>
      </c>
      <c r="AC41" s="5">
        <f t="shared" si="0"/>
        <v>7</v>
      </c>
      <c r="AD41">
        <f t="shared" si="1"/>
        <v>4.0111188451636686</v>
      </c>
      <c r="AE41">
        <f t="shared" si="2"/>
        <v>0.38290929210966862</v>
      </c>
      <c r="AF41">
        <f t="shared" si="3"/>
        <v>0.276886773626005</v>
      </c>
      <c r="AG41">
        <f t="shared" si="4"/>
        <v>4.0995069105041662</v>
      </c>
      <c r="AH41">
        <f t="shared" si="5"/>
        <v>1.6568763104100186</v>
      </c>
      <c r="AI41">
        <f t="shared" si="6"/>
        <v>1.669393910888715</v>
      </c>
      <c r="AJ41" s="6">
        <v>1.4940356610947114E-2</v>
      </c>
      <c r="AK41" t="str">
        <f t="shared" si="7"/>
        <v/>
      </c>
      <c r="AL41" s="5">
        <f t="shared" si="8"/>
        <v>2.9004930894958334</v>
      </c>
      <c r="AM41">
        <f t="shared" si="9"/>
        <v>2.474238351256095</v>
      </c>
      <c r="AN41">
        <f t="shared" si="10"/>
        <v>-1.9489249681338756</v>
      </c>
      <c r="AO41" s="6">
        <f t="shared" si="11"/>
        <v>7.7499111471255429</v>
      </c>
    </row>
    <row r="42" spans="1:41" x14ac:dyDescent="0.35">
      <c r="A42" s="2">
        <v>0</v>
      </c>
      <c r="B42" s="2">
        <v>1</v>
      </c>
      <c r="C42" s="2">
        <v>1</v>
      </c>
      <c r="D42" s="2">
        <v>0</v>
      </c>
      <c r="AC42" s="5">
        <f t="shared" si="0"/>
        <v>0</v>
      </c>
      <c r="AD42">
        <f t="shared" si="1"/>
        <v>4.0111188451636686</v>
      </c>
      <c r="AE42">
        <f t="shared" si="2"/>
        <v>0.67327074076291826</v>
      </c>
      <c r="AF42">
        <f t="shared" si="3"/>
        <v>0.40236808327619733</v>
      </c>
      <c r="AG42">
        <f t="shared" si="4"/>
        <v>-2.3971726436421292</v>
      </c>
      <c r="AH42">
        <f t="shared" si="5"/>
        <v>-0.95763791842103241</v>
      </c>
      <c r="AI42">
        <f t="shared" si="6"/>
        <v>-0.96302800101557062</v>
      </c>
      <c r="AJ42" s="6">
        <v>1.1162704305809169E-2</v>
      </c>
      <c r="AK42" t="str">
        <f t="shared" si="7"/>
        <v/>
      </c>
      <c r="AL42" s="5">
        <f t="shared" si="8"/>
        <v>2.3971726436421292</v>
      </c>
      <c r="AM42">
        <f t="shared" si="9"/>
        <v>2.5032139992896512</v>
      </c>
      <c r="AN42">
        <f t="shared" si="10"/>
        <v>-2.5090366405620586</v>
      </c>
      <c r="AO42" s="6">
        <f t="shared" si="11"/>
        <v>7.303381927846317</v>
      </c>
    </row>
    <row r="43" spans="1:41" x14ac:dyDescent="0.35">
      <c r="A43" s="2">
        <v>32</v>
      </c>
      <c r="B43" s="2">
        <v>1</v>
      </c>
      <c r="C43" s="2">
        <v>4</v>
      </c>
      <c r="D43" s="2">
        <v>0</v>
      </c>
      <c r="AC43" s="5">
        <f t="shared" si="0"/>
        <v>14</v>
      </c>
      <c r="AD43">
        <f t="shared" si="1"/>
        <v>4.0111188451636686</v>
      </c>
      <c r="AE43">
        <f t="shared" si="2"/>
        <v>0.38290929210966862</v>
      </c>
      <c r="AF43">
        <f t="shared" si="3"/>
        <v>0.276886773626005</v>
      </c>
      <c r="AG43">
        <f t="shared" si="4"/>
        <v>11.099506910504166</v>
      </c>
      <c r="AH43">
        <f t="shared" si="5"/>
        <v>4.4860297735136498</v>
      </c>
      <c r="AI43">
        <f t="shared" si="6"/>
        <v>4.5199214575745348</v>
      </c>
      <c r="AJ43" s="6">
        <v>1.4940356610947114E-2</v>
      </c>
      <c r="AK43" t="str">
        <f t="shared" si="7"/>
        <v/>
      </c>
      <c r="AL43" s="5">
        <f t="shared" si="8"/>
        <v>2.9004930894958334</v>
      </c>
      <c r="AM43">
        <f t="shared" si="9"/>
        <v>2.474238351256095</v>
      </c>
      <c r="AN43">
        <f t="shared" si="10"/>
        <v>-1.9489249681338756</v>
      </c>
      <c r="AO43" s="6">
        <f t="shared" si="11"/>
        <v>7.7499111471255429</v>
      </c>
    </row>
    <row r="44" spans="1:41" x14ac:dyDescent="0.35">
      <c r="A44" s="2">
        <v>0</v>
      </c>
      <c r="B44" s="2">
        <v>0</v>
      </c>
      <c r="C44" s="2">
        <v>3</v>
      </c>
      <c r="D44" s="2">
        <v>2</v>
      </c>
      <c r="AC44" s="5">
        <f t="shared" si="0"/>
        <v>0</v>
      </c>
      <c r="AD44">
        <f t="shared" si="1"/>
        <v>11.380594259314369</v>
      </c>
      <c r="AE44">
        <f t="shared" si="2"/>
        <v>2.0815047790848524</v>
      </c>
      <c r="AF44">
        <f t="shared" si="3"/>
        <v>0.67548322274645933</v>
      </c>
      <c r="AG44">
        <f t="shared" si="4"/>
        <v>-3.6931937722628447</v>
      </c>
      <c r="AH44">
        <f t="shared" si="5"/>
        <v>-0.65201280627200064</v>
      </c>
      <c r="AI44">
        <f t="shared" si="6"/>
        <v>-0.65852008420833397</v>
      </c>
      <c r="AJ44" s="6">
        <v>1.9665691923862066E-2</v>
      </c>
      <c r="AK44" t="str">
        <f t="shared" si="7"/>
        <v/>
      </c>
      <c r="AL44" s="5">
        <f t="shared" si="8"/>
        <v>3.6931937722628447</v>
      </c>
      <c r="AM44">
        <f t="shared" si="9"/>
        <v>5.6642963707712095</v>
      </c>
      <c r="AN44">
        <f t="shared" si="10"/>
        <v>-7.4086231122096606</v>
      </c>
      <c r="AO44" s="6">
        <f t="shared" si="11"/>
        <v>14.79501065673535</v>
      </c>
    </row>
    <row r="45" spans="1:41" x14ac:dyDescent="0.35">
      <c r="A45" s="2">
        <v>1</v>
      </c>
      <c r="B45" s="2">
        <v>1</v>
      </c>
      <c r="C45" s="2">
        <v>4</v>
      </c>
      <c r="D45" s="2">
        <v>0</v>
      </c>
      <c r="AC45" s="5">
        <f t="shared" si="0"/>
        <v>32</v>
      </c>
      <c r="AD45">
        <f t="shared" si="1"/>
        <v>11.380594259314369</v>
      </c>
      <c r="AE45">
        <f t="shared" si="2"/>
        <v>0.38290929210966862</v>
      </c>
      <c r="AF45">
        <f t="shared" si="3"/>
        <v>0.276886773626005</v>
      </c>
      <c r="AG45">
        <f t="shared" si="4"/>
        <v>23.770541767093821</v>
      </c>
      <c r="AH45">
        <f t="shared" si="5"/>
        <v>4.066960693031163</v>
      </c>
      <c r="AI45">
        <f t="shared" si="6"/>
        <v>4.1499498621956699</v>
      </c>
      <c r="AJ45" s="6">
        <v>3.9595358242978558E-2</v>
      </c>
      <c r="AK45" t="str">
        <f t="shared" si="7"/>
        <v/>
      </c>
      <c r="AL45" s="5">
        <f t="shared" si="8"/>
        <v>8.2294582329061789</v>
      </c>
      <c r="AM45">
        <f t="shared" si="9"/>
        <v>5.8447926009772431</v>
      </c>
      <c r="AN45">
        <f t="shared" si="10"/>
        <v>-3.2261247621154023</v>
      </c>
      <c r="AO45" s="6">
        <f t="shared" si="11"/>
        <v>19.685041227927762</v>
      </c>
    </row>
    <row r="46" spans="1:41" x14ac:dyDescent="0.35">
      <c r="A46" s="2">
        <v>0</v>
      </c>
      <c r="B46" s="2">
        <v>0</v>
      </c>
      <c r="C46" s="2">
        <v>4</v>
      </c>
      <c r="D46" s="2">
        <v>2</v>
      </c>
      <c r="AC46" s="5">
        <f t="shared" si="0"/>
        <v>0</v>
      </c>
      <c r="AD46">
        <f t="shared" si="1"/>
        <v>0.61398002512618199</v>
      </c>
      <c r="AE46">
        <f t="shared" si="2"/>
        <v>0.67327074076291826</v>
      </c>
      <c r="AF46">
        <f t="shared" si="3"/>
        <v>0.40236808327619733</v>
      </c>
      <c r="AG46">
        <f t="shared" si="4"/>
        <v>-0.36693405924628869</v>
      </c>
      <c r="AH46">
        <f t="shared" si="5"/>
        <v>-0.54244134204872607</v>
      </c>
      <c r="AI46">
        <f t="shared" si="6"/>
        <v>-0.54454661492668455</v>
      </c>
      <c r="AJ46" s="6">
        <v>7.7172576976374928E-3</v>
      </c>
      <c r="AK46" t="str">
        <f t="shared" si="7"/>
        <v/>
      </c>
      <c r="AL46" s="5">
        <f t="shared" si="8"/>
        <v>0.36693405924628869</v>
      </c>
      <c r="AM46">
        <f t="shared" si="9"/>
        <v>0.67644928732833931</v>
      </c>
      <c r="AN46">
        <f t="shared" si="10"/>
        <v>-0.95888218128504277</v>
      </c>
      <c r="AO46" s="6">
        <f t="shared" si="11"/>
        <v>1.69275029977762</v>
      </c>
    </row>
    <row r="47" spans="1:41" x14ac:dyDescent="0.35">
      <c r="A47" s="2">
        <v>0</v>
      </c>
      <c r="B47" s="2">
        <v>1</v>
      </c>
      <c r="C47" s="2">
        <v>1</v>
      </c>
      <c r="D47" s="2">
        <v>0</v>
      </c>
      <c r="AC47" s="5">
        <f t="shared" si="0"/>
        <v>1</v>
      </c>
      <c r="AD47">
        <f t="shared" si="1"/>
        <v>11.380594259314369</v>
      </c>
      <c r="AE47">
        <f t="shared" si="2"/>
        <v>0.38290929210966862</v>
      </c>
      <c r="AF47">
        <f t="shared" si="3"/>
        <v>0.276886773626005</v>
      </c>
      <c r="AG47">
        <f t="shared" si="4"/>
        <v>-7.2294582329061789</v>
      </c>
      <c r="AH47">
        <f t="shared" si="5"/>
        <v>-1.236905862441966</v>
      </c>
      <c r="AI47">
        <f t="shared" si="6"/>
        <v>-1.2621457891603776</v>
      </c>
      <c r="AJ47" s="6">
        <v>3.9595358242978558E-2</v>
      </c>
      <c r="AK47" t="str">
        <f t="shared" si="7"/>
        <v/>
      </c>
      <c r="AL47" s="5">
        <f t="shared" si="8"/>
        <v>8.2294582329061789</v>
      </c>
      <c r="AM47">
        <f t="shared" si="9"/>
        <v>5.8447926009772431</v>
      </c>
      <c r="AN47">
        <f t="shared" si="10"/>
        <v>-3.2261247621154023</v>
      </c>
      <c r="AO47" s="6">
        <f t="shared" si="11"/>
        <v>19.685041227927762</v>
      </c>
    </row>
    <row r="48" spans="1:41" x14ac:dyDescent="0.35">
      <c r="A48" s="2">
        <v>0</v>
      </c>
      <c r="B48" s="2">
        <v>1</v>
      </c>
      <c r="C48" s="2">
        <v>2</v>
      </c>
      <c r="D48" s="2">
        <v>1</v>
      </c>
      <c r="AC48" s="5">
        <f t="shared" si="0"/>
        <v>0</v>
      </c>
      <c r="AD48">
        <f t="shared" si="1"/>
        <v>0.61398002512618199</v>
      </c>
      <c r="AE48">
        <f t="shared" si="2"/>
        <v>0.38290929210966862</v>
      </c>
      <c r="AF48">
        <f t="shared" si="3"/>
        <v>0.276886773626005</v>
      </c>
      <c r="AG48">
        <f t="shared" si="4"/>
        <v>-0.44397707689818</v>
      </c>
      <c r="AH48">
        <f t="shared" si="5"/>
        <v>-0.61600862891061503</v>
      </c>
      <c r="AI48">
        <f t="shared" si="6"/>
        <v>-0.61841222778810456</v>
      </c>
      <c r="AJ48" s="6">
        <v>7.758345338539193E-3</v>
      </c>
      <c r="AK48" t="str">
        <f t="shared" si="7"/>
        <v/>
      </c>
      <c r="AL48" s="5">
        <f t="shared" si="8"/>
        <v>0.44397707689818</v>
      </c>
      <c r="AM48">
        <f t="shared" si="9"/>
        <v>0.72073191195930897</v>
      </c>
      <c r="AN48">
        <f t="shared" si="10"/>
        <v>-0.96863151305075823</v>
      </c>
      <c r="AO48" s="6">
        <f t="shared" si="11"/>
        <v>1.8565856668471183</v>
      </c>
    </row>
    <row r="49" spans="1:41" x14ac:dyDescent="0.35">
      <c r="A49" s="2">
        <v>1</v>
      </c>
      <c r="B49" s="2">
        <v>0</v>
      </c>
      <c r="C49" s="2">
        <v>1</v>
      </c>
      <c r="D49" s="2">
        <v>0</v>
      </c>
      <c r="AC49" s="5">
        <f t="shared" si="0"/>
        <v>0</v>
      </c>
      <c r="AD49">
        <f t="shared" si="1"/>
        <v>11.380594259314369</v>
      </c>
      <c r="AE49">
        <f t="shared" si="2"/>
        <v>2.0815047790848524</v>
      </c>
      <c r="AF49">
        <f t="shared" si="3"/>
        <v>0.67548322274645933</v>
      </c>
      <c r="AG49">
        <f t="shared" si="4"/>
        <v>-3.6931937722628447</v>
      </c>
      <c r="AH49">
        <f t="shared" si="5"/>
        <v>-0.65201280627200064</v>
      </c>
      <c r="AI49">
        <f t="shared" si="6"/>
        <v>-0.65852008420833397</v>
      </c>
      <c r="AJ49" s="6">
        <v>1.9665691923862066E-2</v>
      </c>
      <c r="AK49" t="str">
        <f t="shared" si="7"/>
        <v/>
      </c>
      <c r="AL49" s="5">
        <f t="shared" si="8"/>
        <v>3.6931937722628447</v>
      </c>
      <c r="AM49">
        <f t="shared" si="9"/>
        <v>5.6642963707712095</v>
      </c>
      <c r="AN49">
        <f t="shared" si="10"/>
        <v>-7.4086231122096606</v>
      </c>
      <c r="AO49" s="6">
        <f t="shared" si="11"/>
        <v>14.79501065673535</v>
      </c>
    </row>
    <row r="50" spans="1:41" x14ac:dyDescent="0.35">
      <c r="A50" s="2">
        <v>5</v>
      </c>
      <c r="B50" s="2">
        <v>1</v>
      </c>
      <c r="C50" s="2">
        <v>2</v>
      </c>
      <c r="D50" s="2">
        <v>1</v>
      </c>
      <c r="AC50" s="5">
        <f t="shared" si="0"/>
        <v>0</v>
      </c>
      <c r="AD50">
        <f t="shared" si="1"/>
        <v>4.0111188451636686</v>
      </c>
      <c r="AE50">
        <f t="shared" si="2"/>
        <v>1.1838142863287353</v>
      </c>
      <c r="AF50">
        <f t="shared" si="3"/>
        <v>0.54208560395438887</v>
      </c>
      <c r="AG50">
        <f t="shared" si="4"/>
        <v>-1.8367490634502905</v>
      </c>
      <c r="AH50">
        <f t="shared" si="5"/>
        <v>-0.76066976691677513</v>
      </c>
      <c r="AI50">
        <f t="shared" si="6"/>
        <v>-0.76546000980527551</v>
      </c>
      <c r="AJ50" s="6">
        <v>1.2476822239297936E-2</v>
      </c>
      <c r="AK50" t="str">
        <f t="shared" si="7"/>
        <v/>
      </c>
      <c r="AL50" s="5">
        <f t="shared" si="8"/>
        <v>1.8367490634502905</v>
      </c>
      <c r="AM50">
        <f t="shared" si="9"/>
        <v>2.4146471219635699</v>
      </c>
      <c r="AN50">
        <f t="shared" si="10"/>
        <v>-2.895872330971601</v>
      </c>
      <c r="AO50" s="6">
        <f t="shared" si="11"/>
        <v>6.5693704578721821</v>
      </c>
    </row>
    <row r="51" spans="1:41" x14ac:dyDescent="0.35">
      <c r="A51" s="2">
        <v>0</v>
      </c>
      <c r="B51" s="2">
        <v>0</v>
      </c>
      <c r="C51" s="2">
        <v>2</v>
      </c>
      <c r="D51" s="2">
        <v>1</v>
      </c>
      <c r="AC51" s="5">
        <f t="shared" si="0"/>
        <v>1</v>
      </c>
      <c r="AD51">
        <f t="shared" si="1"/>
        <v>4.9425726642102052</v>
      </c>
      <c r="AE51">
        <f t="shared" si="2"/>
        <v>2.0815047790848524</v>
      </c>
      <c r="AF51">
        <f t="shared" si="3"/>
        <v>0.67548322274645933</v>
      </c>
      <c r="AG51">
        <f t="shared" si="4"/>
        <v>-0.60394775233094222</v>
      </c>
      <c r="AH51">
        <f t="shared" si="5"/>
        <v>-0.22894344202409544</v>
      </c>
      <c r="AI51">
        <f t="shared" si="6"/>
        <v>-0.23117319317175905</v>
      </c>
      <c r="AJ51" s="6">
        <v>1.9197708255069966E-2</v>
      </c>
      <c r="AK51" t="str">
        <f t="shared" si="7"/>
        <v/>
      </c>
      <c r="AL51" s="5">
        <f t="shared" si="8"/>
        <v>1.6039477523309422</v>
      </c>
      <c r="AM51">
        <f t="shared" si="9"/>
        <v>2.6379779520715818</v>
      </c>
      <c r="AN51">
        <f t="shared" si="10"/>
        <v>-3.5663940257400855</v>
      </c>
      <c r="AO51" s="6">
        <f t="shared" si="11"/>
        <v>6.7742895304019699</v>
      </c>
    </row>
    <row r="52" spans="1:41" x14ac:dyDescent="0.35">
      <c r="A52" s="2">
        <v>1</v>
      </c>
      <c r="B52" s="2">
        <v>1</v>
      </c>
      <c r="C52" s="2">
        <v>2</v>
      </c>
      <c r="D52" s="2">
        <v>1</v>
      </c>
      <c r="AC52" s="5">
        <f t="shared" si="0"/>
        <v>5</v>
      </c>
      <c r="AD52">
        <f t="shared" si="1"/>
        <v>4.0111188451636686</v>
      </c>
      <c r="AE52">
        <f t="shared" si="2"/>
        <v>1.1838142863287353</v>
      </c>
      <c r="AF52">
        <f t="shared" si="3"/>
        <v>0.54208560395438887</v>
      </c>
      <c r="AG52">
        <f t="shared" si="4"/>
        <v>3.1632509365497095</v>
      </c>
      <c r="AH52">
        <f t="shared" si="5"/>
        <v>1.3100261764035241</v>
      </c>
      <c r="AI52">
        <f t="shared" si="6"/>
        <v>1.3182759371383332</v>
      </c>
      <c r="AJ52" s="6">
        <v>1.2476822239297936E-2</v>
      </c>
      <c r="AK52" t="str">
        <f t="shared" si="7"/>
        <v/>
      </c>
      <c r="AL52" s="5">
        <f t="shared" si="8"/>
        <v>1.8367490634502905</v>
      </c>
      <c r="AM52">
        <f t="shared" si="9"/>
        <v>2.4146471219635699</v>
      </c>
      <c r="AN52">
        <f t="shared" si="10"/>
        <v>-2.895872330971601</v>
      </c>
      <c r="AO52" s="6">
        <f t="shared" si="11"/>
        <v>6.5693704578721821</v>
      </c>
    </row>
    <row r="53" spans="1:41" x14ac:dyDescent="0.35">
      <c r="A53" s="2">
        <v>0</v>
      </c>
      <c r="B53" s="2">
        <v>1</v>
      </c>
      <c r="C53" s="2">
        <v>2</v>
      </c>
      <c r="D53" s="2">
        <v>1</v>
      </c>
      <c r="AC53" s="5">
        <f t="shared" si="0"/>
        <v>0</v>
      </c>
      <c r="AD53">
        <f t="shared" si="1"/>
        <v>1.7420220689072115</v>
      </c>
      <c r="AE53">
        <f t="shared" si="2"/>
        <v>1.1838142863287353</v>
      </c>
      <c r="AF53">
        <f t="shared" si="3"/>
        <v>0.54208560395438887</v>
      </c>
      <c r="AG53">
        <f t="shared" si="4"/>
        <v>-0.79769698358177166</v>
      </c>
      <c r="AH53">
        <f t="shared" si="5"/>
        <v>-0.64052271407149597</v>
      </c>
      <c r="AI53">
        <f t="shared" si="6"/>
        <v>-0.64343770042519399</v>
      </c>
      <c r="AJ53" s="6">
        <v>9.0401399355732673E-3</v>
      </c>
      <c r="AK53" t="str">
        <f t="shared" si="7"/>
        <v/>
      </c>
      <c r="AL53" s="5">
        <f t="shared" si="8"/>
        <v>0.79769698358177166</v>
      </c>
      <c r="AM53">
        <f t="shared" si="9"/>
        <v>1.2453843806899434</v>
      </c>
      <c r="AN53">
        <f t="shared" si="10"/>
        <v>-1.6432115494792368</v>
      </c>
      <c r="AO53" s="6">
        <f t="shared" si="11"/>
        <v>3.2386055166427803</v>
      </c>
    </row>
    <row r="54" spans="1:41" x14ac:dyDescent="0.35">
      <c r="A54" s="2">
        <v>22</v>
      </c>
      <c r="B54" s="2">
        <v>1</v>
      </c>
      <c r="C54" s="2">
        <v>4</v>
      </c>
      <c r="D54" s="2">
        <v>0</v>
      </c>
      <c r="AC54" s="5">
        <f t="shared" si="0"/>
        <v>1</v>
      </c>
      <c r="AD54">
        <f t="shared" si="1"/>
        <v>4.0111188451636686</v>
      </c>
      <c r="AE54">
        <f t="shared" si="2"/>
        <v>1.1838142863287353</v>
      </c>
      <c r="AF54">
        <f t="shared" si="3"/>
        <v>0.54208560395438887</v>
      </c>
      <c r="AG54">
        <f t="shared" si="4"/>
        <v>-0.83674906345029054</v>
      </c>
      <c r="AH54">
        <f t="shared" si="5"/>
        <v>-0.34653057825271527</v>
      </c>
      <c r="AI54">
        <f t="shared" si="6"/>
        <v>-0.34871282041655377</v>
      </c>
      <c r="AJ54" s="6">
        <v>1.2476822239297936E-2</v>
      </c>
      <c r="AK54" t="str">
        <f t="shared" si="7"/>
        <v/>
      </c>
      <c r="AL54" s="5">
        <f t="shared" si="8"/>
        <v>1.8367490634502905</v>
      </c>
      <c r="AM54">
        <f t="shared" si="9"/>
        <v>2.4146471219635699</v>
      </c>
      <c r="AN54">
        <f t="shared" si="10"/>
        <v>-2.895872330971601</v>
      </c>
      <c r="AO54" s="6">
        <f t="shared" si="11"/>
        <v>6.5693704578721821</v>
      </c>
    </row>
    <row r="55" spans="1:41" x14ac:dyDescent="0.35">
      <c r="A55" s="2">
        <v>0</v>
      </c>
      <c r="B55" s="2">
        <v>0</v>
      </c>
      <c r="C55" s="2">
        <v>2</v>
      </c>
      <c r="D55" s="2">
        <v>0</v>
      </c>
      <c r="AC55" s="5">
        <f t="shared" si="0"/>
        <v>0</v>
      </c>
      <c r="AD55">
        <f t="shared" si="1"/>
        <v>4.0111188451636686</v>
      </c>
      <c r="AE55">
        <f t="shared" si="2"/>
        <v>1.1838142863287353</v>
      </c>
      <c r="AF55">
        <f t="shared" si="3"/>
        <v>0.54208560395438887</v>
      </c>
      <c r="AG55">
        <f t="shared" si="4"/>
        <v>-1.8367490634502905</v>
      </c>
      <c r="AH55">
        <f t="shared" si="5"/>
        <v>-0.76066976691677513</v>
      </c>
      <c r="AI55">
        <f t="shared" si="6"/>
        <v>-0.76546000980527551</v>
      </c>
      <c r="AJ55" s="6">
        <v>1.2476822239297936E-2</v>
      </c>
      <c r="AK55" t="str">
        <f t="shared" si="7"/>
        <v/>
      </c>
      <c r="AL55" s="5">
        <f t="shared" si="8"/>
        <v>1.8367490634502905</v>
      </c>
      <c r="AM55">
        <f t="shared" si="9"/>
        <v>2.4146471219635699</v>
      </c>
      <c r="AN55">
        <f t="shared" si="10"/>
        <v>-2.895872330971601</v>
      </c>
      <c r="AO55" s="6">
        <f t="shared" si="11"/>
        <v>6.5693704578721821</v>
      </c>
    </row>
    <row r="56" spans="1:41" x14ac:dyDescent="0.35">
      <c r="A56" s="2">
        <v>15</v>
      </c>
      <c r="B56" s="2">
        <v>1</v>
      </c>
      <c r="C56" s="2">
        <v>3</v>
      </c>
      <c r="D56" s="2">
        <v>0</v>
      </c>
      <c r="AC56" s="5">
        <f t="shared" si="0"/>
        <v>22</v>
      </c>
      <c r="AD56">
        <f t="shared" si="1"/>
        <v>11.380594259314369</v>
      </c>
      <c r="AE56">
        <f t="shared" si="2"/>
        <v>0.38290929210966862</v>
      </c>
      <c r="AF56">
        <f t="shared" si="3"/>
        <v>0.276886773626005</v>
      </c>
      <c r="AG56">
        <f t="shared" si="4"/>
        <v>13.770541767093821</v>
      </c>
      <c r="AH56">
        <f t="shared" si="5"/>
        <v>2.3560359977172505</v>
      </c>
      <c r="AI56">
        <f t="shared" si="6"/>
        <v>2.4041125553066225</v>
      </c>
      <c r="AJ56" s="6">
        <v>3.9595358242978558E-2</v>
      </c>
      <c r="AK56" t="str">
        <f t="shared" si="7"/>
        <v/>
      </c>
      <c r="AL56" s="5">
        <f t="shared" si="8"/>
        <v>8.2294582329061789</v>
      </c>
      <c r="AM56">
        <f t="shared" si="9"/>
        <v>5.8447926009772431</v>
      </c>
      <c r="AN56">
        <f t="shared" si="10"/>
        <v>-3.2261247621154023</v>
      </c>
      <c r="AO56" s="6">
        <f t="shared" si="11"/>
        <v>19.685041227927762</v>
      </c>
    </row>
    <row r="57" spans="1:41" x14ac:dyDescent="0.35">
      <c r="A57" s="2">
        <v>0</v>
      </c>
      <c r="B57" s="2">
        <v>1</v>
      </c>
      <c r="C57" s="2">
        <v>1</v>
      </c>
      <c r="D57" s="2">
        <v>0</v>
      </c>
      <c r="AC57" s="5">
        <f t="shared" si="0"/>
        <v>0</v>
      </c>
      <c r="AD57">
        <f t="shared" si="1"/>
        <v>4.9425726642102052</v>
      </c>
      <c r="AE57">
        <f t="shared" si="2"/>
        <v>1.1838142863287353</v>
      </c>
      <c r="AF57">
        <f t="shared" si="3"/>
        <v>0.54208560395438887</v>
      </c>
      <c r="AG57">
        <f t="shared" si="4"/>
        <v>-2.2632751764433632</v>
      </c>
      <c r="AH57">
        <f t="shared" si="5"/>
        <v>-0.78430724734472534</v>
      </c>
      <c r="AI57">
        <f t="shared" si="6"/>
        <v>-0.79065358325726798</v>
      </c>
      <c r="AJ57" s="6">
        <v>1.5988964047003826E-2</v>
      </c>
      <c r="AK57" t="str">
        <f t="shared" si="7"/>
        <v/>
      </c>
      <c r="AL57" s="5">
        <f t="shared" si="8"/>
        <v>2.2632751764433632</v>
      </c>
      <c r="AM57">
        <f t="shared" si="9"/>
        <v>2.8856996847927752</v>
      </c>
      <c r="AN57">
        <f t="shared" si="10"/>
        <v>-3.3925922759490614</v>
      </c>
      <c r="AO57" s="6">
        <f t="shared" si="11"/>
        <v>7.9191426288357878</v>
      </c>
    </row>
    <row r="58" spans="1:41" x14ac:dyDescent="0.35">
      <c r="A58" s="2">
        <v>0</v>
      </c>
      <c r="B58" s="2">
        <v>1</v>
      </c>
      <c r="C58" s="2">
        <v>1</v>
      </c>
      <c r="D58" s="2">
        <v>0</v>
      </c>
      <c r="AC58" s="5">
        <f t="shared" si="0"/>
        <v>15</v>
      </c>
      <c r="AD58">
        <f t="shared" si="1"/>
        <v>11.380594259314369</v>
      </c>
      <c r="AE58">
        <f t="shared" si="2"/>
        <v>0.67327074076291826</v>
      </c>
      <c r="AF58">
        <f t="shared" si="3"/>
        <v>0.40236808327619733</v>
      </c>
      <c r="AG58">
        <f t="shared" si="4"/>
        <v>8.1985936393500474</v>
      </c>
      <c r="AH58">
        <f t="shared" si="5"/>
        <v>1.3309278278395875</v>
      </c>
      <c r="AI58">
        <f t="shared" si="6"/>
        <v>1.3434161337585524</v>
      </c>
      <c r="AJ58" s="6">
        <v>1.8505450963632292E-2</v>
      </c>
      <c r="AK58" t="str">
        <f t="shared" si="7"/>
        <v/>
      </c>
      <c r="AL58" s="5">
        <f t="shared" si="8"/>
        <v>6.8014063606499517</v>
      </c>
      <c r="AM58">
        <f t="shared" si="9"/>
        <v>6.1600587709239765</v>
      </c>
      <c r="AN58">
        <f t="shared" si="10"/>
        <v>-5.2720869730111106</v>
      </c>
      <c r="AO58" s="6">
        <f t="shared" si="11"/>
        <v>18.874899694311015</v>
      </c>
    </row>
    <row r="59" spans="1:41" x14ac:dyDescent="0.35">
      <c r="A59" s="2">
        <v>0</v>
      </c>
      <c r="B59" s="2">
        <v>1</v>
      </c>
      <c r="C59" s="2">
        <v>1</v>
      </c>
      <c r="D59" s="2">
        <v>0</v>
      </c>
      <c r="AC59" s="5">
        <f t="shared" si="0"/>
        <v>0</v>
      </c>
      <c r="AD59">
        <f t="shared" si="1"/>
        <v>11.380594259314369</v>
      </c>
      <c r="AE59">
        <f t="shared" si="2"/>
        <v>2.0815047790848524</v>
      </c>
      <c r="AF59">
        <f t="shared" si="3"/>
        <v>0.67548322274645933</v>
      </c>
      <c r="AG59">
        <f t="shared" si="4"/>
        <v>-3.6931937722628447</v>
      </c>
      <c r="AH59">
        <f t="shared" si="5"/>
        <v>-0.65201280627200064</v>
      </c>
      <c r="AI59">
        <f t="shared" si="6"/>
        <v>-0.65852008420833397</v>
      </c>
      <c r="AJ59" s="6">
        <v>1.9665691923862066E-2</v>
      </c>
      <c r="AK59" t="str">
        <f t="shared" si="7"/>
        <v/>
      </c>
      <c r="AL59" s="5">
        <f t="shared" si="8"/>
        <v>3.6931937722628447</v>
      </c>
      <c r="AM59">
        <f t="shared" si="9"/>
        <v>5.6642963707712095</v>
      </c>
      <c r="AN59">
        <f t="shared" si="10"/>
        <v>-7.4086231122096606</v>
      </c>
      <c r="AO59" s="6">
        <f t="shared" si="11"/>
        <v>14.79501065673535</v>
      </c>
    </row>
    <row r="60" spans="1:41" x14ac:dyDescent="0.35">
      <c r="A60" s="2">
        <v>5</v>
      </c>
      <c r="B60" s="2">
        <v>1</v>
      </c>
      <c r="C60" s="2">
        <v>4</v>
      </c>
      <c r="D60" s="2">
        <v>1</v>
      </c>
      <c r="AC60" s="5">
        <f t="shared" si="0"/>
        <v>0</v>
      </c>
      <c r="AD60">
        <f t="shared" si="1"/>
        <v>11.380594259314369</v>
      </c>
      <c r="AE60">
        <f t="shared" si="2"/>
        <v>2.0815047790848524</v>
      </c>
      <c r="AF60">
        <f t="shared" si="3"/>
        <v>0.67548322274645933</v>
      </c>
      <c r="AG60">
        <f t="shared" si="4"/>
        <v>-3.6931937722628447</v>
      </c>
      <c r="AH60">
        <f t="shared" si="5"/>
        <v>-0.65201280627200064</v>
      </c>
      <c r="AI60">
        <f t="shared" si="6"/>
        <v>-0.65852008420833397</v>
      </c>
      <c r="AJ60" s="6">
        <v>1.9665691923862066E-2</v>
      </c>
      <c r="AK60" t="str">
        <f t="shared" si="7"/>
        <v/>
      </c>
      <c r="AL60" s="5">
        <f t="shared" si="8"/>
        <v>3.6931937722628447</v>
      </c>
      <c r="AM60">
        <f t="shared" si="9"/>
        <v>5.6642963707712095</v>
      </c>
      <c r="AN60">
        <f t="shared" si="10"/>
        <v>-7.4086231122096606</v>
      </c>
      <c r="AO60" s="6">
        <f t="shared" si="11"/>
        <v>14.79501065673535</v>
      </c>
    </row>
    <row r="61" spans="1:41" x14ac:dyDescent="0.35">
      <c r="A61" s="2">
        <v>4</v>
      </c>
      <c r="B61" s="2">
        <v>1</v>
      </c>
      <c r="C61" s="2">
        <v>1</v>
      </c>
      <c r="D61" s="2">
        <v>0</v>
      </c>
      <c r="AC61" s="5">
        <f t="shared" si="0"/>
        <v>0</v>
      </c>
      <c r="AD61">
        <f t="shared" si="1"/>
        <v>11.380594259314369</v>
      </c>
      <c r="AE61">
        <f t="shared" si="2"/>
        <v>2.0815047790848524</v>
      </c>
      <c r="AF61">
        <f t="shared" si="3"/>
        <v>0.67548322274645933</v>
      </c>
      <c r="AG61">
        <f t="shared" si="4"/>
        <v>-3.6931937722628447</v>
      </c>
      <c r="AH61">
        <f t="shared" si="5"/>
        <v>-0.65201280627200064</v>
      </c>
      <c r="AI61">
        <f t="shared" si="6"/>
        <v>-0.65852008420833397</v>
      </c>
      <c r="AJ61" s="6">
        <v>1.9665691923862066E-2</v>
      </c>
      <c r="AK61" t="str">
        <f t="shared" si="7"/>
        <v/>
      </c>
      <c r="AL61" s="5">
        <f t="shared" si="8"/>
        <v>3.6931937722628447</v>
      </c>
      <c r="AM61">
        <f t="shared" si="9"/>
        <v>5.6642963707712095</v>
      </c>
      <c r="AN61">
        <f t="shared" si="10"/>
        <v>-7.4086231122096606</v>
      </c>
      <c r="AO61" s="6">
        <f t="shared" si="11"/>
        <v>14.79501065673535</v>
      </c>
    </row>
    <row r="62" spans="1:41" x14ac:dyDescent="0.35">
      <c r="A62" s="2">
        <v>2</v>
      </c>
      <c r="B62" s="2">
        <v>0</v>
      </c>
      <c r="C62" s="2">
        <v>2</v>
      </c>
      <c r="D62" s="2">
        <v>0</v>
      </c>
      <c r="AC62" s="5">
        <f t="shared" si="0"/>
        <v>5</v>
      </c>
      <c r="AD62">
        <f t="shared" si="1"/>
        <v>4.0111188451636686</v>
      </c>
      <c r="AE62">
        <f t="shared" si="2"/>
        <v>0.38290929210966862</v>
      </c>
      <c r="AF62">
        <f t="shared" si="3"/>
        <v>0.276886773626005</v>
      </c>
      <c r="AG62">
        <f t="shared" si="4"/>
        <v>2.0995069105041666</v>
      </c>
      <c r="AH62">
        <f t="shared" si="5"/>
        <v>0.84854674952326692</v>
      </c>
      <c r="AI62">
        <f t="shared" si="6"/>
        <v>0.85495746897848091</v>
      </c>
      <c r="AJ62" s="6">
        <v>1.4940356610947114E-2</v>
      </c>
      <c r="AK62" t="str">
        <f t="shared" si="7"/>
        <v/>
      </c>
      <c r="AL62" s="5">
        <f t="shared" si="8"/>
        <v>2.9004930894958334</v>
      </c>
      <c r="AM62">
        <f t="shared" si="9"/>
        <v>2.474238351256095</v>
      </c>
      <c r="AN62">
        <f t="shared" si="10"/>
        <v>-1.9489249681338756</v>
      </c>
      <c r="AO62" s="6">
        <f t="shared" si="11"/>
        <v>7.7499111471255429</v>
      </c>
    </row>
    <row r="63" spans="1:41" x14ac:dyDescent="0.35">
      <c r="A63" s="2">
        <v>0</v>
      </c>
      <c r="B63" s="2">
        <v>1</v>
      </c>
      <c r="C63" s="2">
        <v>2</v>
      </c>
      <c r="D63" s="2">
        <v>1</v>
      </c>
      <c r="AC63" s="5">
        <f t="shared" si="0"/>
        <v>4</v>
      </c>
      <c r="AD63">
        <f t="shared" si="1"/>
        <v>11.380594259314369</v>
      </c>
      <c r="AE63">
        <f t="shared" si="2"/>
        <v>2.0815047790848524</v>
      </c>
      <c r="AF63">
        <f t="shared" si="3"/>
        <v>0.67548322274645933</v>
      </c>
      <c r="AG63">
        <f t="shared" si="4"/>
        <v>0.30680622773715527</v>
      </c>
      <c r="AH63">
        <f t="shared" si="5"/>
        <v>5.4164931997614164E-2</v>
      </c>
      <c r="AI63">
        <f t="shared" si="6"/>
        <v>5.4705513813677498E-2</v>
      </c>
      <c r="AJ63" s="6">
        <v>1.9665691923862066E-2</v>
      </c>
      <c r="AK63" t="str">
        <f t="shared" si="7"/>
        <v/>
      </c>
      <c r="AL63" s="5">
        <f t="shared" si="8"/>
        <v>3.6931937722628447</v>
      </c>
      <c r="AM63">
        <f t="shared" si="9"/>
        <v>5.6642963707712095</v>
      </c>
      <c r="AN63">
        <f t="shared" si="10"/>
        <v>-7.4086231122096606</v>
      </c>
      <c r="AO63" s="6">
        <f t="shared" si="11"/>
        <v>14.79501065673535</v>
      </c>
    </row>
    <row r="64" spans="1:41" x14ac:dyDescent="0.35">
      <c r="A64" s="2">
        <v>2</v>
      </c>
      <c r="B64" s="2">
        <v>0</v>
      </c>
      <c r="C64" s="2">
        <v>2</v>
      </c>
      <c r="D64" s="2">
        <v>1</v>
      </c>
      <c r="AC64" s="5">
        <f t="shared" si="0"/>
        <v>2</v>
      </c>
      <c r="AD64">
        <f t="shared" si="1"/>
        <v>4.9425726642102052</v>
      </c>
      <c r="AE64">
        <f t="shared" si="2"/>
        <v>1.1838142863287353</v>
      </c>
      <c r="AF64">
        <f t="shared" si="3"/>
        <v>0.54208560395438887</v>
      </c>
      <c r="AG64">
        <f t="shared" si="4"/>
        <v>-0.26327517644336318</v>
      </c>
      <c r="AH64">
        <f t="shared" si="5"/>
        <v>-9.1234433655998828E-2</v>
      </c>
      <c r="AI64">
        <f t="shared" si="6"/>
        <v>-9.1972670316098265E-2</v>
      </c>
      <c r="AJ64" s="6">
        <v>1.5988964047003826E-2</v>
      </c>
      <c r="AK64" t="str">
        <f t="shared" si="7"/>
        <v/>
      </c>
      <c r="AL64" s="5">
        <f t="shared" si="8"/>
        <v>2.2632751764433632</v>
      </c>
      <c r="AM64">
        <f t="shared" si="9"/>
        <v>2.8856996847927752</v>
      </c>
      <c r="AN64">
        <f t="shared" si="10"/>
        <v>-3.3925922759490614</v>
      </c>
      <c r="AO64" s="6">
        <f t="shared" si="11"/>
        <v>7.9191426288357878</v>
      </c>
    </row>
    <row r="65" spans="1:41" x14ac:dyDescent="0.35">
      <c r="A65" s="2">
        <v>32</v>
      </c>
      <c r="B65" s="2">
        <v>1</v>
      </c>
      <c r="C65" s="2">
        <v>4</v>
      </c>
      <c r="D65" s="2">
        <v>0</v>
      </c>
      <c r="AC65" s="5">
        <f t="shared" si="0"/>
        <v>0</v>
      </c>
      <c r="AD65">
        <f t="shared" si="1"/>
        <v>4.0111188451636686</v>
      </c>
      <c r="AE65">
        <f t="shared" si="2"/>
        <v>1.1838142863287353</v>
      </c>
      <c r="AF65">
        <f t="shared" si="3"/>
        <v>0.54208560395438887</v>
      </c>
      <c r="AG65">
        <f t="shared" si="4"/>
        <v>-1.8367490634502905</v>
      </c>
      <c r="AH65">
        <f t="shared" si="5"/>
        <v>-0.76066976691677513</v>
      </c>
      <c r="AI65">
        <f t="shared" si="6"/>
        <v>-0.76546000980527551</v>
      </c>
      <c r="AJ65" s="6">
        <v>1.2476822239297936E-2</v>
      </c>
      <c r="AK65" t="str">
        <f t="shared" si="7"/>
        <v/>
      </c>
      <c r="AL65" s="5">
        <f t="shared" si="8"/>
        <v>1.8367490634502905</v>
      </c>
      <c r="AM65">
        <f t="shared" si="9"/>
        <v>2.4146471219635699</v>
      </c>
      <c r="AN65">
        <f t="shared" si="10"/>
        <v>-2.895872330971601</v>
      </c>
      <c r="AO65" s="6">
        <f t="shared" si="11"/>
        <v>6.5693704578721821</v>
      </c>
    </row>
    <row r="66" spans="1:41" x14ac:dyDescent="0.35">
      <c r="A66" s="2">
        <v>0</v>
      </c>
      <c r="B66" s="2">
        <v>0</v>
      </c>
      <c r="C66" s="2">
        <v>4</v>
      </c>
      <c r="D66" s="2">
        <v>3</v>
      </c>
      <c r="AC66" s="5">
        <f t="shared" si="0"/>
        <v>2</v>
      </c>
      <c r="AD66">
        <f t="shared" si="1"/>
        <v>1.7420220689072115</v>
      </c>
      <c r="AE66">
        <f t="shared" si="2"/>
        <v>1.1838142863287353</v>
      </c>
      <c r="AF66">
        <f t="shared" si="3"/>
        <v>0.54208560395438887</v>
      </c>
      <c r="AG66">
        <f t="shared" si="4"/>
        <v>1.2023030164182282</v>
      </c>
      <c r="AH66">
        <f t="shared" si="5"/>
        <v>0.96540717473279369</v>
      </c>
      <c r="AI66">
        <f t="shared" si="6"/>
        <v>0.96980069377323497</v>
      </c>
      <c r="AJ66" s="6">
        <v>9.0401399355732673E-3</v>
      </c>
      <c r="AK66" t="str">
        <f t="shared" si="7"/>
        <v/>
      </c>
      <c r="AL66" s="5">
        <f t="shared" si="8"/>
        <v>0.79769698358177166</v>
      </c>
      <c r="AM66">
        <f t="shared" si="9"/>
        <v>1.2453843806899434</v>
      </c>
      <c r="AN66">
        <f t="shared" si="10"/>
        <v>-1.6432115494792368</v>
      </c>
      <c r="AO66" s="6">
        <f t="shared" si="11"/>
        <v>3.2386055166427803</v>
      </c>
    </row>
    <row r="67" spans="1:41" x14ac:dyDescent="0.35">
      <c r="A67" s="2">
        <v>0</v>
      </c>
      <c r="B67" s="2">
        <v>1</v>
      </c>
      <c r="C67" s="2">
        <v>1</v>
      </c>
      <c r="D67" s="2">
        <v>0</v>
      </c>
      <c r="AC67" s="5">
        <f t="shared" si="0"/>
        <v>32</v>
      </c>
      <c r="AD67">
        <f t="shared" si="1"/>
        <v>11.380594259314369</v>
      </c>
      <c r="AE67">
        <f t="shared" si="2"/>
        <v>0.38290929210966862</v>
      </c>
      <c r="AF67">
        <f t="shared" si="3"/>
        <v>0.276886773626005</v>
      </c>
      <c r="AG67">
        <f t="shared" si="4"/>
        <v>23.770541767093821</v>
      </c>
      <c r="AH67">
        <f t="shared" si="5"/>
        <v>4.066960693031163</v>
      </c>
      <c r="AI67">
        <f t="shared" si="6"/>
        <v>4.1499498621956699</v>
      </c>
      <c r="AJ67" s="6">
        <v>3.9595358242978558E-2</v>
      </c>
      <c r="AK67" t="str">
        <f t="shared" si="7"/>
        <v/>
      </c>
      <c r="AL67" s="5">
        <f t="shared" si="8"/>
        <v>8.2294582329061789</v>
      </c>
      <c r="AM67">
        <f t="shared" si="9"/>
        <v>5.8447926009772431</v>
      </c>
      <c r="AN67">
        <f t="shared" si="10"/>
        <v>-3.2261247621154023</v>
      </c>
      <c r="AO67" s="6">
        <f t="shared" si="11"/>
        <v>19.685041227927762</v>
      </c>
    </row>
    <row r="68" spans="1:41" x14ac:dyDescent="0.35">
      <c r="A68" s="2">
        <v>1</v>
      </c>
      <c r="B68" s="2">
        <v>0</v>
      </c>
      <c r="C68" s="2">
        <v>1</v>
      </c>
      <c r="D68" s="2">
        <v>0</v>
      </c>
      <c r="AC68" s="5">
        <f t="shared" si="0"/>
        <v>0</v>
      </c>
      <c r="AD68">
        <f t="shared" si="1"/>
        <v>0.21639879194551487</v>
      </c>
      <c r="AE68">
        <f t="shared" si="2"/>
        <v>0.38290929210966862</v>
      </c>
      <c r="AF68">
        <f t="shared" si="3"/>
        <v>0.276886773626005</v>
      </c>
      <c r="AG68">
        <f t="shared" si="4"/>
        <v>-0.15648082862715615</v>
      </c>
      <c r="AH68">
        <f t="shared" si="5"/>
        <v>-0.3842328059278684</v>
      </c>
      <c r="AI68">
        <f t="shared" si="6"/>
        <v>-0.38531929140510451</v>
      </c>
      <c r="AJ68" s="6">
        <v>5.6314527662671291E-3</v>
      </c>
      <c r="AK68" t="str">
        <f t="shared" si="7"/>
        <v/>
      </c>
      <c r="AL68" s="5">
        <f t="shared" si="8"/>
        <v>0.15648082862715615</v>
      </c>
      <c r="AM68">
        <f t="shared" si="9"/>
        <v>0.40725525309916438</v>
      </c>
      <c r="AN68">
        <f t="shared" si="10"/>
        <v>-0.64172479996195009</v>
      </c>
      <c r="AO68" s="6">
        <f t="shared" si="11"/>
        <v>0.95468645721626244</v>
      </c>
    </row>
    <row r="69" spans="1:41" x14ac:dyDescent="0.35">
      <c r="A69" s="2">
        <v>0</v>
      </c>
      <c r="B69" s="2">
        <v>0</v>
      </c>
      <c r="C69" s="2">
        <v>3</v>
      </c>
      <c r="D69" s="2">
        <v>2</v>
      </c>
      <c r="AC69" s="5">
        <f t="shared" ref="AC69:AC132" si="12">A67</f>
        <v>0</v>
      </c>
      <c r="AD69">
        <f t="shared" ref="AD69:AD132" si="13">EXP(K$4+MMULT(B67:D67,K$5:K$7))</f>
        <v>11.380594259314369</v>
      </c>
      <c r="AE69">
        <f t="shared" ref="AE69:AE132" si="14">EXP(L$4+MMULT(B67:D67,L$5:L$7))</f>
        <v>2.0815047790848524</v>
      </c>
      <c r="AF69">
        <f t="shared" ref="AF69:AF132" si="15">AE69/(1+AE69)</f>
        <v>0.67548322274645933</v>
      </c>
      <c r="AG69">
        <f t="shared" ref="AG69:AG132" si="16">AC69-AD69*(1-AF69)</f>
        <v>-3.6931937722628447</v>
      </c>
      <c r="AH69">
        <f t="shared" ref="AH69:AH132" si="17">AG69/SQRT(AD69*(1-AF69)*(1+AD69*AF69))</f>
        <v>-0.65201280627200064</v>
      </c>
      <c r="AI69">
        <f t="shared" ref="AI69:AI132" si="18">AH69/SQRT(1-AJ69)</f>
        <v>-0.65852008420833397</v>
      </c>
      <c r="AJ69" s="6">
        <v>1.9665691923862066E-2</v>
      </c>
      <c r="AK69" t="str">
        <f t="shared" ref="AK69:AK132" si="19">IF(AJ69&lt;=$AJ$254,"","*")</f>
        <v/>
      </c>
      <c r="AL69" s="5">
        <f t="shared" ref="AL69:AL132" si="20">AD69*(1-AF69)</f>
        <v>3.6931937722628447</v>
      </c>
      <c r="AM69">
        <f t="shared" ref="AM69:AM132" si="21">SQRT(AL69*(1+AD69*AF69))</f>
        <v>5.6642963707712095</v>
      </c>
      <c r="AN69">
        <f t="shared" ref="AN69:AN132" si="22">AL69-AM69*S$21</f>
        <v>-7.4086231122096606</v>
      </c>
      <c r="AO69" s="6">
        <f t="shared" ref="AO69:AO132" si="23">AL69+AM69*S$21</f>
        <v>14.79501065673535</v>
      </c>
    </row>
    <row r="70" spans="1:41" x14ac:dyDescent="0.35">
      <c r="A70" s="2">
        <v>0</v>
      </c>
      <c r="B70" s="2">
        <v>1</v>
      </c>
      <c r="C70" s="2">
        <v>1</v>
      </c>
      <c r="D70" s="2">
        <v>0</v>
      </c>
      <c r="AC70" s="5">
        <f t="shared" si="12"/>
        <v>1</v>
      </c>
      <c r="AD70">
        <f t="shared" si="13"/>
        <v>4.9425726642102052</v>
      </c>
      <c r="AE70">
        <f t="shared" si="14"/>
        <v>2.0815047790848524</v>
      </c>
      <c r="AF70">
        <f t="shared" si="15"/>
        <v>0.67548322274645933</v>
      </c>
      <c r="AG70">
        <f t="shared" si="16"/>
        <v>-0.60394775233094222</v>
      </c>
      <c r="AH70">
        <f t="shared" si="17"/>
        <v>-0.22894344202409544</v>
      </c>
      <c r="AI70">
        <f t="shared" si="18"/>
        <v>-0.23117319317175905</v>
      </c>
      <c r="AJ70" s="6">
        <v>1.9197708255069966E-2</v>
      </c>
      <c r="AK70" t="str">
        <f t="shared" si="19"/>
        <v/>
      </c>
      <c r="AL70" s="5">
        <f t="shared" si="20"/>
        <v>1.6039477523309422</v>
      </c>
      <c r="AM70">
        <f t="shared" si="21"/>
        <v>2.6379779520715818</v>
      </c>
      <c r="AN70">
        <f t="shared" si="22"/>
        <v>-3.5663940257400855</v>
      </c>
      <c r="AO70" s="6">
        <f t="shared" si="23"/>
        <v>6.7742895304019699</v>
      </c>
    </row>
    <row r="71" spans="1:41" x14ac:dyDescent="0.35">
      <c r="A71" s="2">
        <v>0</v>
      </c>
      <c r="B71" s="2">
        <v>1</v>
      </c>
      <c r="C71" s="2">
        <v>2</v>
      </c>
      <c r="D71" s="2">
        <v>1</v>
      </c>
      <c r="AC71" s="5">
        <f t="shared" si="12"/>
        <v>0</v>
      </c>
      <c r="AD71">
        <f t="shared" si="13"/>
        <v>0.61398002512618199</v>
      </c>
      <c r="AE71">
        <f t="shared" si="14"/>
        <v>0.67327074076291826</v>
      </c>
      <c r="AF71">
        <f t="shared" si="15"/>
        <v>0.40236808327619733</v>
      </c>
      <c r="AG71">
        <f t="shared" si="16"/>
        <v>-0.36693405924628869</v>
      </c>
      <c r="AH71">
        <f t="shared" si="17"/>
        <v>-0.54244134204872607</v>
      </c>
      <c r="AI71">
        <f t="shared" si="18"/>
        <v>-0.54454661492668455</v>
      </c>
      <c r="AJ71" s="6">
        <v>7.7172576976374928E-3</v>
      </c>
      <c r="AK71" t="str">
        <f t="shared" si="19"/>
        <v/>
      </c>
      <c r="AL71" s="5">
        <f t="shared" si="20"/>
        <v>0.36693405924628869</v>
      </c>
      <c r="AM71">
        <f t="shared" si="21"/>
        <v>0.67644928732833931</v>
      </c>
      <c r="AN71">
        <f t="shared" si="22"/>
        <v>-0.95888218128504277</v>
      </c>
      <c r="AO71" s="6">
        <f t="shared" si="23"/>
        <v>1.69275029977762</v>
      </c>
    </row>
    <row r="72" spans="1:41" x14ac:dyDescent="0.35">
      <c r="A72" s="2">
        <v>7</v>
      </c>
      <c r="B72" s="2">
        <v>1</v>
      </c>
      <c r="C72" s="2">
        <v>3</v>
      </c>
      <c r="D72" s="2">
        <v>0</v>
      </c>
      <c r="AC72" s="5">
        <f t="shared" si="12"/>
        <v>0</v>
      </c>
      <c r="AD72">
        <f t="shared" si="13"/>
        <v>11.380594259314369</v>
      </c>
      <c r="AE72">
        <f t="shared" si="14"/>
        <v>2.0815047790848524</v>
      </c>
      <c r="AF72">
        <f t="shared" si="15"/>
        <v>0.67548322274645933</v>
      </c>
      <c r="AG72">
        <f t="shared" si="16"/>
        <v>-3.6931937722628447</v>
      </c>
      <c r="AH72">
        <f t="shared" si="17"/>
        <v>-0.65201280627200064</v>
      </c>
      <c r="AI72">
        <f t="shared" si="18"/>
        <v>-0.65852008420833397</v>
      </c>
      <c r="AJ72" s="6">
        <v>1.9665691923862066E-2</v>
      </c>
      <c r="AK72" t="str">
        <f t="shared" si="19"/>
        <v/>
      </c>
      <c r="AL72" s="5">
        <f t="shared" si="20"/>
        <v>3.6931937722628447</v>
      </c>
      <c r="AM72">
        <f t="shared" si="21"/>
        <v>5.6642963707712095</v>
      </c>
      <c r="AN72">
        <f t="shared" si="22"/>
        <v>-7.4086231122096606</v>
      </c>
      <c r="AO72" s="6">
        <f t="shared" si="23"/>
        <v>14.79501065673535</v>
      </c>
    </row>
    <row r="73" spans="1:41" x14ac:dyDescent="0.35">
      <c r="A73" s="2">
        <v>0</v>
      </c>
      <c r="B73" s="2">
        <v>0</v>
      </c>
      <c r="C73" s="2">
        <v>4</v>
      </c>
      <c r="D73" s="2">
        <v>3</v>
      </c>
      <c r="AC73" s="5">
        <f t="shared" si="12"/>
        <v>0</v>
      </c>
      <c r="AD73">
        <f t="shared" si="13"/>
        <v>4.0111188451636686</v>
      </c>
      <c r="AE73">
        <f t="shared" si="14"/>
        <v>1.1838142863287353</v>
      </c>
      <c r="AF73">
        <f t="shared" si="15"/>
        <v>0.54208560395438887</v>
      </c>
      <c r="AG73">
        <f t="shared" si="16"/>
        <v>-1.8367490634502905</v>
      </c>
      <c r="AH73">
        <f t="shared" si="17"/>
        <v>-0.76066976691677513</v>
      </c>
      <c r="AI73">
        <f t="shared" si="18"/>
        <v>-0.76546000980527551</v>
      </c>
      <c r="AJ73" s="6">
        <v>1.2476822239297936E-2</v>
      </c>
      <c r="AK73" t="str">
        <f t="shared" si="19"/>
        <v/>
      </c>
      <c r="AL73" s="5">
        <f t="shared" si="20"/>
        <v>1.8367490634502905</v>
      </c>
      <c r="AM73">
        <f t="shared" si="21"/>
        <v>2.4146471219635699</v>
      </c>
      <c r="AN73">
        <f t="shared" si="22"/>
        <v>-2.895872330971601</v>
      </c>
      <c r="AO73" s="6">
        <f t="shared" si="23"/>
        <v>6.5693704578721821</v>
      </c>
    </row>
    <row r="74" spans="1:41" x14ac:dyDescent="0.35">
      <c r="A74" s="2">
        <v>0</v>
      </c>
      <c r="B74" s="2">
        <v>0</v>
      </c>
      <c r="C74" s="2">
        <v>4</v>
      </c>
      <c r="D74" s="2">
        <v>2</v>
      </c>
      <c r="AC74" s="5">
        <f t="shared" si="12"/>
        <v>7</v>
      </c>
      <c r="AD74">
        <f t="shared" si="13"/>
        <v>11.380594259314369</v>
      </c>
      <c r="AE74">
        <f t="shared" si="14"/>
        <v>0.67327074076291826</v>
      </c>
      <c r="AF74">
        <f t="shared" si="15"/>
        <v>0.40236808327619733</v>
      </c>
      <c r="AG74">
        <f t="shared" si="16"/>
        <v>0.19859363935004826</v>
      </c>
      <c r="AH74">
        <f t="shared" si="17"/>
        <v>3.2238919584246149E-2</v>
      </c>
      <c r="AI74">
        <f t="shared" si="18"/>
        <v>3.2541422456185118E-2</v>
      </c>
      <c r="AJ74" s="6">
        <v>1.8505450963632292E-2</v>
      </c>
      <c r="AK74" t="str">
        <f t="shared" si="19"/>
        <v/>
      </c>
      <c r="AL74" s="5">
        <f t="shared" si="20"/>
        <v>6.8014063606499517</v>
      </c>
      <c r="AM74">
        <f t="shared" si="21"/>
        <v>6.1600587709239765</v>
      </c>
      <c r="AN74">
        <f t="shared" si="22"/>
        <v>-5.2720869730111106</v>
      </c>
      <c r="AO74" s="6">
        <f t="shared" si="23"/>
        <v>18.874899694311015</v>
      </c>
    </row>
    <row r="75" spans="1:41" x14ac:dyDescent="0.35">
      <c r="A75" s="2">
        <v>0</v>
      </c>
      <c r="B75" s="2">
        <v>1</v>
      </c>
      <c r="C75" s="2">
        <v>3</v>
      </c>
      <c r="D75" s="2">
        <v>2</v>
      </c>
      <c r="AC75" s="5">
        <f t="shared" si="12"/>
        <v>0</v>
      </c>
      <c r="AD75">
        <f t="shared" si="13"/>
        <v>0.21639879194551487</v>
      </c>
      <c r="AE75">
        <f t="shared" si="14"/>
        <v>0.38290929210966862</v>
      </c>
      <c r="AF75">
        <f t="shared" si="15"/>
        <v>0.276886773626005</v>
      </c>
      <c r="AG75">
        <f t="shared" si="16"/>
        <v>-0.15648082862715615</v>
      </c>
      <c r="AH75">
        <f t="shared" si="17"/>
        <v>-0.3842328059278684</v>
      </c>
      <c r="AI75">
        <f t="shared" si="18"/>
        <v>-0.38531929140510451</v>
      </c>
      <c r="AJ75" s="6">
        <v>5.6314527662671291E-3</v>
      </c>
      <c r="AK75" t="str">
        <f t="shared" si="19"/>
        <v/>
      </c>
      <c r="AL75" s="5">
        <f t="shared" si="20"/>
        <v>0.15648082862715615</v>
      </c>
      <c r="AM75">
        <f t="shared" si="21"/>
        <v>0.40725525309916438</v>
      </c>
      <c r="AN75">
        <f t="shared" si="22"/>
        <v>-0.64172479996195009</v>
      </c>
      <c r="AO75" s="6">
        <f t="shared" si="23"/>
        <v>0.95468645721626244</v>
      </c>
    </row>
    <row r="76" spans="1:41" x14ac:dyDescent="0.35">
      <c r="A76" s="2">
        <v>0</v>
      </c>
      <c r="B76" s="2">
        <v>1</v>
      </c>
      <c r="C76" s="2">
        <v>1</v>
      </c>
      <c r="D76" s="2">
        <v>0</v>
      </c>
      <c r="AC76" s="5">
        <f t="shared" si="12"/>
        <v>0</v>
      </c>
      <c r="AD76">
        <f t="shared" si="13"/>
        <v>0.61398002512618199</v>
      </c>
      <c r="AE76">
        <f t="shared" si="14"/>
        <v>0.38290929210966862</v>
      </c>
      <c r="AF76">
        <f t="shared" si="15"/>
        <v>0.276886773626005</v>
      </c>
      <c r="AG76">
        <f t="shared" si="16"/>
        <v>-0.44397707689818</v>
      </c>
      <c r="AH76">
        <f t="shared" si="17"/>
        <v>-0.61600862891061503</v>
      </c>
      <c r="AI76">
        <f t="shared" si="18"/>
        <v>-0.61841222778810456</v>
      </c>
      <c r="AJ76" s="6">
        <v>7.758345338539193E-3</v>
      </c>
      <c r="AK76" t="str">
        <f t="shared" si="19"/>
        <v/>
      </c>
      <c r="AL76" s="5">
        <f t="shared" si="20"/>
        <v>0.44397707689818</v>
      </c>
      <c r="AM76">
        <f t="shared" si="21"/>
        <v>0.72073191195930897</v>
      </c>
      <c r="AN76">
        <f t="shared" si="22"/>
        <v>-0.96863151305075823</v>
      </c>
      <c r="AO76" s="6">
        <f t="shared" si="23"/>
        <v>1.8565856668471183</v>
      </c>
    </row>
    <row r="77" spans="1:41" x14ac:dyDescent="0.35">
      <c r="A77" s="2">
        <v>0</v>
      </c>
      <c r="B77" s="2">
        <v>0</v>
      </c>
      <c r="C77" s="2">
        <v>2</v>
      </c>
      <c r="D77" s="2">
        <v>0</v>
      </c>
      <c r="AC77" s="5">
        <f t="shared" si="12"/>
        <v>0</v>
      </c>
      <c r="AD77">
        <f t="shared" si="13"/>
        <v>1.4137288460889579</v>
      </c>
      <c r="AE77">
        <f t="shared" si="14"/>
        <v>0.67327074076291826</v>
      </c>
      <c r="AF77">
        <f t="shared" si="15"/>
        <v>0.40236808327619733</v>
      </c>
      <c r="AG77">
        <f t="shared" si="16"/>
        <v>-0.84488948001587372</v>
      </c>
      <c r="AH77">
        <f t="shared" si="17"/>
        <v>-0.733855768118019</v>
      </c>
      <c r="AI77">
        <f t="shared" si="18"/>
        <v>-0.73939976421856846</v>
      </c>
      <c r="AJ77" s="6">
        <v>1.493971735973001E-2</v>
      </c>
      <c r="AK77" t="str">
        <f t="shared" si="19"/>
        <v/>
      </c>
      <c r="AL77" s="5">
        <f t="shared" si="20"/>
        <v>0.84488948001587372</v>
      </c>
      <c r="AM77">
        <f t="shared" si="21"/>
        <v>1.1513018180433492</v>
      </c>
      <c r="AN77">
        <f t="shared" si="22"/>
        <v>-1.4116206186845768</v>
      </c>
      <c r="AO77" s="6">
        <f t="shared" si="23"/>
        <v>3.1013995787163244</v>
      </c>
    </row>
    <row r="78" spans="1:41" x14ac:dyDescent="0.35">
      <c r="A78" s="2">
        <v>0</v>
      </c>
      <c r="B78" s="2">
        <v>0</v>
      </c>
      <c r="C78" s="2">
        <v>3</v>
      </c>
      <c r="D78" s="2">
        <v>2</v>
      </c>
      <c r="AC78" s="5">
        <f t="shared" si="12"/>
        <v>0</v>
      </c>
      <c r="AD78">
        <f t="shared" si="13"/>
        <v>11.380594259314369</v>
      </c>
      <c r="AE78">
        <f t="shared" si="14"/>
        <v>2.0815047790848524</v>
      </c>
      <c r="AF78">
        <f t="shared" si="15"/>
        <v>0.67548322274645933</v>
      </c>
      <c r="AG78">
        <f t="shared" si="16"/>
        <v>-3.6931937722628447</v>
      </c>
      <c r="AH78">
        <f t="shared" si="17"/>
        <v>-0.65201280627200064</v>
      </c>
      <c r="AI78">
        <f t="shared" si="18"/>
        <v>-0.65852008420833397</v>
      </c>
      <c r="AJ78" s="6">
        <v>1.9665691923862066E-2</v>
      </c>
      <c r="AK78" t="str">
        <f t="shared" si="19"/>
        <v/>
      </c>
      <c r="AL78" s="5">
        <f t="shared" si="20"/>
        <v>3.6931937722628447</v>
      </c>
      <c r="AM78">
        <f t="shared" si="21"/>
        <v>5.6642963707712095</v>
      </c>
      <c r="AN78">
        <f t="shared" si="22"/>
        <v>-7.4086231122096606</v>
      </c>
      <c r="AO78" s="6">
        <f t="shared" si="23"/>
        <v>14.79501065673535</v>
      </c>
    </row>
    <row r="79" spans="1:41" x14ac:dyDescent="0.35">
      <c r="A79" s="2">
        <v>0</v>
      </c>
      <c r="B79" s="2">
        <v>1</v>
      </c>
      <c r="C79" s="2">
        <v>1</v>
      </c>
      <c r="D79" s="2">
        <v>0</v>
      </c>
      <c r="AC79" s="5">
        <f t="shared" si="12"/>
        <v>0</v>
      </c>
      <c r="AD79">
        <f t="shared" si="13"/>
        <v>4.9425726642102052</v>
      </c>
      <c r="AE79">
        <f t="shared" si="14"/>
        <v>1.1838142863287353</v>
      </c>
      <c r="AF79">
        <f t="shared" si="15"/>
        <v>0.54208560395438887</v>
      </c>
      <c r="AG79">
        <f t="shared" si="16"/>
        <v>-2.2632751764433632</v>
      </c>
      <c r="AH79">
        <f t="shared" si="17"/>
        <v>-0.78430724734472534</v>
      </c>
      <c r="AI79">
        <f t="shared" si="18"/>
        <v>-0.79065358325726798</v>
      </c>
      <c r="AJ79" s="6">
        <v>1.5988964047003826E-2</v>
      </c>
      <c r="AK79" t="str">
        <f t="shared" si="19"/>
        <v/>
      </c>
      <c r="AL79" s="5">
        <f t="shared" si="20"/>
        <v>2.2632751764433632</v>
      </c>
      <c r="AM79">
        <f t="shared" si="21"/>
        <v>2.8856996847927752</v>
      </c>
      <c r="AN79">
        <f t="shared" si="22"/>
        <v>-3.3925922759490614</v>
      </c>
      <c r="AO79" s="6">
        <f t="shared" si="23"/>
        <v>7.9191426288357878</v>
      </c>
    </row>
    <row r="80" spans="1:41" x14ac:dyDescent="0.35">
      <c r="A80" s="2">
        <v>0</v>
      </c>
      <c r="B80" s="2">
        <v>0</v>
      </c>
      <c r="C80" s="2">
        <v>2</v>
      </c>
      <c r="D80" s="2">
        <v>1</v>
      </c>
      <c r="AC80" s="5">
        <f t="shared" si="12"/>
        <v>0</v>
      </c>
      <c r="AD80">
        <f t="shared" si="13"/>
        <v>0.61398002512618199</v>
      </c>
      <c r="AE80">
        <f t="shared" si="14"/>
        <v>0.67327074076291826</v>
      </c>
      <c r="AF80">
        <f t="shared" si="15"/>
        <v>0.40236808327619733</v>
      </c>
      <c r="AG80">
        <f t="shared" si="16"/>
        <v>-0.36693405924628869</v>
      </c>
      <c r="AH80">
        <f t="shared" si="17"/>
        <v>-0.54244134204872607</v>
      </c>
      <c r="AI80">
        <f t="shared" si="18"/>
        <v>-0.54454661492668455</v>
      </c>
      <c r="AJ80" s="6">
        <v>7.7172576976374928E-3</v>
      </c>
      <c r="AK80" t="str">
        <f t="shared" si="19"/>
        <v/>
      </c>
      <c r="AL80" s="5">
        <f t="shared" si="20"/>
        <v>0.36693405924628869</v>
      </c>
      <c r="AM80">
        <f t="shared" si="21"/>
        <v>0.67644928732833931</v>
      </c>
      <c r="AN80">
        <f t="shared" si="22"/>
        <v>-0.95888218128504277</v>
      </c>
      <c r="AO80" s="6">
        <f t="shared" si="23"/>
        <v>1.69275029977762</v>
      </c>
    </row>
    <row r="81" spans="1:41" x14ac:dyDescent="0.35">
      <c r="A81" s="2">
        <v>2</v>
      </c>
      <c r="B81" s="2">
        <v>0</v>
      </c>
      <c r="C81" s="2">
        <v>4</v>
      </c>
      <c r="D81" s="2">
        <v>0</v>
      </c>
      <c r="AC81" s="5">
        <f t="shared" si="12"/>
        <v>0</v>
      </c>
      <c r="AD81">
        <f t="shared" si="13"/>
        <v>11.380594259314369</v>
      </c>
      <c r="AE81">
        <f t="shared" si="14"/>
        <v>2.0815047790848524</v>
      </c>
      <c r="AF81">
        <f t="shared" si="15"/>
        <v>0.67548322274645933</v>
      </c>
      <c r="AG81">
        <f t="shared" si="16"/>
        <v>-3.6931937722628447</v>
      </c>
      <c r="AH81">
        <f t="shared" si="17"/>
        <v>-0.65201280627200064</v>
      </c>
      <c r="AI81">
        <f t="shared" si="18"/>
        <v>-0.65852008420833397</v>
      </c>
      <c r="AJ81" s="6">
        <v>1.9665691923862066E-2</v>
      </c>
      <c r="AK81" t="str">
        <f t="shared" si="19"/>
        <v/>
      </c>
      <c r="AL81" s="5">
        <f t="shared" si="20"/>
        <v>3.6931937722628447</v>
      </c>
      <c r="AM81">
        <f t="shared" si="21"/>
        <v>5.6642963707712095</v>
      </c>
      <c r="AN81">
        <f t="shared" si="22"/>
        <v>-7.4086231122096606</v>
      </c>
      <c r="AO81" s="6">
        <f t="shared" si="23"/>
        <v>14.79501065673535</v>
      </c>
    </row>
    <row r="82" spans="1:41" x14ac:dyDescent="0.35">
      <c r="A82" s="2">
        <v>3</v>
      </c>
      <c r="B82" s="2">
        <v>1</v>
      </c>
      <c r="C82" s="2">
        <v>4</v>
      </c>
      <c r="D82" s="2">
        <v>1</v>
      </c>
      <c r="AC82" s="5">
        <f t="shared" si="12"/>
        <v>0</v>
      </c>
      <c r="AD82">
        <f t="shared" si="13"/>
        <v>1.7420220689072115</v>
      </c>
      <c r="AE82">
        <f t="shared" si="14"/>
        <v>1.1838142863287353</v>
      </c>
      <c r="AF82">
        <f t="shared" si="15"/>
        <v>0.54208560395438887</v>
      </c>
      <c r="AG82">
        <f t="shared" si="16"/>
        <v>-0.79769698358177166</v>
      </c>
      <c r="AH82">
        <f t="shared" si="17"/>
        <v>-0.64052271407149597</v>
      </c>
      <c r="AI82">
        <f t="shared" si="18"/>
        <v>-0.64343770042519399</v>
      </c>
      <c r="AJ82" s="6">
        <v>9.0401399355732673E-3</v>
      </c>
      <c r="AK82" t="str">
        <f t="shared" si="19"/>
        <v/>
      </c>
      <c r="AL82" s="5">
        <f t="shared" si="20"/>
        <v>0.79769698358177166</v>
      </c>
      <c r="AM82">
        <f t="shared" si="21"/>
        <v>1.2453843806899434</v>
      </c>
      <c r="AN82">
        <f t="shared" si="22"/>
        <v>-1.6432115494792368</v>
      </c>
      <c r="AO82" s="6">
        <f t="shared" si="23"/>
        <v>3.2386055166427803</v>
      </c>
    </row>
    <row r="83" spans="1:41" x14ac:dyDescent="0.35">
      <c r="A83" s="2">
        <v>1</v>
      </c>
      <c r="B83" s="2">
        <v>0</v>
      </c>
      <c r="C83" s="2">
        <v>2</v>
      </c>
      <c r="D83" s="2">
        <v>1</v>
      </c>
      <c r="AC83" s="5">
        <f t="shared" si="12"/>
        <v>2</v>
      </c>
      <c r="AD83">
        <f t="shared" si="13"/>
        <v>4.9425726642102052</v>
      </c>
      <c r="AE83">
        <f t="shared" si="14"/>
        <v>0.38290929210966862</v>
      </c>
      <c r="AF83">
        <f t="shared" si="15"/>
        <v>0.276886773626005</v>
      </c>
      <c r="AG83">
        <f t="shared" si="16"/>
        <v>-1.5740396658049538</v>
      </c>
      <c r="AH83">
        <f t="shared" si="17"/>
        <v>-0.54099875849115753</v>
      </c>
      <c r="AI83">
        <f t="shared" si="18"/>
        <v>-0.54884684457477328</v>
      </c>
      <c r="AJ83" s="6">
        <v>2.8393987776742863E-2</v>
      </c>
      <c r="AK83" t="str">
        <f t="shared" si="19"/>
        <v/>
      </c>
      <c r="AL83" s="5">
        <f t="shared" si="20"/>
        <v>3.5740396658049538</v>
      </c>
      <c r="AM83">
        <f t="shared" si="21"/>
        <v>2.9095069833338276</v>
      </c>
      <c r="AN83">
        <f t="shared" si="22"/>
        <v>-2.1284892342971262</v>
      </c>
      <c r="AO83" s="6">
        <f t="shared" si="23"/>
        <v>9.2765685659070343</v>
      </c>
    </row>
    <row r="84" spans="1:41" x14ac:dyDescent="0.35">
      <c r="A84" s="2">
        <v>5</v>
      </c>
      <c r="B84" s="2">
        <v>1</v>
      </c>
      <c r="C84" s="2">
        <v>3</v>
      </c>
      <c r="D84" s="2">
        <v>0</v>
      </c>
      <c r="AC84" s="5">
        <f t="shared" si="12"/>
        <v>3</v>
      </c>
      <c r="AD84">
        <f t="shared" si="13"/>
        <v>4.0111188451636686</v>
      </c>
      <c r="AE84">
        <f t="shared" si="14"/>
        <v>0.38290929210966862</v>
      </c>
      <c r="AF84">
        <f t="shared" si="15"/>
        <v>0.276886773626005</v>
      </c>
      <c r="AG84">
        <f t="shared" si="16"/>
        <v>9.9506910504166601E-2</v>
      </c>
      <c r="AH84">
        <f t="shared" si="17"/>
        <v>4.0217188636515147E-2</v>
      </c>
      <c r="AI84">
        <f t="shared" si="18"/>
        <v>4.052102706824677E-2</v>
      </c>
      <c r="AJ84" s="6">
        <v>1.4940356610947114E-2</v>
      </c>
      <c r="AK84" t="str">
        <f t="shared" si="19"/>
        <v/>
      </c>
      <c r="AL84" s="5">
        <f t="shared" si="20"/>
        <v>2.9004930894958334</v>
      </c>
      <c r="AM84">
        <f t="shared" si="21"/>
        <v>2.474238351256095</v>
      </c>
      <c r="AN84">
        <f t="shared" si="22"/>
        <v>-1.9489249681338756</v>
      </c>
      <c r="AO84" s="6">
        <f t="shared" si="23"/>
        <v>7.7499111471255429</v>
      </c>
    </row>
    <row r="85" spans="1:41" x14ac:dyDescent="0.35">
      <c r="A85" s="2">
        <v>0</v>
      </c>
      <c r="B85" s="2">
        <v>0</v>
      </c>
      <c r="C85" s="2">
        <v>1</v>
      </c>
      <c r="D85" s="2">
        <v>0</v>
      </c>
      <c r="AC85" s="5">
        <f t="shared" si="12"/>
        <v>1</v>
      </c>
      <c r="AD85">
        <f t="shared" si="13"/>
        <v>1.7420220689072115</v>
      </c>
      <c r="AE85">
        <f t="shared" si="14"/>
        <v>1.1838142863287353</v>
      </c>
      <c r="AF85">
        <f t="shared" si="15"/>
        <v>0.54208560395438887</v>
      </c>
      <c r="AG85">
        <f t="shared" si="16"/>
        <v>0.20230301641822834</v>
      </c>
      <c r="AH85">
        <f t="shared" si="17"/>
        <v>0.16244223033064892</v>
      </c>
      <c r="AI85">
        <f t="shared" si="18"/>
        <v>0.16318149667402054</v>
      </c>
      <c r="AJ85" s="6">
        <v>9.0401399355732673E-3</v>
      </c>
      <c r="AK85" t="str">
        <f t="shared" si="19"/>
        <v/>
      </c>
      <c r="AL85" s="5">
        <f t="shared" si="20"/>
        <v>0.79769698358177166</v>
      </c>
      <c r="AM85">
        <f t="shared" si="21"/>
        <v>1.2453843806899434</v>
      </c>
      <c r="AN85">
        <f t="shared" si="22"/>
        <v>-1.6432115494792368</v>
      </c>
      <c r="AO85" s="6">
        <f t="shared" si="23"/>
        <v>3.2386055166427803</v>
      </c>
    </row>
    <row r="86" spans="1:41" x14ac:dyDescent="0.35">
      <c r="A86" s="2">
        <v>2</v>
      </c>
      <c r="B86" s="2">
        <v>1</v>
      </c>
      <c r="C86" s="2">
        <v>1</v>
      </c>
      <c r="D86" s="2">
        <v>0</v>
      </c>
      <c r="AC86" s="5">
        <f t="shared" si="12"/>
        <v>5</v>
      </c>
      <c r="AD86">
        <f t="shared" si="13"/>
        <v>11.380594259314369</v>
      </c>
      <c r="AE86">
        <f t="shared" si="14"/>
        <v>0.67327074076291826</v>
      </c>
      <c r="AF86">
        <f t="shared" si="15"/>
        <v>0.40236808327619733</v>
      </c>
      <c r="AG86">
        <f t="shared" si="16"/>
        <v>-1.8014063606499517</v>
      </c>
      <c r="AH86">
        <f t="shared" si="17"/>
        <v>-0.29243330747958923</v>
      </c>
      <c r="AI86">
        <f t="shared" si="18"/>
        <v>-0.29517725536940675</v>
      </c>
      <c r="AJ86" s="6">
        <v>1.8505450963632292E-2</v>
      </c>
      <c r="AK86" t="str">
        <f t="shared" si="19"/>
        <v/>
      </c>
      <c r="AL86" s="5">
        <f t="shared" si="20"/>
        <v>6.8014063606499517</v>
      </c>
      <c r="AM86">
        <f t="shared" si="21"/>
        <v>6.1600587709239765</v>
      </c>
      <c r="AN86">
        <f t="shared" si="22"/>
        <v>-5.2720869730111106</v>
      </c>
      <c r="AO86" s="6">
        <f t="shared" si="23"/>
        <v>18.874899694311015</v>
      </c>
    </row>
    <row r="87" spans="1:41" x14ac:dyDescent="0.35">
      <c r="A87" s="2">
        <v>1</v>
      </c>
      <c r="B87" s="2">
        <v>0</v>
      </c>
      <c r="C87" s="2">
        <v>3</v>
      </c>
      <c r="D87" s="2">
        <v>1</v>
      </c>
      <c r="AC87" s="5">
        <f t="shared" si="12"/>
        <v>0</v>
      </c>
      <c r="AD87">
        <f t="shared" si="13"/>
        <v>4.9425726642102052</v>
      </c>
      <c r="AE87">
        <f t="shared" si="14"/>
        <v>2.0815047790848524</v>
      </c>
      <c r="AF87">
        <f t="shared" si="15"/>
        <v>0.67548322274645933</v>
      </c>
      <c r="AG87">
        <f t="shared" si="16"/>
        <v>-1.6039477523309422</v>
      </c>
      <c r="AH87">
        <f t="shared" si="17"/>
        <v>-0.60802166715281891</v>
      </c>
      <c r="AI87">
        <f t="shared" si="18"/>
        <v>-0.61394337863820692</v>
      </c>
      <c r="AJ87" s="6">
        <v>1.9197708255069966E-2</v>
      </c>
      <c r="AK87" t="str">
        <f t="shared" si="19"/>
        <v/>
      </c>
      <c r="AL87" s="5">
        <f t="shared" si="20"/>
        <v>1.6039477523309422</v>
      </c>
      <c r="AM87">
        <f t="shared" si="21"/>
        <v>2.6379779520715818</v>
      </c>
      <c r="AN87">
        <f t="shared" si="22"/>
        <v>-3.5663940257400855</v>
      </c>
      <c r="AO87" s="6">
        <f t="shared" si="23"/>
        <v>6.7742895304019699</v>
      </c>
    </row>
    <row r="88" spans="1:41" x14ac:dyDescent="0.35">
      <c r="A88" s="2">
        <v>0</v>
      </c>
      <c r="B88" s="2">
        <v>0</v>
      </c>
      <c r="C88" s="2">
        <v>4</v>
      </c>
      <c r="D88" s="2">
        <v>1</v>
      </c>
      <c r="AC88" s="5">
        <f t="shared" si="12"/>
        <v>2</v>
      </c>
      <c r="AD88">
        <f t="shared" si="13"/>
        <v>11.380594259314369</v>
      </c>
      <c r="AE88">
        <f t="shared" si="14"/>
        <v>2.0815047790848524</v>
      </c>
      <c r="AF88">
        <f t="shared" si="15"/>
        <v>0.67548322274645933</v>
      </c>
      <c r="AG88">
        <f t="shared" si="16"/>
        <v>-1.6931937722628447</v>
      </c>
      <c r="AH88">
        <f t="shared" si="17"/>
        <v>-0.29892393713719323</v>
      </c>
      <c r="AI88">
        <f t="shared" si="18"/>
        <v>-0.30190728519732823</v>
      </c>
      <c r="AJ88" s="6">
        <v>1.9665691923862066E-2</v>
      </c>
      <c r="AK88" t="str">
        <f t="shared" si="19"/>
        <v/>
      </c>
      <c r="AL88" s="5">
        <f t="shared" si="20"/>
        <v>3.6931937722628447</v>
      </c>
      <c r="AM88">
        <f t="shared" si="21"/>
        <v>5.6642963707712095</v>
      </c>
      <c r="AN88">
        <f t="shared" si="22"/>
        <v>-7.4086231122096606</v>
      </c>
      <c r="AO88" s="6">
        <f t="shared" si="23"/>
        <v>14.79501065673535</v>
      </c>
    </row>
    <row r="89" spans="1:41" x14ac:dyDescent="0.35">
      <c r="A89" s="2">
        <v>1</v>
      </c>
      <c r="B89" s="2">
        <v>1</v>
      </c>
      <c r="C89" s="2">
        <v>1</v>
      </c>
      <c r="D89" s="2">
        <v>0</v>
      </c>
      <c r="AC89" s="5">
        <f t="shared" si="12"/>
        <v>1</v>
      </c>
      <c r="AD89">
        <f t="shared" si="13"/>
        <v>1.7420220689072115</v>
      </c>
      <c r="AE89">
        <f t="shared" si="14"/>
        <v>0.67327074076291826</v>
      </c>
      <c r="AF89">
        <f t="shared" si="15"/>
        <v>0.40236808327619733</v>
      </c>
      <c r="AG89">
        <f t="shared" si="16"/>
        <v>-4.1087988016180965E-2</v>
      </c>
      <c r="AH89">
        <f t="shared" si="17"/>
        <v>-3.0876453856944194E-2</v>
      </c>
      <c r="AI89">
        <f t="shared" si="18"/>
        <v>-3.1009036778731975E-2</v>
      </c>
      <c r="AJ89" s="6">
        <v>8.5329631809633842E-3</v>
      </c>
      <c r="AK89" t="str">
        <f t="shared" si="19"/>
        <v/>
      </c>
      <c r="AL89" s="5">
        <f t="shared" si="20"/>
        <v>1.041087988016181</v>
      </c>
      <c r="AM89">
        <f t="shared" si="21"/>
        <v>1.330722375262021</v>
      </c>
      <c r="AN89">
        <f t="shared" si="22"/>
        <v>-1.567079940918974</v>
      </c>
      <c r="AO89" s="6">
        <f t="shared" si="23"/>
        <v>3.6492559169513359</v>
      </c>
    </row>
    <row r="90" spans="1:41" x14ac:dyDescent="0.35">
      <c r="A90" s="2">
        <v>149</v>
      </c>
      <c r="B90" s="2">
        <v>1</v>
      </c>
      <c r="C90" s="2">
        <v>4</v>
      </c>
      <c r="D90" s="2">
        <v>0</v>
      </c>
      <c r="AC90" s="5">
        <f t="shared" si="12"/>
        <v>0</v>
      </c>
      <c r="AD90">
        <f t="shared" si="13"/>
        <v>1.7420220689072115</v>
      </c>
      <c r="AE90">
        <f t="shared" si="14"/>
        <v>0.38290929210966862</v>
      </c>
      <c r="AF90">
        <f t="shared" si="15"/>
        <v>0.276886773626005</v>
      </c>
      <c r="AG90">
        <f t="shared" si="16"/>
        <v>-1.2596791986621956</v>
      </c>
      <c r="AH90">
        <f t="shared" si="17"/>
        <v>-0.92184020294626767</v>
      </c>
      <c r="AI90">
        <f t="shared" si="18"/>
        <v>-0.92659524337502819</v>
      </c>
      <c r="AJ90" s="6">
        <v>1.0237133551155721E-2</v>
      </c>
      <c r="AK90" t="str">
        <f t="shared" si="19"/>
        <v/>
      </c>
      <c r="AL90" s="5">
        <f t="shared" si="20"/>
        <v>1.2596791986621956</v>
      </c>
      <c r="AM90">
        <f t="shared" si="21"/>
        <v>1.3664832523426187</v>
      </c>
      <c r="AN90">
        <f t="shared" si="22"/>
        <v>-1.4185787614064951</v>
      </c>
      <c r="AO90" s="6">
        <f t="shared" si="23"/>
        <v>3.937937158730886</v>
      </c>
    </row>
    <row r="91" spans="1:41" x14ac:dyDescent="0.35">
      <c r="A91" s="2">
        <v>0</v>
      </c>
      <c r="B91" s="2">
        <v>1</v>
      </c>
      <c r="C91" s="2">
        <v>3</v>
      </c>
      <c r="D91" s="2">
        <v>2</v>
      </c>
      <c r="AC91" s="5">
        <f t="shared" si="12"/>
        <v>1</v>
      </c>
      <c r="AD91">
        <f t="shared" si="13"/>
        <v>11.380594259314369</v>
      </c>
      <c r="AE91">
        <f t="shared" si="14"/>
        <v>2.0815047790848524</v>
      </c>
      <c r="AF91">
        <f t="shared" si="15"/>
        <v>0.67548322274645933</v>
      </c>
      <c r="AG91">
        <f t="shared" si="16"/>
        <v>-2.6931937722628447</v>
      </c>
      <c r="AH91">
        <f t="shared" si="17"/>
        <v>-0.47546837170459694</v>
      </c>
      <c r="AI91">
        <f t="shared" si="18"/>
        <v>-0.4802136847028311</v>
      </c>
      <c r="AJ91" s="6">
        <v>1.9665691923862066E-2</v>
      </c>
      <c r="AK91" t="str">
        <f t="shared" si="19"/>
        <v/>
      </c>
      <c r="AL91" s="5">
        <f t="shared" si="20"/>
        <v>3.6931937722628447</v>
      </c>
      <c r="AM91">
        <f t="shared" si="21"/>
        <v>5.6642963707712095</v>
      </c>
      <c r="AN91">
        <f t="shared" si="22"/>
        <v>-7.4086231122096606</v>
      </c>
      <c r="AO91" s="6">
        <f t="shared" si="23"/>
        <v>14.79501065673535</v>
      </c>
    </row>
    <row r="92" spans="1:41" x14ac:dyDescent="0.35">
      <c r="A92" s="2">
        <v>1</v>
      </c>
      <c r="B92" s="2">
        <v>1</v>
      </c>
      <c r="C92" s="2">
        <v>3</v>
      </c>
      <c r="D92" s="2">
        <v>1</v>
      </c>
      <c r="AC92" s="5">
        <f t="shared" si="12"/>
        <v>149</v>
      </c>
      <c r="AD92">
        <f t="shared" si="13"/>
        <v>11.380594259314369</v>
      </c>
      <c r="AE92">
        <f t="shared" si="14"/>
        <v>0.38290929210966862</v>
      </c>
      <c r="AF92">
        <f t="shared" si="15"/>
        <v>0.276886773626005</v>
      </c>
      <c r="AG92">
        <f t="shared" si="16"/>
        <v>140.77054176709382</v>
      </c>
      <c r="AH92">
        <f t="shared" si="17"/>
        <v>24.08477962820394</v>
      </c>
      <c r="AI92">
        <f t="shared" si="18"/>
        <v>24.576246352797526</v>
      </c>
      <c r="AJ92" s="6">
        <v>3.9595358242978558E-2</v>
      </c>
      <c r="AK92" t="str">
        <f t="shared" si="19"/>
        <v/>
      </c>
      <c r="AL92" s="5">
        <f t="shared" si="20"/>
        <v>8.2294582329061789</v>
      </c>
      <c r="AM92">
        <f t="shared" si="21"/>
        <v>5.8447926009772431</v>
      </c>
      <c r="AN92">
        <f t="shared" si="22"/>
        <v>-3.2261247621154023</v>
      </c>
      <c r="AO92" s="6">
        <f t="shared" si="23"/>
        <v>19.685041227927762</v>
      </c>
    </row>
    <row r="93" spans="1:41" x14ac:dyDescent="0.35">
      <c r="A93" s="2">
        <v>0</v>
      </c>
      <c r="B93" s="2">
        <v>0</v>
      </c>
      <c r="C93" s="2">
        <v>2</v>
      </c>
      <c r="D93" s="2">
        <v>0</v>
      </c>
      <c r="AC93" s="5">
        <f t="shared" si="12"/>
        <v>0</v>
      </c>
      <c r="AD93">
        <f t="shared" si="13"/>
        <v>1.4137288460889579</v>
      </c>
      <c r="AE93">
        <f t="shared" si="14"/>
        <v>0.67327074076291826</v>
      </c>
      <c r="AF93">
        <f t="shared" si="15"/>
        <v>0.40236808327619733</v>
      </c>
      <c r="AG93">
        <f t="shared" si="16"/>
        <v>-0.84488948001587372</v>
      </c>
      <c r="AH93">
        <f t="shared" si="17"/>
        <v>-0.733855768118019</v>
      </c>
      <c r="AI93">
        <f t="shared" si="18"/>
        <v>-0.73939976421856846</v>
      </c>
      <c r="AJ93" s="6">
        <v>1.493971735973001E-2</v>
      </c>
      <c r="AK93" t="str">
        <f t="shared" si="19"/>
        <v/>
      </c>
      <c r="AL93" s="5">
        <f t="shared" si="20"/>
        <v>0.84488948001587372</v>
      </c>
      <c r="AM93">
        <f t="shared" si="21"/>
        <v>1.1513018180433492</v>
      </c>
      <c r="AN93">
        <f t="shared" si="22"/>
        <v>-1.4116206186845768</v>
      </c>
      <c r="AO93" s="6">
        <f t="shared" si="23"/>
        <v>3.1013995787163244</v>
      </c>
    </row>
    <row r="94" spans="1:41" x14ac:dyDescent="0.35">
      <c r="A94" s="2">
        <v>0</v>
      </c>
      <c r="B94" s="2">
        <v>1</v>
      </c>
      <c r="C94" s="2">
        <v>3</v>
      </c>
      <c r="D94" s="2">
        <v>0</v>
      </c>
      <c r="AC94" s="5">
        <f t="shared" si="12"/>
        <v>1</v>
      </c>
      <c r="AD94">
        <f t="shared" si="13"/>
        <v>4.0111188451636686</v>
      </c>
      <c r="AE94">
        <f t="shared" si="14"/>
        <v>0.67327074076291826</v>
      </c>
      <c r="AF94">
        <f t="shared" si="15"/>
        <v>0.40236808327619733</v>
      </c>
      <c r="AG94">
        <f t="shared" si="16"/>
        <v>-1.3971726436421292</v>
      </c>
      <c r="AH94">
        <f t="shared" si="17"/>
        <v>-0.55815149804955211</v>
      </c>
      <c r="AI94">
        <f t="shared" si="18"/>
        <v>-0.56129306399726719</v>
      </c>
      <c r="AJ94" s="6">
        <v>1.1162704305809169E-2</v>
      </c>
      <c r="AK94" t="str">
        <f t="shared" si="19"/>
        <v/>
      </c>
      <c r="AL94" s="5">
        <f t="shared" si="20"/>
        <v>2.3971726436421292</v>
      </c>
      <c r="AM94">
        <f t="shared" si="21"/>
        <v>2.5032139992896512</v>
      </c>
      <c r="AN94">
        <f t="shared" si="22"/>
        <v>-2.5090366405620586</v>
      </c>
      <c r="AO94" s="6">
        <f t="shared" si="23"/>
        <v>7.303381927846317</v>
      </c>
    </row>
    <row r="95" spans="1:41" x14ac:dyDescent="0.35">
      <c r="A95" s="2">
        <v>1</v>
      </c>
      <c r="B95" s="2">
        <v>0</v>
      </c>
      <c r="C95" s="2">
        <v>2</v>
      </c>
      <c r="D95" s="2">
        <v>1</v>
      </c>
      <c r="AC95" s="5">
        <f t="shared" si="12"/>
        <v>0</v>
      </c>
      <c r="AD95">
        <f t="shared" si="13"/>
        <v>4.9425726642102052</v>
      </c>
      <c r="AE95">
        <f t="shared" si="14"/>
        <v>1.1838142863287353</v>
      </c>
      <c r="AF95">
        <f t="shared" si="15"/>
        <v>0.54208560395438887</v>
      </c>
      <c r="AG95">
        <f t="shared" si="16"/>
        <v>-2.2632751764433632</v>
      </c>
      <c r="AH95">
        <f t="shared" si="17"/>
        <v>-0.78430724734472534</v>
      </c>
      <c r="AI95">
        <f t="shared" si="18"/>
        <v>-0.79065358325726798</v>
      </c>
      <c r="AJ95" s="6">
        <v>1.5988964047003826E-2</v>
      </c>
      <c r="AK95" t="str">
        <f t="shared" si="19"/>
        <v/>
      </c>
      <c r="AL95" s="5">
        <f t="shared" si="20"/>
        <v>2.2632751764433632</v>
      </c>
      <c r="AM95">
        <f t="shared" si="21"/>
        <v>2.8856996847927752</v>
      </c>
      <c r="AN95">
        <f t="shared" si="22"/>
        <v>-3.3925922759490614</v>
      </c>
      <c r="AO95" s="6">
        <f t="shared" si="23"/>
        <v>7.9191426288357878</v>
      </c>
    </row>
    <row r="96" spans="1:41" x14ac:dyDescent="0.35">
      <c r="A96" s="2">
        <v>0</v>
      </c>
      <c r="B96" s="2">
        <v>0</v>
      </c>
      <c r="C96" s="2">
        <v>4</v>
      </c>
      <c r="D96" s="2">
        <v>2</v>
      </c>
      <c r="AC96" s="5">
        <f t="shared" si="12"/>
        <v>0</v>
      </c>
      <c r="AD96">
        <f t="shared" si="13"/>
        <v>11.380594259314369</v>
      </c>
      <c r="AE96">
        <f t="shared" si="14"/>
        <v>0.67327074076291826</v>
      </c>
      <c r="AF96">
        <f t="shared" si="15"/>
        <v>0.40236808327619733</v>
      </c>
      <c r="AG96">
        <f t="shared" si="16"/>
        <v>-6.8014063606499517</v>
      </c>
      <c r="AH96">
        <f t="shared" si="17"/>
        <v>-1.1041138751391777</v>
      </c>
      <c r="AI96">
        <f t="shared" si="18"/>
        <v>-1.1144739499333864</v>
      </c>
      <c r="AJ96" s="6">
        <v>1.8505450963632292E-2</v>
      </c>
      <c r="AK96" t="str">
        <f t="shared" si="19"/>
        <v/>
      </c>
      <c r="AL96" s="5">
        <f t="shared" si="20"/>
        <v>6.8014063606499517</v>
      </c>
      <c r="AM96">
        <f t="shared" si="21"/>
        <v>6.1600587709239765</v>
      </c>
      <c r="AN96">
        <f t="shared" si="22"/>
        <v>-5.2720869730111106</v>
      </c>
      <c r="AO96" s="6">
        <f t="shared" si="23"/>
        <v>18.874899694311015</v>
      </c>
    </row>
    <row r="97" spans="1:41" x14ac:dyDescent="0.35">
      <c r="A97" s="2">
        <v>0</v>
      </c>
      <c r="B97" s="2">
        <v>1</v>
      </c>
      <c r="C97" s="2">
        <v>3</v>
      </c>
      <c r="D97" s="2">
        <v>1</v>
      </c>
      <c r="AC97" s="5">
        <f t="shared" si="12"/>
        <v>1</v>
      </c>
      <c r="AD97">
        <f t="shared" si="13"/>
        <v>1.7420220689072115</v>
      </c>
      <c r="AE97">
        <f t="shared" si="14"/>
        <v>1.1838142863287353</v>
      </c>
      <c r="AF97">
        <f t="shared" si="15"/>
        <v>0.54208560395438887</v>
      </c>
      <c r="AG97">
        <f t="shared" si="16"/>
        <v>0.20230301641822834</v>
      </c>
      <c r="AH97">
        <f t="shared" si="17"/>
        <v>0.16244223033064892</v>
      </c>
      <c r="AI97">
        <f t="shared" si="18"/>
        <v>0.16318149667402054</v>
      </c>
      <c r="AJ97" s="6">
        <v>9.0401399355732673E-3</v>
      </c>
      <c r="AK97" t="str">
        <f t="shared" si="19"/>
        <v/>
      </c>
      <c r="AL97" s="5">
        <f t="shared" si="20"/>
        <v>0.79769698358177166</v>
      </c>
      <c r="AM97">
        <f t="shared" si="21"/>
        <v>1.2453843806899434</v>
      </c>
      <c r="AN97">
        <f t="shared" si="22"/>
        <v>-1.6432115494792368</v>
      </c>
      <c r="AO97" s="6">
        <f t="shared" si="23"/>
        <v>3.2386055166427803</v>
      </c>
    </row>
    <row r="98" spans="1:41" x14ac:dyDescent="0.35">
      <c r="A98" s="2">
        <v>0</v>
      </c>
      <c r="B98" s="2">
        <v>0</v>
      </c>
      <c r="C98" s="2">
        <v>4</v>
      </c>
      <c r="D98" s="2">
        <v>2</v>
      </c>
      <c r="AC98" s="5">
        <f t="shared" si="12"/>
        <v>0</v>
      </c>
      <c r="AD98">
        <f t="shared" si="13"/>
        <v>0.61398002512618199</v>
      </c>
      <c r="AE98">
        <f t="shared" si="14"/>
        <v>0.38290929210966862</v>
      </c>
      <c r="AF98">
        <f t="shared" si="15"/>
        <v>0.276886773626005</v>
      </c>
      <c r="AG98">
        <f t="shared" si="16"/>
        <v>-0.44397707689818</v>
      </c>
      <c r="AH98">
        <f t="shared" si="17"/>
        <v>-0.61600862891061503</v>
      </c>
      <c r="AI98">
        <f t="shared" si="18"/>
        <v>-0.61841222778810456</v>
      </c>
      <c r="AJ98" s="6">
        <v>7.758345338539193E-3</v>
      </c>
      <c r="AK98" t="str">
        <f t="shared" si="19"/>
        <v/>
      </c>
      <c r="AL98" s="5">
        <f t="shared" si="20"/>
        <v>0.44397707689818</v>
      </c>
      <c r="AM98">
        <f t="shared" si="21"/>
        <v>0.72073191195930897</v>
      </c>
      <c r="AN98">
        <f t="shared" si="22"/>
        <v>-0.96863151305075823</v>
      </c>
      <c r="AO98" s="6">
        <f t="shared" si="23"/>
        <v>1.8565856668471183</v>
      </c>
    </row>
    <row r="99" spans="1:41" x14ac:dyDescent="0.35">
      <c r="A99" s="2">
        <v>2</v>
      </c>
      <c r="B99" s="2">
        <v>0</v>
      </c>
      <c r="C99" s="2">
        <v>4</v>
      </c>
      <c r="D99" s="2">
        <v>0</v>
      </c>
      <c r="AC99" s="5">
        <f t="shared" si="12"/>
        <v>0</v>
      </c>
      <c r="AD99">
        <f t="shared" si="13"/>
        <v>4.0111188451636686</v>
      </c>
      <c r="AE99">
        <f t="shared" si="14"/>
        <v>0.67327074076291826</v>
      </c>
      <c r="AF99">
        <f t="shared" si="15"/>
        <v>0.40236808327619733</v>
      </c>
      <c r="AG99">
        <f t="shared" si="16"/>
        <v>-2.3971726436421292</v>
      </c>
      <c r="AH99">
        <f t="shared" si="17"/>
        <v>-0.95763791842103241</v>
      </c>
      <c r="AI99">
        <f t="shared" si="18"/>
        <v>-0.96302800101557062</v>
      </c>
      <c r="AJ99" s="6">
        <v>1.1162704305809169E-2</v>
      </c>
      <c r="AK99" t="str">
        <f t="shared" si="19"/>
        <v/>
      </c>
      <c r="AL99" s="5">
        <f t="shared" si="20"/>
        <v>2.3971726436421292</v>
      </c>
      <c r="AM99">
        <f t="shared" si="21"/>
        <v>2.5032139992896512</v>
      </c>
      <c r="AN99">
        <f t="shared" si="22"/>
        <v>-2.5090366405620586</v>
      </c>
      <c r="AO99" s="6">
        <f t="shared" si="23"/>
        <v>7.303381927846317</v>
      </c>
    </row>
    <row r="100" spans="1:41" x14ac:dyDescent="0.35">
      <c r="A100" s="2">
        <v>2</v>
      </c>
      <c r="B100" s="2">
        <v>1</v>
      </c>
      <c r="C100" s="2">
        <v>2</v>
      </c>
      <c r="D100" s="2">
        <v>0</v>
      </c>
      <c r="AC100" s="5">
        <f t="shared" si="12"/>
        <v>0</v>
      </c>
      <c r="AD100">
        <f t="shared" si="13"/>
        <v>0.61398002512618199</v>
      </c>
      <c r="AE100">
        <f t="shared" si="14"/>
        <v>0.38290929210966862</v>
      </c>
      <c r="AF100">
        <f t="shared" si="15"/>
        <v>0.276886773626005</v>
      </c>
      <c r="AG100">
        <f t="shared" si="16"/>
        <v>-0.44397707689818</v>
      </c>
      <c r="AH100">
        <f t="shared" si="17"/>
        <v>-0.61600862891061503</v>
      </c>
      <c r="AI100">
        <f t="shared" si="18"/>
        <v>-0.61841222778810456</v>
      </c>
      <c r="AJ100" s="6">
        <v>7.758345338539193E-3</v>
      </c>
      <c r="AK100" t="str">
        <f t="shared" si="19"/>
        <v/>
      </c>
      <c r="AL100" s="5">
        <f t="shared" si="20"/>
        <v>0.44397707689818</v>
      </c>
      <c r="AM100">
        <f t="shared" si="21"/>
        <v>0.72073191195930897</v>
      </c>
      <c r="AN100">
        <f t="shared" si="22"/>
        <v>-0.96863151305075823</v>
      </c>
      <c r="AO100" s="6">
        <f t="shared" si="23"/>
        <v>1.8565856668471183</v>
      </c>
    </row>
    <row r="101" spans="1:41" x14ac:dyDescent="0.35">
      <c r="A101" s="2">
        <v>29</v>
      </c>
      <c r="B101" s="2">
        <v>0</v>
      </c>
      <c r="C101" s="2">
        <v>4</v>
      </c>
      <c r="D101" s="2">
        <v>0</v>
      </c>
      <c r="AC101" s="5">
        <f t="shared" si="12"/>
        <v>2</v>
      </c>
      <c r="AD101">
        <f t="shared" si="13"/>
        <v>4.9425726642102052</v>
      </c>
      <c r="AE101">
        <f t="shared" si="14"/>
        <v>0.38290929210966862</v>
      </c>
      <c r="AF101">
        <f t="shared" si="15"/>
        <v>0.276886773626005</v>
      </c>
      <c r="AG101">
        <f t="shared" si="16"/>
        <v>-1.5740396658049538</v>
      </c>
      <c r="AH101">
        <f t="shared" si="17"/>
        <v>-0.54099875849115753</v>
      </c>
      <c r="AI101">
        <f t="shared" si="18"/>
        <v>-0.54884684457477328</v>
      </c>
      <c r="AJ101" s="6">
        <v>2.8393987776742863E-2</v>
      </c>
      <c r="AK101" t="str">
        <f t="shared" si="19"/>
        <v/>
      </c>
      <c r="AL101" s="5">
        <f t="shared" si="20"/>
        <v>3.5740396658049538</v>
      </c>
      <c r="AM101">
        <f t="shared" si="21"/>
        <v>2.9095069833338276</v>
      </c>
      <c r="AN101">
        <f t="shared" si="22"/>
        <v>-2.1284892342971262</v>
      </c>
      <c r="AO101" s="6">
        <f t="shared" si="23"/>
        <v>9.2765685659070343</v>
      </c>
    </row>
    <row r="102" spans="1:41" x14ac:dyDescent="0.35">
      <c r="A102" s="2">
        <v>3</v>
      </c>
      <c r="B102" s="2">
        <v>1</v>
      </c>
      <c r="C102" s="2">
        <v>1</v>
      </c>
      <c r="D102" s="2">
        <v>0</v>
      </c>
      <c r="AC102" s="5">
        <f t="shared" si="12"/>
        <v>2</v>
      </c>
      <c r="AD102">
        <f t="shared" si="13"/>
        <v>11.380594259314369</v>
      </c>
      <c r="AE102">
        <f t="shared" si="14"/>
        <v>1.1838142863287353</v>
      </c>
      <c r="AF102">
        <f t="shared" si="15"/>
        <v>0.54208560395438887</v>
      </c>
      <c r="AG102">
        <f t="shared" si="16"/>
        <v>-3.2113379468940888</v>
      </c>
      <c r="AH102">
        <f t="shared" si="17"/>
        <v>-0.52538097096084291</v>
      </c>
      <c r="AI102">
        <f t="shared" si="18"/>
        <v>-0.52852506541022504</v>
      </c>
      <c r="AJ102" s="6">
        <v>1.1862228857260119E-2</v>
      </c>
      <c r="AK102" t="str">
        <f t="shared" si="19"/>
        <v/>
      </c>
      <c r="AL102" s="5">
        <f t="shared" si="20"/>
        <v>5.2113379468940888</v>
      </c>
      <c r="AM102">
        <f t="shared" si="21"/>
        <v>6.1123986676202486</v>
      </c>
      <c r="AN102">
        <f t="shared" si="22"/>
        <v>-6.7687433007922078</v>
      </c>
      <c r="AO102" s="6">
        <f t="shared" si="23"/>
        <v>17.191419194580384</v>
      </c>
    </row>
    <row r="103" spans="1:41" x14ac:dyDescent="0.35">
      <c r="A103" s="2">
        <v>0</v>
      </c>
      <c r="B103" s="2">
        <v>1</v>
      </c>
      <c r="C103" s="2">
        <v>2</v>
      </c>
      <c r="D103" s="2">
        <v>0</v>
      </c>
      <c r="AC103" s="5">
        <f t="shared" si="12"/>
        <v>29</v>
      </c>
      <c r="AD103">
        <f t="shared" si="13"/>
        <v>4.9425726642102052</v>
      </c>
      <c r="AE103">
        <f t="shared" si="14"/>
        <v>0.38290929210966862</v>
      </c>
      <c r="AF103">
        <f t="shared" si="15"/>
        <v>0.276886773626005</v>
      </c>
      <c r="AG103">
        <f t="shared" si="16"/>
        <v>25.425960334195047</v>
      </c>
      <c r="AH103">
        <f t="shared" si="17"/>
        <v>8.7389239757249122</v>
      </c>
      <c r="AI103">
        <f t="shared" si="18"/>
        <v>8.8656965913052925</v>
      </c>
      <c r="AJ103" s="6">
        <v>2.8393987776742863E-2</v>
      </c>
      <c r="AK103" t="str">
        <f t="shared" si="19"/>
        <v/>
      </c>
      <c r="AL103" s="5">
        <f t="shared" si="20"/>
        <v>3.5740396658049538</v>
      </c>
      <c r="AM103">
        <f t="shared" si="21"/>
        <v>2.9095069833338276</v>
      </c>
      <c r="AN103">
        <f t="shared" si="22"/>
        <v>-2.1284892342971262</v>
      </c>
      <c r="AO103" s="6">
        <f t="shared" si="23"/>
        <v>9.2765685659070343</v>
      </c>
    </row>
    <row r="104" spans="1:41" x14ac:dyDescent="0.35">
      <c r="A104" s="2">
        <v>0</v>
      </c>
      <c r="B104" s="2">
        <v>0</v>
      </c>
      <c r="C104" s="2">
        <v>4</v>
      </c>
      <c r="D104" s="2">
        <v>2</v>
      </c>
      <c r="AC104" s="5">
        <f t="shared" si="12"/>
        <v>3</v>
      </c>
      <c r="AD104">
        <f t="shared" si="13"/>
        <v>11.380594259314369</v>
      </c>
      <c r="AE104">
        <f t="shared" si="14"/>
        <v>2.0815047790848524</v>
      </c>
      <c r="AF104">
        <f t="shared" si="15"/>
        <v>0.67548322274645933</v>
      </c>
      <c r="AG104">
        <f t="shared" si="16"/>
        <v>-0.69319377226284473</v>
      </c>
      <c r="AH104">
        <f t="shared" si="17"/>
        <v>-0.12237950256978952</v>
      </c>
      <c r="AI104">
        <f t="shared" si="18"/>
        <v>-0.12360088569182535</v>
      </c>
      <c r="AJ104" s="6">
        <v>1.9665691923862066E-2</v>
      </c>
      <c r="AK104" t="str">
        <f t="shared" si="19"/>
        <v/>
      </c>
      <c r="AL104" s="5">
        <f t="shared" si="20"/>
        <v>3.6931937722628447</v>
      </c>
      <c r="AM104">
        <f t="shared" si="21"/>
        <v>5.6642963707712095</v>
      </c>
      <c r="AN104">
        <f t="shared" si="22"/>
        <v>-7.4086231122096606</v>
      </c>
      <c r="AO104" s="6">
        <f t="shared" si="23"/>
        <v>14.79501065673535</v>
      </c>
    </row>
    <row r="105" spans="1:41" x14ac:dyDescent="0.35">
      <c r="A105" s="2">
        <v>5</v>
      </c>
      <c r="B105" s="2">
        <v>0</v>
      </c>
      <c r="C105" s="2">
        <v>3</v>
      </c>
      <c r="D105" s="2">
        <v>0</v>
      </c>
      <c r="AC105" s="5">
        <f t="shared" si="12"/>
        <v>0</v>
      </c>
      <c r="AD105">
        <f t="shared" si="13"/>
        <v>11.380594259314369</v>
      </c>
      <c r="AE105">
        <f t="shared" si="14"/>
        <v>1.1838142863287353</v>
      </c>
      <c r="AF105">
        <f t="shared" si="15"/>
        <v>0.54208560395438887</v>
      </c>
      <c r="AG105">
        <f t="shared" si="16"/>
        <v>-5.2113379468940888</v>
      </c>
      <c r="AH105">
        <f t="shared" si="17"/>
        <v>-0.852584759318886</v>
      </c>
      <c r="AI105">
        <f t="shared" si="18"/>
        <v>-0.85768697496346835</v>
      </c>
      <c r="AJ105" s="6">
        <v>1.1862228857260119E-2</v>
      </c>
      <c r="AK105" t="str">
        <f t="shared" si="19"/>
        <v/>
      </c>
      <c r="AL105" s="5">
        <f t="shared" si="20"/>
        <v>5.2113379468940888</v>
      </c>
      <c r="AM105">
        <f t="shared" si="21"/>
        <v>6.1123986676202486</v>
      </c>
      <c r="AN105">
        <f t="shared" si="22"/>
        <v>-6.7687433007922078</v>
      </c>
      <c r="AO105" s="6">
        <f t="shared" si="23"/>
        <v>17.191419194580384</v>
      </c>
    </row>
    <row r="106" spans="1:41" x14ac:dyDescent="0.35">
      <c r="A106" s="2">
        <v>0</v>
      </c>
      <c r="B106" s="2">
        <v>1</v>
      </c>
      <c r="C106" s="2">
        <v>2</v>
      </c>
      <c r="D106" s="2">
        <v>0</v>
      </c>
      <c r="AC106" s="5">
        <f t="shared" si="12"/>
        <v>0</v>
      </c>
      <c r="AD106">
        <f t="shared" si="13"/>
        <v>0.61398002512618199</v>
      </c>
      <c r="AE106">
        <f t="shared" si="14"/>
        <v>0.38290929210966862</v>
      </c>
      <c r="AF106">
        <f t="shared" si="15"/>
        <v>0.276886773626005</v>
      </c>
      <c r="AG106">
        <f t="shared" si="16"/>
        <v>-0.44397707689818</v>
      </c>
      <c r="AH106">
        <f t="shared" si="17"/>
        <v>-0.61600862891061503</v>
      </c>
      <c r="AI106">
        <f t="shared" si="18"/>
        <v>-0.61841222778810456</v>
      </c>
      <c r="AJ106" s="6">
        <v>7.758345338539193E-3</v>
      </c>
      <c r="AK106" t="str">
        <f t="shared" si="19"/>
        <v/>
      </c>
      <c r="AL106" s="5">
        <f t="shared" si="20"/>
        <v>0.44397707689818</v>
      </c>
      <c r="AM106">
        <f t="shared" si="21"/>
        <v>0.72073191195930897</v>
      </c>
      <c r="AN106">
        <f t="shared" si="22"/>
        <v>-0.96863151305075823</v>
      </c>
      <c r="AO106" s="6">
        <f t="shared" si="23"/>
        <v>1.8565856668471183</v>
      </c>
    </row>
    <row r="107" spans="1:41" x14ac:dyDescent="0.35">
      <c r="A107" s="2">
        <v>0</v>
      </c>
      <c r="B107" s="2">
        <v>0</v>
      </c>
      <c r="C107" s="2">
        <v>4</v>
      </c>
      <c r="D107" s="2">
        <v>1</v>
      </c>
      <c r="AC107" s="5">
        <f t="shared" si="12"/>
        <v>5</v>
      </c>
      <c r="AD107">
        <f t="shared" si="13"/>
        <v>4.9425726642102052</v>
      </c>
      <c r="AE107">
        <f t="shared" si="14"/>
        <v>0.67327074076291826</v>
      </c>
      <c r="AF107">
        <f t="shared" si="15"/>
        <v>0.40236808327619733</v>
      </c>
      <c r="AG107">
        <f t="shared" si="16"/>
        <v>2.0461608251413832</v>
      </c>
      <c r="AH107">
        <f t="shared" si="17"/>
        <v>0.68865665324644421</v>
      </c>
      <c r="AI107">
        <f t="shared" si="18"/>
        <v>0.69531289513412653</v>
      </c>
      <c r="AJ107" s="6">
        <v>1.9054390554228123E-2</v>
      </c>
      <c r="AK107" t="str">
        <f t="shared" si="19"/>
        <v/>
      </c>
      <c r="AL107" s="5">
        <f t="shared" si="20"/>
        <v>2.9538391748586168</v>
      </c>
      <c r="AM107">
        <f t="shared" si="21"/>
        <v>2.9712351075030412</v>
      </c>
      <c r="AN107">
        <f t="shared" si="22"/>
        <v>-2.8696746254483383</v>
      </c>
      <c r="AO107" s="6">
        <f t="shared" si="23"/>
        <v>8.7773529751655719</v>
      </c>
    </row>
    <row r="108" spans="1:41" x14ac:dyDescent="0.35">
      <c r="A108" s="2">
        <v>0</v>
      </c>
      <c r="B108" s="2">
        <v>1</v>
      </c>
      <c r="C108" s="2">
        <v>1</v>
      </c>
      <c r="D108" s="2">
        <v>0</v>
      </c>
      <c r="AC108" s="5">
        <f t="shared" si="12"/>
        <v>0</v>
      </c>
      <c r="AD108">
        <f t="shared" si="13"/>
        <v>11.380594259314369</v>
      </c>
      <c r="AE108">
        <f t="shared" si="14"/>
        <v>1.1838142863287353</v>
      </c>
      <c r="AF108">
        <f t="shared" si="15"/>
        <v>0.54208560395438887</v>
      </c>
      <c r="AG108">
        <f t="shared" si="16"/>
        <v>-5.2113379468940888</v>
      </c>
      <c r="AH108">
        <f t="shared" si="17"/>
        <v>-0.852584759318886</v>
      </c>
      <c r="AI108">
        <f t="shared" si="18"/>
        <v>-0.85768697496346835</v>
      </c>
      <c r="AJ108" s="6">
        <v>1.1862228857260119E-2</v>
      </c>
      <c r="AK108" t="str">
        <f t="shared" si="19"/>
        <v/>
      </c>
      <c r="AL108" s="5">
        <f t="shared" si="20"/>
        <v>5.2113379468940888</v>
      </c>
      <c r="AM108">
        <f t="shared" si="21"/>
        <v>6.1123986676202486</v>
      </c>
      <c r="AN108">
        <f t="shared" si="22"/>
        <v>-6.7687433007922078</v>
      </c>
      <c r="AO108" s="6">
        <f t="shared" si="23"/>
        <v>17.191419194580384</v>
      </c>
    </row>
    <row r="109" spans="1:41" x14ac:dyDescent="0.35">
      <c r="A109" s="2">
        <v>0</v>
      </c>
      <c r="B109" s="2">
        <v>0</v>
      </c>
      <c r="C109" s="2">
        <v>3</v>
      </c>
      <c r="D109" s="2">
        <v>1</v>
      </c>
      <c r="AC109" s="5">
        <f t="shared" si="12"/>
        <v>0</v>
      </c>
      <c r="AD109">
        <f t="shared" si="13"/>
        <v>1.7420220689072115</v>
      </c>
      <c r="AE109">
        <f t="shared" si="14"/>
        <v>0.38290929210966862</v>
      </c>
      <c r="AF109">
        <f t="shared" si="15"/>
        <v>0.276886773626005</v>
      </c>
      <c r="AG109">
        <f t="shared" si="16"/>
        <v>-1.2596791986621956</v>
      </c>
      <c r="AH109">
        <f t="shared" si="17"/>
        <v>-0.92184020294626767</v>
      </c>
      <c r="AI109">
        <f t="shared" si="18"/>
        <v>-0.92659524337502819</v>
      </c>
      <c r="AJ109" s="6">
        <v>1.0237133551155721E-2</v>
      </c>
      <c r="AK109" t="str">
        <f t="shared" si="19"/>
        <v/>
      </c>
      <c r="AL109" s="5">
        <f t="shared" si="20"/>
        <v>1.2596791986621956</v>
      </c>
      <c r="AM109">
        <f t="shared" si="21"/>
        <v>1.3664832523426187</v>
      </c>
      <c r="AN109">
        <f t="shared" si="22"/>
        <v>-1.4185787614064951</v>
      </c>
      <c r="AO109" s="6">
        <f t="shared" si="23"/>
        <v>3.937937158730886</v>
      </c>
    </row>
    <row r="110" spans="1:41" x14ac:dyDescent="0.35">
      <c r="A110" s="2">
        <v>0</v>
      </c>
      <c r="B110" s="2">
        <v>1</v>
      </c>
      <c r="C110" s="2">
        <v>4</v>
      </c>
      <c r="D110" s="2">
        <v>1</v>
      </c>
      <c r="AC110" s="5">
        <f t="shared" si="12"/>
        <v>0</v>
      </c>
      <c r="AD110">
        <f t="shared" si="13"/>
        <v>11.380594259314369</v>
      </c>
      <c r="AE110">
        <f t="shared" si="14"/>
        <v>2.0815047790848524</v>
      </c>
      <c r="AF110">
        <f t="shared" si="15"/>
        <v>0.67548322274645933</v>
      </c>
      <c r="AG110">
        <f t="shared" si="16"/>
        <v>-3.6931937722628447</v>
      </c>
      <c r="AH110">
        <f t="shared" si="17"/>
        <v>-0.65201280627200064</v>
      </c>
      <c r="AI110">
        <f t="shared" si="18"/>
        <v>-0.65852008420833397</v>
      </c>
      <c r="AJ110" s="6">
        <v>1.9665691923862066E-2</v>
      </c>
      <c r="AK110" t="str">
        <f t="shared" si="19"/>
        <v/>
      </c>
      <c r="AL110" s="5">
        <f t="shared" si="20"/>
        <v>3.6931937722628447</v>
      </c>
      <c r="AM110">
        <f t="shared" si="21"/>
        <v>5.6642963707712095</v>
      </c>
      <c r="AN110">
        <f t="shared" si="22"/>
        <v>-7.4086231122096606</v>
      </c>
      <c r="AO110" s="6">
        <f t="shared" si="23"/>
        <v>14.79501065673535</v>
      </c>
    </row>
    <row r="111" spans="1:41" x14ac:dyDescent="0.35">
      <c r="A111" s="2">
        <v>1</v>
      </c>
      <c r="B111" s="2">
        <v>1</v>
      </c>
      <c r="C111" s="2">
        <v>4</v>
      </c>
      <c r="D111" s="2">
        <v>1</v>
      </c>
      <c r="AC111" s="5">
        <f t="shared" si="12"/>
        <v>0</v>
      </c>
      <c r="AD111">
        <f t="shared" si="13"/>
        <v>1.7420220689072115</v>
      </c>
      <c r="AE111">
        <f t="shared" si="14"/>
        <v>0.67327074076291826</v>
      </c>
      <c r="AF111">
        <f t="shared" si="15"/>
        <v>0.40236808327619733</v>
      </c>
      <c r="AG111">
        <f t="shared" si="16"/>
        <v>-1.041087988016181</v>
      </c>
      <c r="AH111">
        <f t="shared" si="17"/>
        <v>-0.78234799937980259</v>
      </c>
      <c r="AI111">
        <f t="shared" si="18"/>
        <v>-0.78570738721926048</v>
      </c>
      <c r="AJ111" s="6">
        <v>8.5329631809633842E-3</v>
      </c>
      <c r="AK111" t="str">
        <f t="shared" si="19"/>
        <v/>
      </c>
      <c r="AL111" s="5">
        <f t="shared" si="20"/>
        <v>1.041087988016181</v>
      </c>
      <c r="AM111">
        <f t="shared" si="21"/>
        <v>1.330722375262021</v>
      </c>
      <c r="AN111">
        <f t="shared" si="22"/>
        <v>-1.567079940918974</v>
      </c>
      <c r="AO111" s="6">
        <f t="shared" si="23"/>
        <v>3.6492559169513359</v>
      </c>
    </row>
    <row r="112" spans="1:41" x14ac:dyDescent="0.35">
      <c r="A112" s="2">
        <v>7</v>
      </c>
      <c r="B112" s="2">
        <v>1</v>
      </c>
      <c r="C112" s="2">
        <v>1</v>
      </c>
      <c r="D112" s="2">
        <v>0</v>
      </c>
      <c r="AC112" s="5">
        <f t="shared" si="12"/>
        <v>0</v>
      </c>
      <c r="AD112">
        <f t="shared" si="13"/>
        <v>4.0111188451636686</v>
      </c>
      <c r="AE112">
        <f t="shared" si="14"/>
        <v>0.38290929210966862</v>
      </c>
      <c r="AF112">
        <f t="shared" si="15"/>
        <v>0.276886773626005</v>
      </c>
      <c r="AG112">
        <f t="shared" si="16"/>
        <v>-2.9004930894958334</v>
      </c>
      <c r="AH112">
        <f t="shared" si="17"/>
        <v>-1.1722771526936124</v>
      </c>
      <c r="AI112">
        <f t="shared" si="18"/>
        <v>-1.1811336357971043</v>
      </c>
      <c r="AJ112" s="6">
        <v>1.4940356610947114E-2</v>
      </c>
      <c r="AK112" t="str">
        <f t="shared" si="19"/>
        <v/>
      </c>
      <c r="AL112" s="5">
        <f t="shared" si="20"/>
        <v>2.9004930894958334</v>
      </c>
      <c r="AM112">
        <f t="shared" si="21"/>
        <v>2.474238351256095</v>
      </c>
      <c r="AN112">
        <f t="shared" si="22"/>
        <v>-1.9489249681338756</v>
      </c>
      <c r="AO112" s="6">
        <f t="shared" si="23"/>
        <v>7.7499111471255429</v>
      </c>
    </row>
    <row r="113" spans="1:41" x14ac:dyDescent="0.35">
      <c r="A113" s="2">
        <v>1</v>
      </c>
      <c r="B113" s="2">
        <v>1</v>
      </c>
      <c r="C113" s="2">
        <v>2</v>
      </c>
      <c r="D113" s="2">
        <v>0</v>
      </c>
      <c r="AC113" s="5">
        <f t="shared" si="12"/>
        <v>1</v>
      </c>
      <c r="AD113">
        <f t="shared" si="13"/>
        <v>4.0111188451636686</v>
      </c>
      <c r="AE113">
        <f t="shared" si="14"/>
        <v>0.38290929210966862</v>
      </c>
      <c r="AF113">
        <f t="shared" si="15"/>
        <v>0.276886773626005</v>
      </c>
      <c r="AG113">
        <f t="shared" si="16"/>
        <v>-1.9004930894958334</v>
      </c>
      <c r="AH113">
        <f t="shared" si="17"/>
        <v>-0.76811237225023665</v>
      </c>
      <c r="AI113">
        <f t="shared" si="18"/>
        <v>-0.77391541484198734</v>
      </c>
      <c r="AJ113" s="6">
        <v>1.4940356610947114E-2</v>
      </c>
      <c r="AK113" t="str">
        <f t="shared" si="19"/>
        <v/>
      </c>
      <c r="AL113" s="5">
        <f t="shared" si="20"/>
        <v>2.9004930894958334</v>
      </c>
      <c r="AM113">
        <f t="shared" si="21"/>
        <v>2.474238351256095</v>
      </c>
      <c r="AN113">
        <f t="shared" si="22"/>
        <v>-1.9489249681338756</v>
      </c>
      <c r="AO113" s="6">
        <f t="shared" si="23"/>
        <v>7.7499111471255429</v>
      </c>
    </row>
    <row r="114" spans="1:41" x14ac:dyDescent="0.35">
      <c r="A114" s="2">
        <v>0</v>
      </c>
      <c r="B114" s="2">
        <v>0</v>
      </c>
      <c r="C114" s="2">
        <v>1</v>
      </c>
      <c r="D114" s="2">
        <v>0</v>
      </c>
      <c r="AC114" s="5">
        <f t="shared" si="12"/>
        <v>7</v>
      </c>
      <c r="AD114">
        <f t="shared" si="13"/>
        <v>11.380594259314369</v>
      </c>
      <c r="AE114">
        <f t="shared" si="14"/>
        <v>2.0815047790848524</v>
      </c>
      <c r="AF114">
        <f t="shared" si="15"/>
        <v>0.67548322274645933</v>
      </c>
      <c r="AG114">
        <f t="shared" si="16"/>
        <v>3.3068062277371553</v>
      </c>
      <c r="AH114">
        <f t="shared" si="17"/>
        <v>0.58379823569982525</v>
      </c>
      <c r="AI114">
        <f t="shared" si="18"/>
        <v>0.5896247123301861</v>
      </c>
      <c r="AJ114" s="6">
        <v>1.9665691923862066E-2</v>
      </c>
      <c r="AK114" t="str">
        <f t="shared" si="19"/>
        <v/>
      </c>
      <c r="AL114" s="5">
        <f t="shared" si="20"/>
        <v>3.6931937722628447</v>
      </c>
      <c r="AM114">
        <f t="shared" si="21"/>
        <v>5.6642963707712095</v>
      </c>
      <c r="AN114">
        <f t="shared" si="22"/>
        <v>-7.4086231122096606</v>
      </c>
      <c r="AO114" s="6">
        <f t="shared" si="23"/>
        <v>14.79501065673535</v>
      </c>
    </row>
    <row r="115" spans="1:41" x14ac:dyDescent="0.35">
      <c r="A115" s="2">
        <v>2</v>
      </c>
      <c r="B115" s="2">
        <v>0</v>
      </c>
      <c r="C115" s="2">
        <v>4</v>
      </c>
      <c r="D115" s="2">
        <v>1</v>
      </c>
      <c r="AC115" s="5">
        <f t="shared" si="12"/>
        <v>1</v>
      </c>
      <c r="AD115">
        <f t="shared" si="13"/>
        <v>11.380594259314369</v>
      </c>
      <c r="AE115">
        <f t="shared" si="14"/>
        <v>1.1838142863287353</v>
      </c>
      <c r="AF115">
        <f t="shared" si="15"/>
        <v>0.54208560395438887</v>
      </c>
      <c r="AG115">
        <f t="shared" si="16"/>
        <v>-4.2113379468940888</v>
      </c>
      <c r="AH115">
        <f t="shared" si="17"/>
        <v>-0.6889828651398644</v>
      </c>
      <c r="AI115">
        <f t="shared" si="18"/>
        <v>-0.69310602018684664</v>
      </c>
      <c r="AJ115" s="6">
        <v>1.1862228857260119E-2</v>
      </c>
      <c r="AK115" t="str">
        <f t="shared" si="19"/>
        <v/>
      </c>
      <c r="AL115" s="5">
        <f t="shared" si="20"/>
        <v>5.2113379468940888</v>
      </c>
      <c r="AM115">
        <f t="shared" si="21"/>
        <v>6.1123986676202486</v>
      </c>
      <c r="AN115">
        <f t="shared" si="22"/>
        <v>-6.7687433007922078</v>
      </c>
      <c r="AO115" s="6">
        <f t="shared" si="23"/>
        <v>17.191419194580384</v>
      </c>
    </row>
    <row r="116" spans="1:41" x14ac:dyDescent="0.35">
      <c r="A116" s="2">
        <v>0</v>
      </c>
      <c r="B116" s="2">
        <v>0</v>
      </c>
      <c r="C116" s="2">
        <v>3</v>
      </c>
      <c r="D116" s="2">
        <v>2</v>
      </c>
      <c r="AC116" s="5">
        <f t="shared" si="12"/>
        <v>0</v>
      </c>
      <c r="AD116">
        <f t="shared" si="13"/>
        <v>4.9425726642102052</v>
      </c>
      <c r="AE116">
        <f t="shared" si="14"/>
        <v>2.0815047790848524</v>
      </c>
      <c r="AF116">
        <f t="shared" si="15"/>
        <v>0.67548322274645933</v>
      </c>
      <c r="AG116">
        <f t="shared" si="16"/>
        <v>-1.6039477523309422</v>
      </c>
      <c r="AH116">
        <f t="shared" si="17"/>
        <v>-0.60802166715281891</v>
      </c>
      <c r="AI116">
        <f t="shared" si="18"/>
        <v>-0.61394337863820692</v>
      </c>
      <c r="AJ116" s="6">
        <v>1.9197708255069966E-2</v>
      </c>
      <c r="AK116" t="str">
        <f t="shared" si="19"/>
        <v/>
      </c>
      <c r="AL116" s="5">
        <f t="shared" si="20"/>
        <v>1.6039477523309422</v>
      </c>
      <c r="AM116">
        <f t="shared" si="21"/>
        <v>2.6379779520715818</v>
      </c>
      <c r="AN116">
        <f t="shared" si="22"/>
        <v>-3.5663940257400855</v>
      </c>
      <c r="AO116" s="6">
        <f t="shared" si="23"/>
        <v>6.7742895304019699</v>
      </c>
    </row>
    <row r="117" spans="1:41" x14ac:dyDescent="0.35">
      <c r="A117" s="2">
        <v>2</v>
      </c>
      <c r="B117" s="2">
        <v>0</v>
      </c>
      <c r="C117" s="2">
        <v>2</v>
      </c>
      <c r="D117" s="2">
        <v>0</v>
      </c>
      <c r="AC117" s="5">
        <f t="shared" si="12"/>
        <v>2</v>
      </c>
      <c r="AD117">
        <f t="shared" si="13"/>
        <v>1.7420220689072115</v>
      </c>
      <c r="AE117">
        <f t="shared" si="14"/>
        <v>0.38290929210966862</v>
      </c>
      <c r="AF117">
        <f t="shared" si="15"/>
        <v>0.276886773626005</v>
      </c>
      <c r="AG117">
        <f t="shared" si="16"/>
        <v>0.74032080133780442</v>
      </c>
      <c r="AH117">
        <f t="shared" si="17"/>
        <v>0.54177085600474206</v>
      </c>
      <c r="AI117">
        <f t="shared" si="18"/>
        <v>0.54456542095774929</v>
      </c>
      <c r="AJ117" s="6">
        <v>1.0237133551155721E-2</v>
      </c>
      <c r="AK117" t="str">
        <f t="shared" si="19"/>
        <v/>
      </c>
      <c r="AL117" s="5">
        <f t="shared" si="20"/>
        <v>1.2596791986621956</v>
      </c>
      <c r="AM117">
        <f t="shared" si="21"/>
        <v>1.3664832523426187</v>
      </c>
      <c r="AN117">
        <f t="shared" si="22"/>
        <v>-1.4185787614064951</v>
      </c>
      <c r="AO117" s="6">
        <f t="shared" si="23"/>
        <v>3.937937158730886</v>
      </c>
    </row>
    <row r="118" spans="1:41" x14ac:dyDescent="0.35">
      <c r="A118" s="2">
        <v>0</v>
      </c>
      <c r="B118" s="2">
        <v>0</v>
      </c>
      <c r="C118" s="2">
        <v>2</v>
      </c>
      <c r="D118" s="2">
        <v>1</v>
      </c>
      <c r="AC118" s="5">
        <f t="shared" si="12"/>
        <v>0</v>
      </c>
      <c r="AD118">
        <f t="shared" si="13"/>
        <v>0.61398002512618199</v>
      </c>
      <c r="AE118">
        <f t="shared" si="14"/>
        <v>0.67327074076291826</v>
      </c>
      <c r="AF118">
        <f t="shared" si="15"/>
        <v>0.40236808327619733</v>
      </c>
      <c r="AG118">
        <f t="shared" si="16"/>
        <v>-0.36693405924628869</v>
      </c>
      <c r="AH118">
        <f t="shared" si="17"/>
        <v>-0.54244134204872607</v>
      </c>
      <c r="AI118">
        <f t="shared" si="18"/>
        <v>-0.54454661492668455</v>
      </c>
      <c r="AJ118" s="6">
        <v>7.7172576976374928E-3</v>
      </c>
      <c r="AK118" t="str">
        <f t="shared" si="19"/>
        <v/>
      </c>
      <c r="AL118" s="5">
        <f t="shared" si="20"/>
        <v>0.36693405924628869</v>
      </c>
      <c r="AM118">
        <f t="shared" si="21"/>
        <v>0.67644928732833931</v>
      </c>
      <c r="AN118">
        <f t="shared" si="22"/>
        <v>-0.95888218128504277</v>
      </c>
      <c r="AO118" s="6">
        <f t="shared" si="23"/>
        <v>1.69275029977762</v>
      </c>
    </row>
    <row r="119" spans="1:41" x14ac:dyDescent="0.35">
      <c r="A119" s="2">
        <v>0</v>
      </c>
      <c r="B119" s="2">
        <v>0</v>
      </c>
      <c r="C119" s="2">
        <v>4</v>
      </c>
      <c r="D119" s="2">
        <v>1</v>
      </c>
      <c r="AC119" s="5">
        <f t="shared" si="12"/>
        <v>2</v>
      </c>
      <c r="AD119">
        <f t="shared" si="13"/>
        <v>4.9425726642102052</v>
      </c>
      <c r="AE119">
        <f t="shared" si="14"/>
        <v>1.1838142863287353</v>
      </c>
      <c r="AF119">
        <f t="shared" si="15"/>
        <v>0.54208560395438887</v>
      </c>
      <c r="AG119">
        <f t="shared" si="16"/>
        <v>-0.26327517644336318</v>
      </c>
      <c r="AH119">
        <f t="shared" si="17"/>
        <v>-9.1234433655998828E-2</v>
      </c>
      <c r="AI119">
        <f t="shared" si="18"/>
        <v>-9.1972670316098265E-2</v>
      </c>
      <c r="AJ119" s="6">
        <v>1.5988964047003826E-2</v>
      </c>
      <c r="AK119" t="str">
        <f t="shared" si="19"/>
        <v/>
      </c>
      <c r="AL119" s="5">
        <f t="shared" si="20"/>
        <v>2.2632751764433632</v>
      </c>
      <c r="AM119">
        <f t="shared" si="21"/>
        <v>2.8856996847927752</v>
      </c>
      <c r="AN119">
        <f t="shared" si="22"/>
        <v>-3.3925922759490614</v>
      </c>
      <c r="AO119" s="6">
        <f t="shared" si="23"/>
        <v>7.9191426288357878</v>
      </c>
    </row>
    <row r="120" spans="1:41" x14ac:dyDescent="0.35">
      <c r="A120" s="2">
        <v>0</v>
      </c>
      <c r="B120" s="2">
        <v>1</v>
      </c>
      <c r="C120" s="2">
        <v>3</v>
      </c>
      <c r="D120" s="2">
        <v>1</v>
      </c>
      <c r="AC120" s="5">
        <f t="shared" si="12"/>
        <v>0</v>
      </c>
      <c r="AD120">
        <f t="shared" si="13"/>
        <v>1.7420220689072115</v>
      </c>
      <c r="AE120">
        <f t="shared" si="14"/>
        <v>1.1838142863287353</v>
      </c>
      <c r="AF120">
        <f t="shared" si="15"/>
        <v>0.54208560395438887</v>
      </c>
      <c r="AG120">
        <f t="shared" si="16"/>
        <v>-0.79769698358177166</v>
      </c>
      <c r="AH120">
        <f t="shared" si="17"/>
        <v>-0.64052271407149597</v>
      </c>
      <c r="AI120">
        <f t="shared" si="18"/>
        <v>-0.64343770042519399</v>
      </c>
      <c r="AJ120" s="6">
        <v>9.0401399355732673E-3</v>
      </c>
      <c r="AK120" t="str">
        <f t="shared" si="19"/>
        <v/>
      </c>
      <c r="AL120" s="5">
        <f t="shared" si="20"/>
        <v>0.79769698358177166</v>
      </c>
      <c r="AM120">
        <f t="shared" si="21"/>
        <v>1.2453843806899434</v>
      </c>
      <c r="AN120">
        <f t="shared" si="22"/>
        <v>-1.6432115494792368</v>
      </c>
      <c r="AO120" s="6">
        <f t="shared" si="23"/>
        <v>3.2386055166427803</v>
      </c>
    </row>
    <row r="121" spans="1:41" x14ac:dyDescent="0.35">
      <c r="A121" s="2">
        <v>1</v>
      </c>
      <c r="B121" s="2">
        <v>1</v>
      </c>
      <c r="C121" s="2">
        <v>3</v>
      </c>
      <c r="D121" s="2">
        <v>2</v>
      </c>
      <c r="AC121" s="5">
        <f t="shared" si="12"/>
        <v>0</v>
      </c>
      <c r="AD121">
        <f t="shared" si="13"/>
        <v>1.7420220689072115</v>
      </c>
      <c r="AE121">
        <f t="shared" si="14"/>
        <v>0.38290929210966862</v>
      </c>
      <c r="AF121">
        <f t="shared" si="15"/>
        <v>0.276886773626005</v>
      </c>
      <c r="AG121">
        <f t="shared" si="16"/>
        <v>-1.2596791986621956</v>
      </c>
      <c r="AH121">
        <f t="shared" si="17"/>
        <v>-0.92184020294626767</v>
      </c>
      <c r="AI121">
        <f t="shared" si="18"/>
        <v>-0.92659524337502819</v>
      </c>
      <c r="AJ121" s="6">
        <v>1.0237133551155721E-2</v>
      </c>
      <c r="AK121" t="str">
        <f t="shared" si="19"/>
        <v/>
      </c>
      <c r="AL121" s="5">
        <f t="shared" si="20"/>
        <v>1.2596791986621956</v>
      </c>
      <c r="AM121">
        <f t="shared" si="21"/>
        <v>1.3664832523426187</v>
      </c>
      <c r="AN121">
        <f t="shared" si="22"/>
        <v>-1.4185787614064951</v>
      </c>
      <c r="AO121" s="6">
        <f t="shared" si="23"/>
        <v>3.937937158730886</v>
      </c>
    </row>
    <row r="122" spans="1:41" x14ac:dyDescent="0.35">
      <c r="A122" s="2">
        <v>0</v>
      </c>
      <c r="B122" s="2">
        <v>0</v>
      </c>
      <c r="C122" s="2">
        <v>2</v>
      </c>
      <c r="D122" s="2">
        <v>1</v>
      </c>
      <c r="AC122" s="5">
        <f t="shared" si="12"/>
        <v>0</v>
      </c>
      <c r="AD122">
        <f t="shared" si="13"/>
        <v>4.0111188451636686</v>
      </c>
      <c r="AE122">
        <f t="shared" si="14"/>
        <v>0.67327074076291826</v>
      </c>
      <c r="AF122">
        <f t="shared" si="15"/>
        <v>0.40236808327619733</v>
      </c>
      <c r="AG122">
        <f t="shared" si="16"/>
        <v>-2.3971726436421292</v>
      </c>
      <c r="AH122">
        <f t="shared" si="17"/>
        <v>-0.95763791842103241</v>
      </c>
      <c r="AI122">
        <f t="shared" si="18"/>
        <v>-0.96302800101557062</v>
      </c>
      <c r="AJ122" s="6">
        <v>1.1162704305809169E-2</v>
      </c>
      <c r="AK122" t="str">
        <f t="shared" si="19"/>
        <v/>
      </c>
      <c r="AL122" s="5">
        <f t="shared" si="20"/>
        <v>2.3971726436421292</v>
      </c>
      <c r="AM122">
        <f t="shared" si="21"/>
        <v>2.5032139992896512</v>
      </c>
      <c r="AN122">
        <f t="shared" si="22"/>
        <v>-2.5090366405620586</v>
      </c>
      <c r="AO122" s="6">
        <f t="shared" si="23"/>
        <v>7.303381927846317</v>
      </c>
    </row>
    <row r="123" spans="1:41" x14ac:dyDescent="0.35">
      <c r="A123" s="2">
        <v>0</v>
      </c>
      <c r="B123" s="2">
        <v>0</v>
      </c>
      <c r="C123" s="2">
        <v>1</v>
      </c>
      <c r="D123" s="2">
        <v>0</v>
      </c>
      <c r="AC123" s="5">
        <f t="shared" si="12"/>
        <v>1</v>
      </c>
      <c r="AD123">
        <f t="shared" si="13"/>
        <v>1.4137288460889579</v>
      </c>
      <c r="AE123">
        <f t="shared" si="14"/>
        <v>0.67327074076291826</v>
      </c>
      <c r="AF123">
        <f t="shared" si="15"/>
        <v>0.40236808327619733</v>
      </c>
      <c r="AG123">
        <f t="shared" si="16"/>
        <v>0.15511051998412628</v>
      </c>
      <c r="AH123">
        <f t="shared" si="17"/>
        <v>0.13472620085646908</v>
      </c>
      <c r="AI123">
        <f t="shared" si="18"/>
        <v>0.13574400512351953</v>
      </c>
      <c r="AJ123" s="6">
        <v>1.493971735973001E-2</v>
      </c>
      <c r="AK123" t="str">
        <f t="shared" si="19"/>
        <v/>
      </c>
      <c r="AL123" s="5">
        <f t="shared" si="20"/>
        <v>0.84488948001587372</v>
      </c>
      <c r="AM123">
        <f t="shared" si="21"/>
        <v>1.1513018180433492</v>
      </c>
      <c r="AN123">
        <f t="shared" si="22"/>
        <v>-1.4116206186845768</v>
      </c>
      <c r="AO123" s="6">
        <f t="shared" si="23"/>
        <v>3.1013995787163244</v>
      </c>
    </row>
    <row r="124" spans="1:41" x14ac:dyDescent="0.35">
      <c r="A124" s="2">
        <v>0</v>
      </c>
      <c r="B124" s="2">
        <v>1</v>
      </c>
      <c r="C124" s="2">
        <v>4</v>
      </c>
      <c r="D124" s="2">
        <v>3</v>
      </c>
      <c r="AC124" s="5">
        <f t="shared" si="12"/>
        <v>0</v>
      </c>
      <c r="AD124">
        <f t="shared" si="13"/>
        <v>1.7420220689072115</v>
      </c>
      <c r="AE124">
        <f t="shared" si="14"/>
        <v>1.1838142863287353</v>
      </c>
      <c r="AF124">
        <f t="shared" si="15"/>
        <v>0.54208560395438887</v>
      </c>
      <c r="AG124">
        <f t="shared" si="16"/>
        <v>-0.79769698358177166</v>
      </c>
      <c r="AH124">
        <f t="shared" si="17"/>
        <v>-0.64052271407149597</v>
      </c>
      <c r="AI124">
        <f t="shared" si="18"/>
        <v>-0.64343770042519399</v>
      </c>
      <c r="AJ124" s="6">
        <v>9.0401399355732673E-3</v>
      </c>
      <c r="AK124" t="str">
        <f t="shared" si="19"/>
        <v/>
      </c>
      <c r="AL124" s="5">
        <f t="shared" si="20"/>
        <v>0.79769698358177166</v>
      </c>
      <c r="AM124">
        <f t="shared" si="21"/>
        <v>1.2453843806899434</v>
      </c>
      <c r="AN124">
        <f t="shared" si="22"/>
        <v>-1.6432115494792368</v>
      </c>
      <c r="AO124" s="6">
        <f t="shared" si="23"/>
        <v>3.2386055166427803</v>
      </c>
    </row>
    <row r="125" spans="1:41" x14ac:dyDescent="0.35">
      <c r="A125" s="2">
        <v>0</v>
      </c>
      <c r="B125" s="2">
        <v>0</v>
      </c>
      <c r="C125" s="2">
        <v>1</v>
      </c>
      <c r="D125" s="2">
        <v>0</v>
      </c>
      <c r="AC125" s="5">
        <f t="shared" si="12"/>
        <v>0</v>
      </c>
      <c r="AD125">
        <f t="shared" si="13"/>
        <v>4.9425726642102052</v>
      </c>
      <c r="AE125">
        <f t="shared" si="14"/>
        <v>2.0815047790848524</v>
      </c>
      <c r="AF125">
        <f t="shared" si="15"/>
        <v>0.67548322274645933</v>
      </c>
      <c r="AG125">
        <f t="shared" si="16"/>
        <v>-1.6039477523309422</v>
      </c>
      <c r="AH125">
        <f t="shared" si="17"/>
        <v>-0.60802166715281891</v>
      </c>
      <c r="AI125">
        <f t="shared" si="18"/>
        <v>-0.61394337863820692</v>
      </c>
      <c r="AJ125" s="6">
        <v>1.9197708255069966E-2</v>
      </c>
      <c r="AK125" t="str">
        <f t="shared" si="19"/>
        <v/>
      </c>
      <c r="AL125" s="5">
        <f t="shared" si="20"/>
        <v>1.6039477523309422</v>
      </c>
      <c r="AM125">
        <f t="shared" si="21"/>
        <v>2.6379779520715818</v>
      </c>
      <c r="AN125">
        <f t="shared" si="22"/>
        <v>-3.5663940257400855</v>
      </c>
      <c r="AO125" s="6">
        <f t="shared" si="23"/>
        <v>6.7742895304019699</v>
      </c>
    </row>
    <row r="126" spans="1:41" x14ac:dyDescent="0.35">
      <c r="A126" s="2">
        <v>0</v>
      </c>
      <c r="B126" s="2">
        <v>1</v>
      </c>
      <c r="C126" s="2">
        <v>4</v>
      </c>
      <c r="D126" s="2">
        <v>3</v>
      </c>
      <c r="AC126" s="5">
        <f t="shared" si="12"/>
        <v>0</v>
      </c>
      <c r="AD126">
        <f t="shared" si="13"/>
        <v>0.49827225954020948</v>
      </c>
      <c r="AE126">
        <f t="shared" si="14"/>
        <v>0.38290929210966862</v>
      </c>
      <c r="AF126">
        <f t="shared" si="15"/>
        <v>0.276886773626005</v>
      </c>
      <c r="AG126">
        <f t="shared" si="16"/>
        <v>-0.36030726120878148</v>
      </c>
      <c r="AH126">
        <f t="shared" si="17"/>
        <v>-0.56269370309349209</v>
      </c>
      <c r="AI126">
        <f t="shared" si="18"/>
        <v>-0.56610282731328843</v>
      </c>
      <c r="AJ126" s="6">
        <v>1.200792161146722E-2</v>
      </c>
      <c r="AK126" t="str">
        <f t="shared" si="19"/>
        <v/>
      </c>
      <c r="AL126" s="5">
        <f t="shared" si="20"/>
        <v>0.36030726120878148</v>
      </c>
      <c r="AM126">
        <f t="shared" si="21"/>
        <v>0.64032573890189082</v>
      </c>
      <c r="AN126">
        <f t="shared" si="22"/>
        <v>-0.89470812541292255</v>
      </c>
      <c r="AO126" s="6">
        <f t="shared" si="23"/>
        <v>1.6153226478304854</v>
      </c>
    </row>
    <row r="127" spans="1:41" x14ac:dyDescent="0.35">
      <c r="A127" s="2">
        <v>3</v>
      </c>
      <c r="B127" s="2">
        <v>0</v>
      </c>
      <c r="C127" s="2">
        <v>4</v>
      </c>
      <c r="D127" s="2">
        <v>1</v>
      </c>
      <c r="AC127" s="5">
        <f t="shared" si="12"/>
        <v>0</v>
      </c>
      <c r="AD127">
        <f t="shared" si="13"/>
        <v>4.9425726642102052</v>
      </c>
      <c r="AE127">
        <f t="shared" si="14"/>
        <v>2.0815047790848524</v>
      </c>
      <c r="AF127">
        <f t="shared" si="15"/>
        <v>0.67548322274645933</v>
      </c>
      <c r="AG127">
        <f t="shared" si="16"/>
        <v>-1.6039477523309422</v>
      </c>
      <c r="AH127">
        <f t="shared" si="17"/>
        <v>-0.60802166715281891</v>
      </c>
      <c r="AI127">
        <f t="shared" si="18"/>
        <v>-0.61394337863820692</v>
      </c>
      <c r="AJ127" s="6">
        <v>1.9197708255069966E-2</v>
      </c>
      <c r="AK127" t="str">
        <f t="shared" si="19"/>
        <v/>
      </c>
      <c r="AL127" s="5">
        <f t="shared" si="20"/>
        <v>1.6039477523309422</v>
      </c>
      <c r="AM127">
        <f t="shared" si="21"/>
        <v>2.6379779520715818</v>
      </c>
      <c r="AN127">
        <f t="shared" si="22"/>
        <v>-3.5663940257400855</v>
      </c>
      <c r="AO127" s="6">
        <f t="shared" si="23"/>
        <v>6.7742895304019699</v>
      </c>
    </row>
    <row r="128" spans="1:41" x14ac:dyDescent="0.35">
      <c r="A128" s="2">
        <v>4</v>
      </c>
      <c r="B128" s="2">
        <v>1</v>
      </c>
      <c r="C128" s="2">
        <v>1</v>
      </c>
      <c r="D128" s="2">
        <v>0</v>
      </c>
      <c r="AC128" s="5">
        <f t="shared" si="12"/>
        <v>0</v>
      </c>
      <c r="AD128">
        <f t="shared" si="13"/>
        <v>0.49827225954020948</v>
      </c>
      <c r="AE128">
        <f t="shared" si="14"/>
        <v>0.38290929210966862</v>
      </c>
      <c r="AF128">
        <f t="shared" si="15"/>
        <v>0.276886773626005</v>
      </c>
      <c r="AG128">
        <f t="shared" si="16"/>
        <v>-0.36030726120878148</v>
      </c>
      <c r="AH128">
        <f t="shared" si="17"/>
        <v>-0.56269370309349209</v>
      </c>
      <c r="AI128">
        <f t="shared" si="18"/>
        <v>-0.56610282731328843</v>
      </c>
      <c r="AJ128" s="6">
        <v>1.200792161146722E-2</v>
      </c>
      <c r="AK128" t="str">
        <f t="shared" si="19"/>
        <v/>
      </c>
      <c r="AL128" s="5">
        <f t="shared" si="20"/>
        <v>0.36030726120878148</v>
      </c>
      <c r="AM128">
        <f t="shared" si="21"/>
        <v>0.64032573890189082</v>
      </c>
      <c r="AN128">
        <f t="shared" si="22"/>
        <v>-0.89470812541292255</v>
      </c>
      <c r="AO128" s="6">
        <f t="shared" si="23"/>
        <v>1.6153226478304854</v>
      </c>
    </row>
    <row r="129" spans="1:41" x14ac:dyDescent="0.35">
      <c r="A129" s="2">
        <v>3</v>
      </c>
      <c r="B129" s="2">
        <v>1</v>
      </c>
      <c r="C129" s="2">
        <v>3</v>
      </c>
      <c r="D129" s="2">
        <v>0</v>
      </c>
      <c r="AC129" s="5">
        <f t="shared" si="12"/>
        <v>3</v>
      </c>
      <c r="AD129">
        <f t="shared" si="13"/>
        <v>1.7420220689072115</v>
      </c>
      <c r="AE129">
        <f t="shared" si="14"/>
        <v>0.38290929210966862</v>
      </c>
      <c r="AF129">
        <f t="shared" si="15"/>
        <v>0.276886773626005</v>
      </c>
      <c r="AG129">
        <f t="shared" si="16"/>
        <v>1.7403208013378044</v>
      </c>
      <c r="AH129">
        <f t="shared" si="17"/>
        <v>1.2735763854802469</v>
      </c>
      <c r="AI129">
        <f t="shared" si="18"/>
        <v>1.280145753124138</v>
      </c>
      <c r="AJ129" s="6">
        <v>1.0237133551155721E-2</v>
      </c>
      <c r="AK129" t="str">
        <f t="shared" si="19"/>
        <v/>
      </c>
      <c r="AL129" s="5">
        <f t="shared" si="20"/>
        <v>1.2596791986621956</v>
      </c>
      <c r="AM129">
        <f t="shared" si="21"/>
        <v>1.3664832523426187</v>
      </c>
      <c r="AN129">
        <f t="shared" si="22"/>
        <v>-1.4185787614064951</v>
      </c>
      <c r="AO129" s="6">
        <f t="shared" si="23"/>
        <v>3.937937158730886</v>
      </c>
    </row>
    <row r="130" spans="1:41" x14ac:dyDescent="0.35">
      <c r="A130" s="2">
        <v>3</v>
      </c>
      <c r="B130" s="2">
        <v>0</v>
      </c>
      <c r="C130" s="2">
        <v>2</v>
      </c>
      <c r="D130" s="2">
        <v>0</v>
      </c>
      <c r="AC130" s="5">
        <f t="shared" si="12"/>
        <v>4</v>
      </c>
      <c r="AD130">
        <f t="shared" si="13"/>
        <v>11.380594259314369</v>
      </c>
      <c r="AE130">
        <f t="shared" si="14"/>
        <v>2.0815047790848524</v>
      </c>
      <c r="AF130">
        <f t="shared" si="15"/>
        <v>0.67548322274645933</v>
      </c>
      <c r="AG130">
        <f t="shared" si="16"/>
        <v>0.30680622773715527</v>
      </c>
      <c r="AH130">
        <f t="shared" si="17"/>
        <v>5.4164931997614164E-2</v>
      </c>
      <c r="AI130">
        <f t="shared" si="18"/>
        <v>5.4705513813677498E-2</v>
      </c>
      <c r="AJ130" s="6">
        <v>1.9665691923862066E-2</v>
      </c>
      <c r="AK130" t="str">
        <f t="shared" si="19"/>
        <v/>
      </c>
      <c r="AL130" s="5">
        <f t="shared" si="20"/>
        <v>3.6931937722628447</v>
      </c>
      <c r="AM130">
        <f t="shared" si="21"/>
        <v>5.6642963707712095</v>
      </c>
      <c r="AN130">
        <f t="shared" si="22"/>
        <v>-7.4086231122096606</v>
      </c>
      <c r="AO130" s="6">
        <f t="shared" si="23"/>
        <v>14.79501065673535</v>
      </c>
    </row>
    <row r="131" spans="1:41" x14ac:dyDescent="0.35">
      <c r="A131" s="2">
        <v>8</v>
      </c>
      <c r="B131" s="2">
        <v>1</v>
      </c>
      <c r="C131" s="2">
        <v>4</v>
      </c>
      <c r="D131" s="2">
        <v>0</v>
      </c>
      <c r="AC131" s="5">
        <f t="shared" si="12"/>
        <v>3</v>
      </c>
      <c r="AD131">
        <f t="shared" si="13"/>
        <v>11.380594259314369</v>
      </c>
      <c r="AE131">
        <f t="shared" si="14"/>
        <v>0.67327074076291826</v>
      </c>
      <c r="AF131">
        <f t="shared" si="15"/>
        <v>0.40236808327619733</v>
      </c>
      <c r="AG131">
        <f t="shared" si="16"/>
        <v>-3.8014063606499517</v>
      </c>
      <c r="AH131">
        <f t="shared" si="17"/>
        <v>-0.61710553454342465</v>
      </c>
      <c r="AI131">
        <f t="shared" si="18"/>
        <v>-0.62289593319499859</v>
      </c>
      <c r="AJ131" s="6">
        <v>1.8505450963632292E-2</v>
      </c>
      <c r="AK131" t="str">
        <f t="shared" si="19"/>
        <v/>
      </c>
      <c r="AL131" s="5">
        <f t="shared" si="20"/>
        <v>6.8014063606499517</v>
      </c>
      <c r="AM131">
        <f t="shared" si="21"/>
        <v>6.1600587709239765</v>
      </c>
      <c r="AN131">
        <f t="shared" si="22"/>
        <v>-5.2720869730111106</v>
      </c>
      <c r="AO131" s="6">
        <f t="shared" si="23"/>
        <v>18.874899694311015</v>
      </c>
    </row>
    <row r="132" spans="1:41" x14ac:dyDescent="0.35">
      <c r="A132" s="2">
        <v>2</v>
      </c>
      <c r="B132" s="2">
        <v>1</v>
      </c>
      <c r="C132" s="2">
        <v>3</v>
      </c>
      <c r="D132" s="2">
        <v>0</v>
      </c>
      <c r="AC132" s="5">
        <f t="shared" si="12"/>
        <v>3</v>
      </c>
      <c r="AD132">
        <f t="shared" si="13"/>
        <v>4.9425726642102052</v>
      </c>
      <c r="AE132">
        <f t="shared" si="14"/>
        <v>1.1838142863287353</v>
      </c>
      <c r="AF132">
        <f t="shared" si="15"/>
        <v>0.54208560395438887</v>
      </c>
      <c r="AG132">
        <f t="shared" si="16"/>
        <v>0.73672482355663682</v>
      </c>
      <c r="AH132">
        <f t="shared" si="17"/>
        <v>0.25530197318836445</v>
      </c>
      <c r="AI132">
        <f t="shared" si="18"/>
        <v>0.25736778615448663</v>
      </c>
      <c r="AJ132" s="6">
        <v>1.5988964047003826E-2</v>
      </c>
      <c r="AK132" t="str">
        <f t="shared" si="19"/>
        <v/>
      </c>
      <c r="AL132" s="5">
        <f t="shared" si="20"/>
        <v>2.2632751764433632</v>
      </c>
      <c r="AM132">
        <f t="shared" si="21"/>
        <v>2.8856996847927752</v>
      </c>
      <c r="AN132">
        <f t="shared" si="22"/>
        <v>-3.3925922759490614</v>
      </c>
      <c r="AO132" s="6">
        <f t="shared" si="23"/>
        <v>7.9191426288357878</v>
      </c>
    </row>
    <row r="133" spans="1:41" x14ac:dyDescent="0.35">
      <c r="A133" s="2">
        <v>1</v>
      </c>
      <c r="B133" s="2">
        <v>1</v>
      </c>
      <c r="C133" s="2">
        <v>1</v>
      </c>
      <c r="D133" s="2">
        <v>0</v>
      </c>
      <c r="AC133" s="5">
        <f t="shared" ref="AC133:AC196" si="24">A131</f>
        <v>8</v>
      </c>
      <c r="AD133">
        <f t="shared" ref="AD133:AD196" si="25">EXP(K$4+MMULT(B131:D131,K$5:K$7))</f>
        <v>11.380594259314369</v>
      </c>
      <c r="AE133">
        <f t="shared" ref="AE133:AE196" si="26">EXP(L$4+MMULT(B131:D131,L$5:L$7))</f>
        <v>0.38290929210966862</v>
      </c>
      <c r="AF133">
        <f t="shared" ref="AF133:AF196" si="27">AE133/(1+AE133)</f>
        <v>0.276886773626005</v>
      </c>
      <c r="AG133">
        <f t="shared" ref="AG133:AG196" si="28">AC133-AD133*(1-AF133)</f>
        <v>-0.22945823290617895</v>
      </c>
      <c r="AH133">
        <f t="shared" ref="AH133:AH196" si="29">AG133/SQRT(AD133*(1-AF133)*(1+AD133*AF133))</f>
        <v>-3.9258575722227303E-2</v>
      </c>
      <c r="AI133">
        <f t="shared" ref="AI133:AI196" si="30">AH133/SQRT(1-AJ133)</f>
        <v>-4.0059674338044332E-2</v>
      </c>
      <c r="AJ133" s="6">
        <v>3.9595358242978558E-2</v>
      </c>
      <c r="AK133" t="str">
        <f t="shared" ref="AK133:AK196" si="31">IF(AJ133&lt;=$AJ$254,"","*")</f>
        <v/>
      </c>
      <c r="AL133" s="5">
        <f t="shared" ref="AL133:AL196" si="32">AD133*(1-AF133)</f>
        <v>8.2294582329061789</v>
      </c>
      <c r="AM133">
        <f t="shared" ref="AM133:AM196" si="33">SQRT(AL133*(1+AD133*AF133))</f>
        <v>5.8447926009772431</v>
      </c>
      <c r="AN133">
        <f t="shared" ref="AN133:AN196" si="34">AL133-AM133*S$21</f>
        <v>-3.2261247621154023</v>
      </c>
      <c r="AO133" s="6">
        <f t="shared" ref="AO133:AO196" si="35">AL133+AM133*S$21</f>
        <v>19.685041227927762</v>
      </c>
    </row>
    <row r="134" spans="1:41" x14ac:dyDescent="0.35">
      <c r="A134" s="2">
        <v>6</v>
      </c>
      <c r="B134" s="2">
        <v>0</v>
      </c>
      <c r="C134" s="2">
        <v>4</v>
      </c>
      <c r="D134" s="2">
        <v>0</v>
      </c>
      <c r="AC134" s="5">
        <f t="shared" si="24"/>
        <v>2</v>
      </c>
      <c r="AD134">
        <f t="shared" si="25"/>
        <v>11.380594259314369</v>
      </c>
      <c r="AE134">
        <f t="shared" si="26"/>
        <v>0.67327074076291826</v>
      </c>
      <c r="AF134">
        <f t="shared" si="27"/>
        <v>0.40236808327619733</v>
      </c>
      <c r="AG134">
        <f t="shared" si="28"/>
        <v>-4.8014063606499517</v>
      </c>
      <c r="AH134">
        <f t="shared" si="29"/>
        <v>-0.77944164807534233</v>
      </c>
      <c r="AI134">
        <f t="shared" si="30"/>
        <v>-0.7867552721077945</v>
      </c>
      <c r="AJ134" s="6">
        <v>1.8505450963632292E-2</v>
      </c>
      <c r="AK134" t="str">
        <f t="shared" si="31"/>
        <v/>
      </c>
      <c r="AL134" s="5">
        <f t="shared" si="32"/>
        <v>6.8014063606499517</v>
      </c>
      <c r="AM134">
        <f t="shared" si="33"/>
        <v>6.1600587709239765</v>
      </c>
      <c r="AN134">
        <f t="shared" si="34"/>
        <v>-5.2720869730111106</v>
      </c>
      <c r="AO134" s="6">
        <f t="shared" si="35"/>
        <v>18.874899694311015</v>
      </c>
    </row>
    <row r="135" spans="1:41" x14ac:dyDescent="0.35">
      <c r="A135" s="2">
        <v>0</v>
      </c>
      <c r="B135" s="2">
        <v>1</v>
      </c>
      <c r="C135" s="2">
        <v>4</v>
      </c>
      <c r="D135" s="2">
        <v>2</v>
      </c>
      <c r="AC135" s="5">
        <f t="shared" si="24"/>
        <v>1</v>
      </c>
      <c r="AD135">
        <f t="shared" si="25"/>
        <v>11.380594259314369</v>
      </c>
      <c r="AE135">
        <f t="shared" si="26"/>
        <v>2.0815047790848524</v>
      </c>
      <c r="AF135">
        <f t="shared" si="27"/>
        <v>0.67548322274645933</v>
      </c>
      <c r="AG135">
        <f t="shared" si="28"/>
        <v>-2.6931937722628447</v>
      </c>
      <c r="AH135">
        <f t="shared" si="29"/>
        <v>-0.47546837170459694</v>
      </c>
      <c r="AI135">
        <f t="shared" si="30"/>
        <v>-0.4802136847028311</v>
      </c>
      <c r="AJ135" s="6">
        <v>1.9665691923862066E-2</v>
      </c>
      <c r="AK135" t="str">
        <f t="shared" si="31"/>
        <v/>
      </c>
      <c r="AL135" s="5">
        <f t="shared" si="32"/>
        <v>3.6931937722628447</v>
      </c>
      <c r="AM135">
        <f t="shared" si="33"/>
        <v>5.6642963707712095</v>
      </c>
      <c r="AN135">
        <f t="shared" si="34"/>
        <v>-7.4086231122096606</v>
      </c>
      <c r="AO135" s="6">
        <f t="shared" si="35"/>
        <v>14.79501065673535</v>
      </c>
    </row>
    <row r="136" spans="1:41" x14ac:dyDescent="0.35">
      <c r="A136" s="2">
        <v>0</v>
      </c>
      <c r="B136" s="2">
        <v>1</v>
      </c>
      <c r="C136" s="2">
        <v>2</v>
      </c>
      <c r="D136" s="2">
        <v>1</v>
      </c>
      <c r="AC136" s="5">
        <f t="shared" si="24"/>
        <v>6</v>
      </c>
      <c r="AD136">
        <f t="shared" si="25"/>
        <v>4.9425726642102052</v>
      </c>
      <c r="AE136">
        <f t="shared" si="26"/>
        <v>0.38290929210966862</v>
      </c>
      <c r="AF136">
        <f t="shared" si="27"/>
        <v>0.276886773626005</v>
      </c>
      <c r="AG136">
        <f t="shared" si="28"/>
        <v>2.4259603341950462</v>
      </c>
      <c r="AH136">
        <f t="shared" si="29"/>
        <v>0.83380460954085267</v>
      </c>
      <c r="AI136">
        <f t="shared" si="30"/>
        <v>0.84590033111116225</v>
      </c>
      <c r="AJ136" s="6">
        <v>2.8393987776742863E-2</v>
      </c>
      <c r="AK136" t="str">
        <f t="shared" si="31"/>
        <v/>
      </c>
      <c r="AL136" s="5">
        <f t="shared" si="32"/>
        <v>3.5740396658049538</v>
      </c>
      <c r="AM136">
        <f t="shared" si="33"/>
        <v>2.9095069833338276</v>
      </c>
      <c r="AN136">
        <f t="shared" si="34"/>
        <v>-2.1284892342971262</v>
      </c>
      <c r="AO136" s="6">
        <f t="shared" si="35"/>
        <v>9.2765685659070343</v>
      </c>
    </row>
    <row r="137" spans="1:41" x14ac:dyDescent="0.35">
      <c r="A137" s="2">
        <v>5</v>
      </c>
      <c r="B137" s="2">
        <v>0</v>
      </c>
      <c r="C137" s="2">
        <v>4</v>
      </c>
      <c r="D137" s="2">
        <v>0</v>
      </c>
      <c r="AC137" s="5">
        <f t="shared" si="24"/>
        <v>0</v>
      </c>
      <c r="AD137">
        <f t="shared" si="25"/>
        <v>1.4137288460889579</v>
      </c>
      <c r="AE137">
        <f t="shared" si="26"/>
        <v>0.38290929210966862</v>
      </c>
      <c r="AF137">
        <f t="shared" si="27"/>
        <v>0.276886773626005</v>
      </c>
      <c r="AG137">
        <f t="shared" si="28"/>
        <v>-1.0222860271133714</v>
      </c>
      <c r="AH137">
        <f t="shared" si="29"/>
        <v>-0.85714348894171699</v>
      </c>
      <c r="AI137">
        <f t="shared" si="30"/>
        <v>-0.863637743341366</v>
      </c>
      <c r="AJ137" s="6">
        <v>1.4982756801249102E-2</v>
      </c>
      <c r="AK137" t="str">
        <f t="shared" si="31"/>
        <v/>
      </c>
      <c r="AL137" s="5">
        <f t="shared" si="32"/>
        <v>1.0222860271133714</v>
      </c>
      <c r="AM137">
        <f t="shared" si="33"/>
        <v>1.192666152519632</v>
      </c>
      <c r="AN137">
        <f t="shared" si="34"/>
        <v>-1.3152966774050618</v>
      </c>
      <c r="AO137" s="6">
        <f t="shared" si="35"/>
        <v>3.3598687316318046</v>
      </c>
    </row>
    <row r="138" spans="1:41" x14ac:dyDescent="0.35">
      <c r="A138" s="2">
        <v>3</v>
      </c>
      <c r="B138" s="2">
        <v>1</v>
      </c>
      <c r="C138" s="2">
        <v>4</v>
      </c>
      <c r="D138" s="2">
        <v>1</v>
      </c>
      <c r="AC138" s="5">
        <f t="shared" si="24"/>
        <v>0</v>
      </c>
      <c r="AD138">
        <f t="shared" si="25"/>
        <v>4.0111188451636686</v>
      </c>
      <c r="AE138">
        <f t="shared" si="26"/>
        <v>1.1838142863287353</v>
      </c>
      <c r="AF138">
        <f t="shared" si="27"/>
        <v>0.54208560395438887</v>
      </c>
      <c r="AG138">
        <f t="shared" si="28"/>
        <v>-1.8367490634502905</v>
      </c>
      <c r="AH138">
        <f t="shared" si="29"/>
        <v>-0.76066976691677513</v>
      </c>
      <c r="AI138">
        <f t="shared" si="30"/>
        <v>-0.76546000980527551</v>
      </c>
      <c r="AJ138" s="6">
        <v>1.2476822239297936E-2</v>
      </c>
      <c r="AK138" t="str">
        <f t="shared" si="31"/>
        <v/>
      </c>
      <c r="AL138" s="5">
        <f t="shared" si="32"/>
        <v>1.8367490634502905</v>
      </c>
      <c r="AM138">
        <f t="shared" si="33"/>
        <v>2.4146471219635699</v>
      </c>
      <c r="AN138">
        <f t="shared" si="34"/>
        <v>-2.895872330971601</v>
      </c>
      <c r="AO138" s="6">
        <f t="shared" si="35"/>
        <v>6.5693704578721821</v>
      </c>
    </row>
    <row r="139" spans="1:41" x14ac:dyDescent="0.35">
      <c r="A139" s="2">
        <v>31</v>
      </c>
      <c r="B139" s="2">
        <v>0</v>
      </c>
      <c r="C139" s="2">
        <v>3</v>
      </c>
      <c r="D139" s="2">
        <v>1</v>
      </c>
      <c r="AC139" s="5">
        <f t="shared" si="24"/>
        <v>5</v>
      </c>
      <c r="AD139">
        <f t="shared" si="25"/>
        <v>4.9425726642102052</v>
      </c>
      <c r="AE139">
        <f t="shared" si="26"/>
        <v>0.38290929210966862</v>
      </c>
      <c r="AF139">
        <f t="shared" si="27"/>
        <v>0.276886773626005</v>
      </c>
      <c r="AG139">
        <f t="shared" si="28"/>
        <v>1.4259603341950462</v>
      </c>
      <c r="AH139">
        <f t="shared" si="29"/>
        <v>0.49010376753285007</v>
      </c>
      <c r="AI139">
        <f t="shared" si="30"/>
        <v>0.49721353718967837</v>
      </c>
      <c r="AJ139" s="6">
        <v>2.8393987776742863E-2</v>
      </c>
      <c r="AK139" t="str">
        <f t="shared" si="31"/>
        <v/>
      </c>
      <c r="AL139" s="5">
        <f t="shared" si="32"/>
        <v>3.5740396658049538</v>
      </c>
      <c r="AM139">
        <f t="shared" si="33"/>
        <v>2.9095069833338276</v>
      </c>
      <c r="AN139">
        <f t="shared" si="34"/>
        <v>-2.1284892342971262</v>
      </c>
      <c r="AO139" s="6">
        <f t="shared" si="35"/>
        <v>9.2765685659070343</v>
      </c>
    </row>
    <row r="140" spans="1:41" x14ac:dyDescent="0.35">
      <c r="A140" s="2">
        <v>0</v>
      </c>
      <c r="B140" s="2">
        <v>1</v>
      </c>
      <c r="C140" s="2">
        <v>2</v>
      </c>
      <c r="D140" s="2">
        <v>1</v>
      </c>
      <c r="AC140" s="5">
        <f t="shared" si="24"/>
        <v>3</v>
      </c>
      <c r="AD140">
        <f t="shared" si="25"/>
        <v>4.0111188451636686</v>
      </c>
      <c r="AE140">
        <f t="shared" si="26"/>
        <v>0.38290929210966862</v>
      </c>
      <c r="AF140">
        <f t="shared" si="27"/>
        <v>0.276886773626005</v>
      </c>
      <c r="AG140">
        <f t="shared" si="28"/>
        <v>9.9506910504166601E-2</v>
      </c>
      <c r="AH140">
        <f t="shared" si="29"/>
        <v>4.0217188636515147E-2</v>
      </c>
      <c r="AI140">
        <f t="shared" si="30"/>
        <v>4.052102706824677E-2</v>
      </c>
      <c r="AJ140" s="6">
        <v>1.4940356610947114E-2</v>
      </c>
      <c r="AK140" t="str">
        <f t="shared" si="31"/>
        <v/>
      </c>
      <c r="AL140" s="5">
        <f t="shared" si="32"/>
        <v>2.9004930894958334</v>
      </c>
      <c r="AM140">
        <f t="shared" si="33"/>
        <v>2.474238351256095</v>
      </c>
      <c r="AN140">
        <f t="shared" si="34"/>
        <v>-1.9489249681338756</v>
      </c>
      <c r="AO140" s="6">
        <f t="shared" si="35"/>
        <v>7.7499111471255429</v>
      </c>
    </row>
    <row r="141" spans="1:41" x14ac:dyDescent="0.35">
      <c r="A141" s="2">
        <v>2</v>
      </c>
      <c r="B141" s="2">
        <v>0</v>
      </c>
      <c r="C141" s="2">
        <v>2</v>
      </c>
      <c r="D141" s="2">
        <v>0</v>
      </c>
      <c r="AC141" s="5">
        <f t="shared" si="24"/>
        <v>31</v>
      </c>
      <c r="AD141">
        <f t="shared" si="25"/>
        <v>1.7420220689072115</v>
      </c>
      <c r="AE141">
        <f t="shared" si="26"/>
        <v>0.67327074076291826</v>
      </c>
      <c r="AF141">
        <f t="shared" si="27"/>
        <v>0.40236808327619733</v>
      </c>
      <c r="AG141">
        <f t="shared" si="28"/>
        <v>29.95891201198382</v>
      </c>
      <c r="AH141">
        <f t="shared" si="29"/>
        <v>22.513269911828807</v>
      </c>
      <c r="AI141">
        <f t="shared" si="30"/>
        <v>22.609941476437122</v>
      </c>
      <c r="AJ141" s="6">
        <v>8.5329631809633842E-3</v>
      </c>
      <c r="AK141" t="str">
        <f t="shared" si="31"/>
        <v/>
      </c>
      <c r="AL141" s="5">
        <f t="shared" si="32"/>
        <v>1.041087988016181</v>
      </c>
      <c r="AM141">
        <f t="shared" si="33"/>
        <v>1.330722375262021</v>
      </c>
      <c r="AN141">
        <f t="shared" si="34"/>
        <v>-1.567079940918974</v>
      </c>
      <c r="AO141" s="6">
        <f t="shared" si="35"/>
        <v>3.6492559169513359</v>
      </c>
    </row>
    <row r="142" spans="1:41" x14ac:dyDescent="0.35">
      <c r="A142" s="2">
        <v>0</v>
      </c>
      <c r="B142" s="2">
        <v>1</v>
      </c>
      <c r="C142" s="2">
        <v>4</v>
      </c>
      <c r="D142" s="2">
        <v>3</v>
      </c>
      <c r="AC142" s="5">
        <f t="shared" si="24"/>
        <v>0</v>
      </c>
      <c r="AD142">
        <f t="shared" si="25"/>
        <v>4.0111188451636686</v>
      </c>
      <c r="AE142">
        <f t="shared" si="26"/>
        <v>1.1838142863287353</v>
      </c>
      <c r="AF142">
        <f t="shared" si="27"/>
        <v>0.54208560395438887</v>
      </c>
      <c r="AG142">
        <f t="shared" si="28"/>
        <v>-1.8367490634502905</v>
      </c>
      <c r="AH142">
        <f t="shared" si="29"/>
        <v>-0.76066976691677513</v>
      </c>
      <c r="AI142">
        <f t="shared" si="30"/>
        <v>-0.76546000980527551</v>
      </c>
      <c r="AJ142" s="6">
        <v>1.2476822239297936E-2</v>
      </c>
      <c r="AK142" t="str">
        <f t="shared" si="31"/>
        <v/>
      </c>
      <c r="AL142" s="5">
        <f t="shared" si="32"/>
        <v>1.8367490634502905</v>
      </c>
      <c r="AM142">
        <f t="shared" si="33"/>
        <v>2.4146471219635699</v>
      </c>
      <c r="AN142">
        <f t="shared" si="34"/>
        <v>-2.895872330971601</v>
      </c>
      <c r="AO142" s="6">
        <f t="shared" si="35"/>
        <v>6.5693704578721821</v>
      </c>
    </row>
    <row r="143" spans="1:41" x14ac:dyDescent="0.35">
      <c r="A143" s="2">
        <v>0</v>
      </c>
      <c r="B143" s="2">
        <v>1</v>
      </c>
      <c r="C143" s="2">
        <v>2</v>
      </c>
      <c r="D143" s="2">
        <v>1</v>
      </c>
      <c r="AC143" s="5">
        <f t="shared" si="24"/>
        <v>2</v>
      </c>
      <c r="AD143">
        <f t="shared" si="25"/>
        <v>4.9425726642102052</v>
      </c>
      <c r="AE143">
        <f t="shared" si="26"/>
        <v>1.1838142863287353</v>
      </c>
      <c r="AF143">
        <f t="shared" si="27"/>
        <v>0.54208560395438887</v>
      </c>
      <c r="AG143">
        <f t="shared" si="28"/>
        <v>-0.26327517644336318</v>
      </c>
      <c r="AH143">
        <f t="shared" si="29"/>
        <v>-9.1234433655998828E-2</v>
      </c>
      <c r="AI143">
        <f t="shared" si="30"/>
        <v>-9.1972670316098265E-2</v>
      </c>
      <c r="AJ143" s="6">
        <v>1.5988964047003826E-2</v>
      </c>
      <c r="AK143" t="str">
        <f t="shared" si="31"/>
        <v/>
      </c>
      <c r="AL143" s="5">
        <f t="shared" si="32"/>
        <v>2.2632751764433632</v>
      </c>
      <c r="AM143">
        <f t="shared" si="33"/>
        <v>2.8856996847927752</v>
      </c>
      <c r="AN143">
        <f t="shared" si="34"/>
        <v>-3.3925922759490614</v>
      </c>
      <c r="AO143" s="6">
        <f t="shared" si="35"/>
        <v>7.9191426288357878</v>
      </c>
    </row>
    <row r="144" spans="1:41" x14ac:dyDescent="0.35">
      <c r="A144" s="2">
        <v>0</v>
      </c>
      <c r="B144" s="2">
        <v>0</v>
      </c>
      <c r="C144" s="2">
        <v>3</v>
      </c>
      <c r="D144" s="2">
        <v>0</v>
      </c>
      <c r="AC144" s="5">
        <f t="shared" si="24"/>
        <v>0</v>
      </c>
      <c r="AD144">
        <f t="shared" si="25"/>
        <v>0.49827225954020948</v>
      </c>
      <c r="AE144">
        <f t="shared" si="26"/>
        <v>0.38290929210966862</v>
      </c>
      <c r="AF144">
        <f t="shared" si="27"/>
        <v>0.276886773626005</v>
      </c>
      <c r="AG144">
        <f t="shared" si="28"/>
        <v>-0.36030726120878148</v>
      </c>
      <c r="AH144">
        <f t="shared" si="29"/>
        <v>-0.56269370309349209</v>
      </c>
      <c r="AI144">
        <f t="shared" si="30"/>
        <v>-0.56610282731328843</v>
      </c>
      <c r="AJ144" s="6">
        <v>1.200792161146722E-2</v>
      </c>
      <c r="AK144" t="str">
        <f t="shared" si="31"/>
        <v/>
      </c>
      <c r="AL144" s="5">
        <f t="shared" si="32"/>
        <v>0.36030726120878148</v>
      </c>
      <c r="AM144">
        <f t="shared" si="33"/>
        <v>0.64032573890189082</v>
      </c>
      <c r="AN144">
        <f t="shared" si="34"/>
        <v>-0.89470812541292255</v>
      </c>
      <c r="AO144" s="6">
        <f t="shared" si="35"/>
        <v>1.6153226478304854</v>
      </c>
    </row>
    <row r="145" spans="1:41" x14ac:dyDescent="0.35">
      <c r="A145" s="2">
        <v>0</v>
      </c>
      <c r="B145" s="2">
        <v>1</v>
      </c>
      <c r="C145" s="2">
        <v>3</v>
      </c>
      <c r="D145" s="2">
        <v>1</v>
      </c>
      <c r="AC145" s="5">
        <f t="shared" si="24"/>
        <v>0</v>
      </c>
      <c r="AD145">
        <f t="shared" si="25"/>
        <v>4.0111188451636686</v>
      </c>
      <c r="AE145">
        <f t="shared" si="26"/>
        <v>1.1838142863287353</v>
      </c>
      <c r="AF145">
        <f t="shared" si="27"/>
        <v>0.54208560395438887</v>
      </c>
      <c r="AG145">
        <f t="shared" si="28"/>
        <v>-1.8367490634502905</v>
      </c>
      <c r="AH145">
        <f t="shared" si="29"/>
        <v>-0.76066976691677513</v>
      </c>
      <c r="AI145">
        <f t="shared" si="30"/>
        <v>-0.76546000980527551</v>
      </c>
      <c r="AJ145" s="6">
        <v>1.2476822239297936E-2</v>
      </c>
      <c r="AK145" t="str">
        <f t="shared" si="31"/>
        <v/>
      </c>
      <c r="AL145" s="5">
        <f t="shared" si="32"/>
        <v>1.8367490634502905</v>
      </c>
      <c r="AM145">
        <f t="shared" si="33"/>
        <v>2.4146471219635699</v>
      </c>
      <c r="AN145">
        <f t="shared" si="34"/>
        <v>-2.895872330971601</v>
      </c>
      <c r="AO145" s="6">
        <f t="shared" si="35"/>
        <v>6.5693704578721821</v>
      </c>
    </row>
    <row r="146" spans="1:41" x14ac:dyDescent="0.35">
      <c r="A146" s="2">
        <v>0</v>
      </c>
      <c r="B146" s="2">
        <v>0</v>
      </c>
      <c r="C146" s="2">
        <v>1</v>
      </c>
      <c r="D146" s="2">
        <v>0</v>
      </c>
      <c r="AC146" s="5">
        <f t="shared" si="24"/>
        <v>0</v>
      </c>
      <c r="AD146">
        <f t="shared" si="25"/>
        <v>4.9425726642102052</v>
      </c>
      <c r="AE146">
        <f t="shared" si="26"/>
        <v>0.67327074076291826</v>
      </c>
      <c r="AF146">
        <f t="shared" si="27"/>
        <v>0.40236808327619733</v>
      </c>
      <c r="AG146">
        <f t="shared" si="28"/>
        <v>-2.9538391748586168</v>
      </c>
      <c r="AH146">
        <f t="shared" si="29"/>
        <v>-0.99414521839739445</v>
      </c>
      <c r="AI146">
        <f t="shared" si="30"/>
        <v>-1.0037541737657059</v>
      </c>
      <c r="AJ146" s="6">
        <v>1.9054390554228123E-2</v>
      </c>
      <c r="AK146" t="str">
        <f t="shared" si="31"/>
        <v/>
      </c>
      <c r="AL146" s="5">
        <f t="shared" si="32"/>
        <v>2.9538391748586168</v>
      </c>
      <c r="AM146">
        <f t="shared" si="33"/>
        <v>2.9712351075030412</v>
      </c>
      <c r="AN146">
        <f t="shared" si="34"/>
        <v>-2.8696746254483383</v>
      </c>
      <c r="AO146" s="6">
        <f t="shared" si="35"/>
        <v>8.7773529751655719</v>
      </c>
    </row>
    <row r="147" spans="1:41" x14ac:dyDescent="0.35">
      <c r="A147" s="2">
        <v>0</v>
      </c>
      <c r="B147" s="2">
        <v>0</v>
      </c>
      <c r="C147" s="2">
        <v>2</v>
      </c>
      <c r="D147" s="2">
        <v>0</v>
      </c>
      <c r="AC147" s="5">
        <f t="shared" si="24"/>
        <v>0</v>
      </c>
      <c r="AD147">
        <f t="shared" si="25"/>
        <v>4.0111188451636686</v>
      </c>
      <c r="AE147">
        <f t="shared" si="26"/>
        <v>0.67327074076291826</v>
      </c>
      <c r="AF147">
        <f t="shared" si="27"/>
        <v>0.40236808327619733</v>
      </c>
      <c r="AG147">
        <f t="shared" si="28"/>
        <v>-2.3971726436421292</v>
      </c>
      <c r="AH147">
        <f t="shared" si="29"/>
        <v>-0.95763791842103241</v>
      </c>
      <c r="AI147">
        <f t="shared" si="30"/>
        <v>-0.96302800101557062</v>
      </c>
      <c r="AJ147" s="6">
        <v>1.1162704305809169E-2</v>
      </c>
      <c r="AK147" t="str">
        <f t="shared" si="31"/>
        <v/>
      </c>
      <c r="AL147" s="5">
        <f t="shared" si="32"/>
        <v>2.3971726436421292</v>
      </c>
      <c r="AM147">
        <f t="shared" si="33"/>
        <v>2.5032139992896512</v>
      </c>
      <c r="AN147">
        <f t="shared" si="34"/>
        <v>-2.5090366405620586</v>
      </c>
      <c r="AO147" s="6">
        <f t="shared" si="35"/>
        <v>7.303381927846317</v>
      </c>
    </row>
    <row r="148" spans="1:41" x14ac:dyDescent="0.35">
      <c r="A148" s="2">
        <v>6</v>
      </c>
      <c r="B148" s="2">
        <v>1</v>
      </c>
      <c r="C148" s="2">
        <v>4</v>
      </c>
      <c r="D148" s="2">
        <v>0</v>
      </c>
      <c r="AC148" s="5">
        <f t="shared" si="24"/>
        <v>0</v>
      </c>
      <c r="AD148">
        <f t="shared" si="25"/>
        <v>4.9425726642102052</v>
      </c>
      <c r="AE148">
        <f t="shared" si="26"/>
        <v>2.0815047790848524</v>
      </c>
      <c r="AF148">
        <f t="shared" si="27"/>
        <v>0.67548322274645933</v>
      </c>
      <c r="AG148">
        <f t="shared" si="28"/>
        <v>-1.6039477523309422</v>
      </c>
      <c r="AH148">
        <f t="shared" si="29"/>
        <v>-0.60802166715281891</v>
      </c>
      <c r="AI148">
        <f t="shared" si="30"/>
        <v>-0.61394337863820692</v>
      </c>
      <c r="AJ148" s="6">
        <v>1.9197708255069966E-2</v>
      </c>
      <c r="AK148" t="str">
        <f t="shared" si="31"/>
        <v/>
      </c>
      <c r="AL148" s="5">
        <f t="shared" si="32"/>
        <v>1.6039477523309422</v>
      </c>
      <c r="AM148">
        <f t="shared" si="33"/>
        <v>2.6379779520715818</v>
      </c>
      <c r="AN148">
        <f t="shared" si="34"/>
        <v>-3.5663940257400855</v>
      </c>
      <c r="AO148" s="6">
        <f t="shared" si="35"/>
        <v>6.7742895304019699</v>
      </c>
    </row>
    <row r="149" spans="1:41" x14ac:dyDescent="0.35">
      <c r="A149" s="2">
        <v>9</v>
      </c>
      <c r="B149" s="2">
        <v>0</v>
      </c>
      <c r="C149" s="2">
        <v>3</v>
      </c>
      <c r="D149" s="2">
        <v>0</v>
      </c>
      <c r="AC149" s="5">
        <f t="shared" si="24"/>
        <v>0</v>
      </c>
      <c r="AD149">
        <f t="shared" si="25"/>
        <v>4.9425726642102052</v>
      </c>
      <c r="AE149">
        <f t="shared" si="26"/>
        <v>1.1838142863287353</v>
      </c>
      <c r="AF149">
        <f t="shared" si="27"/>
        <v>0.54208560395438887</v>
      </c>
      <c r="AG149">
        <f t="shared" si="28"/>
        <v>-2.2632751764433632</v>
      </c>
      <c r="AH149">
        <f t="shared" si="29"/>
        <v>-0.78430724734472534</v>
      </c>
      <c r="AI149">
        <f t="shared" si="30"/>
        <v>-0.79065358325726798</v>
      </c>
      <c r="AJ149" s="6">
        <v>1.5988964047003826E-2</v>
      </c>
      <c r="AK149" t="str">
        <f t="shared" si="31"/>
        <v/>
      </c>
      <c r="AL149" s="5">
        <f t="shared" si="32"/>
        <v>2.2632751764433632</v>
      </c>
      <c r="AM149">
        <f t="shared" si="33"/>
        <v>2.8856996847927752</v>
      </c>
      <c r="AN149">
        <f t="shared" si="34"/>
        <v>-3.3925922759490614</v>
      </c>
      <c r="AO149" s="6">
        <f t="shared" si="35"/>
        <v>7.9191426288357878</v>
      </c>
    </row>
    <row r="150" spans="1:41" x14ac:dyDescent="0.35">
      <c r="A150" s="2">
        <v>0</v>
      </c>
      <c r="B150" s="2">
        <v>1</v>
      </c>
      <c r="C150" s="2">
        <v>3</v>
      </c>
      <c r="D150" s="2">
        <v>2</v>
      </c>
      <c r="AC150" s="5">
        <f t="shared" si="24"/>
        <v>6</v>
      </c>
      <c r="AD150">
        <f t="shared" si="25"/>
        <v>11.380594259314369</v>
      </c>
      <c r="AE150">
        <f t="shared" si="26"/>
        <v>0.38290929210966862</v>
      </c>
      <c r="AF150">
        <f t="shared" si="27"/>
        <v>0.276886773626005</v>
      </c>
      <c r="AG150">
        <f t="shared" si="28"/>
        <v>-2.2294582329061789</v>
      </c>
      <c r="AH150">
        <f t="shared" si="29"/>
        <v>-0.38144351478500982</v>
      </c>
      <c r="AI150">
        <f t="shared" si="30"/>
        <v>-0.38922713571585388</v>
      </c>
      <c r="AJ150" s="6">
        <v>3.9595358242978558E-2</v>
      </c>
      <c r="AK150" t="str">
        <f t="shared" si="31"/>
        <v/>
      </c>
      <c r="AL150" s="5">
        <f t="shared" si="32"/>
        <v>8.2294582329061789</v>
      </c>
      <c r="AM150">
        <f t="shared" si="33"/>
        <v>5.8447926009772431</v>
      </c>
      <c r="AN150">
        <f t="shared" si="34"/>
        <v>-3.2261247621154023</v>
      </c>
      <c r="AO150" s="6">
        <f t="shared" si="35"/>
        <v>19.685041227927762</v>
      </c>
    </row>
    <row r="151" spans="1:41" x14ac:dyDescent="0.35">
      <c r="A151" s="2">
        <v>0</v>
      </c>
      <c r="B151" s="2">
        <v>1</v>
      </c>
      <c r="C151" s="2">
        <v>2</v>
      </c>
      <c r="D151" s="2">
        <v>1</v>
      </c>
      <c r="AC151" s="5">
        <f t="shared" si="24"/>
        <v>9</v>
      </c>
      <c r="AD151">
        <f t="shared" si="25"/>
        <v>4.9425726642102052</v>
      </c>
      <c r="AE151">
        <f t="shared" si="26"/>
        <v>0.67327074076291826</v>
      </c>
      <c r="AF151">
        <f t="shared" si="27"/>
        <v>0.40236808327619733</v>
      </c>
      <c r="AG151">
        <f t="shared" si="28"/>
        <v>6.0461608251413832</v>
      </c>
      <c r="AH151">
        <f t="shared" si="29"/>
        <v>2.0348981505615154</v>
      </c>
      <c r="AI151">
        <f t="shared" si="30"/>
        <v>2.0545665502539929</v>
      </c>
      <c r="AJ151" s="6">
        <v>1.9054390554228123E-2</v>
      </c>
      <c r="AK151" t="str">
        <f t="shared" si="31"/>
        <v/>
      </c>
      <c r="AL151" s="5">
        <f t="shared" si="32"/>
        <v>2.9538391748586168</v>
      </c>
      <c r="AM151">
        <f t="shared" si="33"/>
        <v>2.9712351075030412</v>
      </c>
      <c r="AN151">
        <f t="shared" si="34"/>
        <v>-2.8696746254483383</v>
      </c>
      <c r="AO151" s="6">
        <f t="shared" si="35"/>
        <v>8.7773529751655719</v>
      </c>
    </row>
    <row r="152" spans="1:41" x14ac:dyDescent="0.35">
      <c r="A152" s="2">
        <v>0</v>
      </c>
      <c r="B152" s="2">
        <v>1</v>
      </c>
      <c r="C152" s="2">
        <v>1</v>
      </c>
      <c r="D152" s="2">
        <v>0</v>
      </c>
      <c r="AC152" s="5">
        <f t="shared" si="24"/>
        <v>0</v>
      </c>
      <c r="AD152">
        <f t="shared" si="25"/>
        <v>1.4137288460889579</v>
      </c>
      <c r="AE152">
        <f t="shared" si="26"/>
        <v>0.67327074076291826</v>
      </c>
      <c r="AF152">
        <f t="shared" si="27"/>
        <v>0.40236808327619733</v>
      </c>
      <c r="AG152">
        <f t="shared" si="28"/>
        <v>-0.84488948001587372</v>
      </c>
      <c r="AH152">
        <f t="shared" si="29"/>
        <v>-0.733855768118019</v>
      </c>
      <c r="AI152">
        <f t="shared" si="30"/>
        <v>-0.73939976421856846</v>
      </c>
      <c r="AJ152" s="6">
        <v>1.493971735973001E-2</v>
      </c>
      <c r="AK152" t="str">
        <f t="shared" si="31"/>
        <v/>
      </c>
      <c r="AL152" s="5">
        <f t="shared" si="32"/>
        <v>0.84488948001587372</v>
      </c>
      <c r="AM152">
        <f t="shared" si="33"/>
        <v>1.1513018180433492</v>
      </c>
      <c r="AN152">
        <f t="shared" si="34"/>
        <v>-1.4116206186845768</v>
      </c>
      <c r="AO152" s="6">
        <f t="shared" si="35"/>
        <v>3.1013995787163244</v>
      </c>
    </row>
    <row r="153" spans="1:41" x14ac:dyDescent="0.35">
      <c r="A153" s="2">
        <v>0</v>
      </c>
      <c r="B153" s="2">
        <v>1</v>
      </c>
      <c r="C153" s="2">
        <v>2</v>
      </c>
      <c r="D153" s="2">
        <v>1</v>
      </c>
      <c r="AC153" s="5">
        <f t="shared" si="24"/>
        <v>0</v>
      </c>
      <c r="AD153">
        <f t="shared" si="25"/>
        <v>4.0111188451636686</v>
      </c>
      <c r="AE153">
        <f t="shared" si="26"/>
        <v>1.1838142863287353</v>
      </c>
      <c r="AF153">
        <f t="shared" si="27"/>
        <v>0.54208560395438887</v>
      </c>
      <c r="AG153">
        <f t="shared" si="28"/>
        <v>-1.8367490634502905</v>
      </c>
      <c r="AH153">
        <f t="shared" si="29"/>
        <v>-0.76066976691677513</v>
      </c>
      <c r="AI153">
        <f t="shared" si="30"/>
        <v>-0.76546000980527551</v>
      </c>
      <c r="AJ153" s="6">
        <v>1.2476822239297936E-2</v>
      </c>
      <c r="AK153" t="str">
        <f t="shared" si="31"/>
        <v/>
      </c>
      <c r="AL153" s="5">
        <f t="shared" si="32"/>
        <v>1.8367490634502905</v>
      </c>
      <c r="AM153">
        <f t="shared" si="33"/>
        <v>2.4146471219635699</v>
      </c>
      <c r="AN153">
        <f t="shared" si="34"/>
        <v>-2.895872330971601</v>
      </c>
      <c r="AO153" s="6">
        <f t="shared" si="35"/>
        <v>6.5693704578721821</v>
      </c>
    </row>
    <row r="154" spans="1:41" x14ac:dyDescent="0.35">
      <c r="A154" s="2">
        <v>0</v>
      </c>
      <c r="B154" s="2">
        <v>0</v>
      </c>
      <c r="C154" s="2">
        <v>1</v>
      </c>
      <c r="D154" s="2">
        <v>0</v>
      </c>
      <c r="AC154" s="5">
        <f t="shared" si="24"/>
        <v>0</v>
      </c>
      <c r="AD154">
        <f t="shared" si="25"/>
        <v>11.380594259314369</v>
      </c>
      <c r="AE154">
        <f t="shared" si="26"/>
        <v>2.0815047790848524</v>
      </c>
      <c r="AF154">
        <f t="shared" si="27"/>
        <v>0.67548322274645933</v>
      </c>
      <c r="AG154">
        <f t="shared" si="28"/>
        <v>-3.6931937722628447</v>
      </c>
      <c r="AH154">
        <f t="shared" si="29"/>
        <v>-0.65201280627200064</v>
      </c>
      <c r="AI154">
        <f t="shared" si="30"/>
        <v>-0.65852008420833397</v>
      </c>
      <c r="AJ154" s="6">
        <v>1.9665691923862066E-2</v>
      </c>
      <c r="AK154" t="str">
        <f t="shared" si="31"/>
        <v/>
      </c>
      <c r="AL154" s="5">
        <f t="shared" si="32"/>
        <v>3.6931937722628447</v>
      </c>
      <c r="AM154">
        <f t="shared" si="33"/>
        <v>5.6642963707712095</v>
      </c>
      <c r="AN154">
        <f t="shared" si="34"/>
        <v>-7.4086231122096606</v>
      </c>
      <c r="AO154" s="6">
        <f t="shared" si="35"/>
        <v>14.79501065673535</v>
      </c>
    </row>
    <row r="155" spans="1:41" x14ac:dyDescent="0.35">
      <c r="A155" s="2">
        <v>2</v>
      </c>
      <c r="B155" s="2">
        <v>0</v>
      </c>
      <c r="C155" s="2">
        <v>2</v>
      </c>
      <c r="D155" s="2">
        <v>0</v>
      </c>
      <c r="AC155" s="5">
        <f t="shared" si="24"/>
        <v>0</v>
      </c>
      <c r="AD155">
        <f t="shared" si="25"/>
        <v>4.0111188451636686</v>
      </c>
      <c r="AE155">
        <f t="shared" si="26"/>
        <v>1.1838142863287353</v>
      </c>
      <c r="AF155">
        <f t="shared" si="27"/>
        <v>0.54208560395438887</v>
      </c>
      <c r="AG155">
        <f t="shared" si="28"/>
        <v>-1.8367490634502905</v>
      </c>
      <c r="AH155">
        <f t="shared" si="29"/>
        <v>-0.76066976691677513</v>
      </c>
      <c r="AI155">
        <f t="shared" si="30"/>
        <v>-0.76546000980527551</v>
      </c>
      <c r="AJ155" s="6">
        <v>1.2476822239297936E-2</v>
      </c>
      <c r="AK155" t="str">
        <f t="shared" si="31"/>
        <v/>
      </c>
      <c r="AL155" s="5">
        <f t="shared" si="32"/>
        <v>1.8367490634502905</v>
      </c>
      <c r="AM155">
        <f t="shared" si="33"/>
        <v>2.4146471219635699</v>
      </c>
      <c r="AN155">
        <f t="shared" si="34"/>
        <v>-2.895872330971601</v>
      </c>
      <c r="AO155" s="6">
        <f t="shared" si="35"/>
        <v>6.5693704578721821</v>
      </c>
    </row>
    <row r="156" spans="1:41" x14ac:dyDescent="0.35">
      <c r="A156" s="2">
        <v>15</v>
      </c>
      <c r="B156" s="2">
        <v>0</v>
      </c>
      <c r="C156" s="2">
        <v>3</v>
      </c>
      <c r="D156" s="2">
        <v>0</v>
      </c>
      <c r="AC156" s="5">
        <f t="shared" si="24"/>
        <v>0</v>
      </c>
      <c r="AD156">
        <f t="shared" si="25"/>
        <v>4.9425726642102052</v>
      </c>
      <c r="AE156">
        <f t="shared" si="26"/>
        <v>2.0815047790848524</v>
      </c>
      <c r="AF156">
        <f t="shared" si="27"/>
        <v>0.67548322274645933</v>
      </c>
      <c r="AG156">
        <f t="shared" si="28"/>
        <v>-1.6039477523309422</v>
      </c>
      <c r="AH156">
        <f t="shared" si="29"/>
        <v>-0.60802166715281891</v>
      </c>
      <c r="AI156">
        <f t="shared" si="30"/>
        <v>-0.61394337863820692</v>
      </c>
      <c r="AJ156" s="6">
        <v>1.9197708255069966E-2</v>
      </c>
      <c r="AK156" t="str">
        <f t="shared" si="31"/>
        <v/>
      </c>
      <c r="AL156" s="5">
        <f t="shared" si="32"/>
        <v>1.6039477523309422</v>
      </c>
      <c r="AM156">
        <f t="shared" si="33"/>
        <v>2.6379779520715818</v>
      </c>
      <c r="AN156">
        <f t="shared" si="34"/>
        <v>-3.5663940257400855</v>
      </c>
      <c r="AO156" s="6">
        <f t="shared" si="35"/>
        <v>6.7742895304019699</v>
      </c>
    </row>
    <row r="157" spans="1:41" x14ac:dyDescent="0.35">
      <c r="A157" s="2">
        <v>1</v>
      </c>
      <c r="B157" s="2">
        <v>1</v>
      </c>
      <c r="C157" s="2">
        <v>1</v>
      </c>
      <c r="D157" s="2">
        <v>0</v>
      </c>
      <c r="AC157" s="5">
        <f t="shared" si="24"/>
        <v>2</v>
      </c>
      <c r="AD157">
        <f t="shared" si="25"/>
        <v>4.9425726642102052</v>
      </c>
      <c r="AE157">
        <f t="shared" si="26"/>
        <v>1.1838142863287353</v>
      </c>
      <c r="AF157">
        <f t="shared" si="27"/>
        <v>0.54208560395438887</v>
      </c>
      <c r="AG157">
        <f t="shared" si="28"/>
        <v>-0.26327517644336318</v>
      </c>
      <c r="AH157">
        <f t="shared" si="29"/>
        <v>-9.1234433655998828E-2</v>
      </c>
      <c r="AI157">
        <f t="shared" si="30"/>
        <v>-9.1972670316098265E-2</v>
      </c>
      <c r="AJ157" s="6">
        <v>1.5988964047003826E-2</v>
      </c>
      <c r="AK157" t="str">
        <f t="shared" si="31"/>
        <v/>
      </c>
      <c r="AL157" s="5">
        <f t="shared" si="32"/>
        <v>2.2632751764433632</v>
      </c>
      <c r="AM157">
        <f t="shared" si="33"/>
        <v>2.8856996847927752</v>
      </c>
      <c r="AN157">
        <f t="shared" si="34"/>
        <v>-3.3925922759490614</v>
      </c>
      <c r="AO157" s="6">
        <f t="shared" si="35"/>
        <v>7.9191426288357878</v>
      </c>
    </row>
    <row r="158" spans="1:41" x14ac:dyDescent="0.35">
      <c r="A158" s="2">
        <v>2</v>
      </c>
      <c r="B158" s="2">
        <v>1</v>
      </c>
      <c r="C158" s="2">
        <v>2</v>
      </c>
      <c r="D158" s="2">
        <v>0</v>
      </c>
      <c r="AC158" s="5">
        <f t="shared" si="24"/>
        <v>15</v>
      </c>
      <c r="AD158">
        <f t="shared" si="25"/>
        <v>4.9425726642102052</v>
      </c>
      <c r="AE158">
        <f t="shared" si="26"/>
        <v>0.67327074076291826</v>
      </c>
      <c r="AF158">
        <f t="shared" si="27"/>
        <v>0.40236808327619733</v>
      </c>
      <c r="AG158">
        <f t="shared" si="28"/>
        <v>12.046160825141383</v>
      </c>
      <c r="AH158">
        <f t="shared" si="29"/>
        <v>4.0542603965341213</v>
      </c>
      <c r="AI158">
        <f t="shared" si="30"/>
        <v>4.0934470329337911</v>
      </c>
      <c r="AJ158" s="6">
        <v>1.9054390554228123E-2</v>
      </c>
      <c r="AK158" t="str">
        <f t="shared" si="31"/>
        <v/>
      </c>
      <c r="AL158" s="5">
        <f t="shared" si="32"/>
        <v>2.9538391748586168</v>
      </c>
      <c r="AM158">
        <f t="shared" si="33"/>
        <v>2.9712351075030412</v>
      </c>
      <c r="AN158">
        <f t="shared" si="34"/>
        <v>-2.8696746254483383</v>
      </c>
      <c r="AO158" s="6">
        <f t="shared" si="35"/>
        <v>8.7773529751655719</v>
      </c>
    </row>
    <row r="159" spans="1:41" x14ac:dyDescent="0.35">
      <c r="A159" s="2">
        <v>3</v>
      </c>
      <c r="B159" s="2">
        <v>1</v>
      </c>
      <c r="C159" s="2">
        <v>3</v>
      </c>
      <c r="D159" s="2">
        <v>1</v>
      </c>
      <c r="AC159" s="5">
        <f t="shared" si="24"/>
        <v>1</v>
      </c>
      <c r="AD159">
        <f t="shared" si="25"/>
        <v>11.380594259314369</v>
      </c>
      <c r="AE159">
        <f t="shared" si="26"/>
        <v>2.0815047790848524</v>
      </c>
      <c r="AF159">
        <f t="shared" si="27"/>
        <v>0.67548322274645933</v>
      </c>
      <c r="AG159">
        <f t="shared" si="28"/>
        <v>-2.6931937722628447</v>
      </c>
      <c r="AH159">
        <f t="shared" si="29"/>
        <v>-0.47546837170459694</v>
      </c>
      <c r="AI159">
        <f t="shared" si="30"/>
        <v>-0.4802136847028311</v>
      </c>
      <c r="AJ159" s="6">
        <v>1.9665691923862066E-2</v>
      </c>
      <c r="AK159" t="str">
        <f t="shared" si="31"/>
        <v/>
      </c>
      <c r="AL159" s="5">
        <f t="shared" si="32"/>
        <v>3.6931937722628447</v>
      </c>
      <c r="AM159">
        <f t="shared" si="33"/>
        <v>5.6642963707712095</v>
      </c>
      <c r="AN159">
        <f t="shared" si="34"/>
        <v>-7.4086231122096606</v>
      </c>
      <c r="AO159" s="6">
        <f t="shared" si="35"/>
        <v>14.79501065673535</v>
      </c>
    </row>
    <row r="160" spans="1:41" x14ac:dyDescent="0.35">
      <c r="A160" s="2">
        <v>0</v>
      </c>
      <c r="B160" s="2">
        <v>1</v>
      </c>
      <c r="C160" s="2">
        <v>1</v>
      </c>
      <c r="D160" s="2">
        <v>0</v>
      </c>
      <c r="AC160" s="5">
        <f t="shared" si="24"/>
        <v>2</v>
      </c>
      <c r="AD160">
        <f t="shared" si="25"/>
        <v>11.380594259314369</v>
      </c>
      <c r="AE160">
        <f t="shared" si="26"/>
        <v>1.1838142863287353</v>
      </c>
      <c r="AF160">
        <f t="shared" si="27"/>
        <v>0.54208560395438887</v>
      </c>
      <c r="AG160">
        <f t="shared" si="28"/>
        <v>-3.2113379468940888</v>
      </c>
      <c r="AH160">
        <f t="shared" si="29"/>
        <v>-0.52538097096084291</v>
      </c>
      <c r="AI160">
        <f t="shared" si="30"/>
        <v>-0.52852506541022504</v>
      </c>
      <c r="AJ160" s="6">
        <v>1.1862228857260119E-2</v>
      </c>
      <c r="AK160" t="str">
        <f t="shared" si="31"/>
        <v/>
      </c>
      <c r="AL160" s="5">
        <f t="shared" si="32"/>
        <v>5.2113379468940888</v>
      </c>
      <c r="AM160">
        <f t="shared" si="33"/>
        <v>6.1123986676202486</v>
      </c>
      <c r="AN160">
        <f t="shared" si="34"/>
        <v>-6.7687433007922078</v>
      </c>
      <c r="AO160" s="6">
        <f t="shared" si="35"/>
        <v>17.191419194580384</v>
      </c>
    </row>
    <row r="161" spans="1:41" x14ac:dyDescent="0.35">
      <c r="A161" s="2">
        <v>65</v>
      </c>
      <c r="B161" s="2">
        <v>1</v>
      </c>
      <c r="C161" s="2">
        <v>4</v>
      </c>
      <c r="D161" s="2">
        <v>0</v>
      </c>
      <c r="AC161" s="5">
        <f t="shared" si="24"/>
        <v>3</v>
      </c>
      <c r="AD161">
        <f t="shared" si="25"/>
        <v>4.0111188451636686</v>
      </c>
      <c r="AE161">
        <f t="shared" si="26"/>
        <v>0.67327074076291826</v>
      </c>
      <c r="AF161">
        <f t="shared" si="27"/>
        <v>0.40236808327619733</v>
      </c>
      <c r="AG161">
        <f t="shared" si="28"/>
        <v>0.60282735635787077</v>
      </c>
      <c r="AH161">
        <f t="shared" si="29"/>
        <v>0.24082134269340852</v>
      </c>
      <c r="AI161">
        <f t="shared" si="30"/>
        <v>0.24217681003933952</v>
      </c>
      <c r="AJ161" s="6">
        <v>1.1162704305809169E-2</v>
      </c>
      <c r="AK161" t="str">
        <f t="shared" si="31"/>
        <v/>
      </c>
      <c r="AL161" s="5">
        <f t="shared" si="32"/>
        <v>2.3971726436421292</v>
      </c>
      <c r="AM161">
        <f t="shared" si="33"/>
        <v>2.5032139992896512</v>
      </c>
      <c r="AN161">
        <f t="shared" si="34"/>
        <v>-2.5090366405620586</v>
      </c>
      <c r="AO161" s="6">
        <f t="shared" si="35"/>
        <v>7.303381927846317</v>
      </c>
    </row>
    <row r="162" spans="1:41" x14ac:dyDescent="0.35">
      <c r="A162" s="2">
        <v>5</v>
      </c>
      <c r="B162" s="2">
        <v>1</v>
      </c>
      <c r="C162" s="2">
        <v>3</v>
      </c>
      <c r="D162" s="2">
        <v>0</v>
      </c>
      <c r="AC162" s="5">
        <f t="shared" si="24"/>
        <v>0</v>
      </c>
      <c r="AD162">
        <f t="shared" si="25"/>
        <v>11.380594259314369</v>
      </c>
      <c r="AE162">
        <f t="shared" si="26"/>
        <v>2.0815047790848524</v>
      </c>
      <c r="AF162">
        <f t="shared" si="27"/>
        <v>0.67548322274645933</v>
      </c>
      <c r="AG162">
        <f t="shared" si="28"/>
        <v>-3.6931937722628447</v>
      </c>
      <c r="AH162">
        <f t="shared" si="29"/>
        <v>-0.65201280627200064</v>
      </c>
      <c r="AI162">
        <f t="shared" si="30"/>
        <v>-0.65852008420833397</v>
      </c>
      <c r="AJ162" s="6">
        <v>1.9665691923862066E-2</v>
      </c>
      <c r="AK162" t="str">
        <f t="shared" si="31"/>
        <v/>
      </c>
      <c r="AL162" s="5">
        <f t="shared" si="32"/>
        <v>3.6931937722628447</v>
      </c>
      <c r="AM162">
        <f t="shared" si="33"/>
        <v>5.6642963707712095</v>
      </c>
      <c r="AN162">
        <f t="shared" si="34"/>
        <v>-7.4086231122096606</v>
      </c>
      <c r="AO162" s="6">
        <f t="shared" si="35"/>
        <v>14.79501065673535</v>
      </c>
    </row>
    <row r="163" spans="1:41" x14ac:dyDescent="0.35">
      <c r="A163" s="2">
        <v>0</v>
      </c>
      <c r="B163" s="2">
        <v>0</v>
      </c>
      <c r="C163" s="2">
        <v>1</v>
      </c>
      <c r="D163" s="2">
        <v>0</v>
      </c>
      <c r="AC163" s="5">
        <f t="shared" si="24"/>
        <v>65</v>
      </c>
      <c r="AD163">
        <f t="shared" si="25"/>
        <v>11.380594259314369</v>
      </c>
      <c r="AE163">
        <f t="shared" si="26"/>
        <v>0.38290929210966862</v>
      </c>
      <c r="AF163">
        <f t="shared" si="27"/>
        <v>0.276886773626005</v>
      </c>
      <c r="AG163">
        <f t="shared" si="28"/>
        <v>56.770541767093817</v>
      </c>
      <c r="AH163">
        <f t="shared" si="29"/>
        <v>9.7130121875670739</v>
      </c>
      <c r="AI163">
        <f t="shared" si="30"/>
        <v>9.9112129749295264</v>
      </c>
      <c r="AJ163" s="6">
        <v>3.9595358242978558E-2</v>
      </c>
      <c r="AK163" t="str">
        <f t="shared" si="31"/>
        <v/>
      </c>
      <c r="AL163" s="5">
        <f t="shared" si="32"/>
        <v>8.2294582329061789</v>
      </c>
      <c r="AM163">
        <f t="shared" si="33"/>
        <v>5.8447926009772431</v>
      </c>
      <c r="AN163">
        <f t="shared" si="34"/>
        <v>-3.2261247621154023</v>
      </c>
      <c r="AO163" s="6">
        <f t="shared" si="35"/>
        <v>19.685041227927762</v>
      </c>
    </row>
    <row r="164" spans="1:41" x14ac:dyDescent="0.35">
      <c r="A164" s="2">
        <v>0</v>
      </c>
      <c r="B164" s="2">
        <v>1</v>
      </c>
      <c r="C164" s="2">
        <v>3</v>
      </c>
      <c r="D164" s="2">
        <v>2</v>
      </c>
      <c r="AC164" s="5">
        <f t="shared" si="24"/>
        <v>5</v>
      </c>
      <c r="AD164">
        <f t="shared" si="25"/>
        <v>11.380594259314369</v>
      </c>
      <c r="AE164">
        <f t="shared" si="26"/>
        <v>0.67327074076291826</v>
      </c>
      <c r="AF164">
        <f t="shared" si="27"/>
        <v>0.40236808327619733</v>
      </c>
      <c r="AG164">
        <f t="shared" si="28"/>
        <v>-1.8014063606499517</v>
      </c>
      <c r="AH164">
        <f t="shared" si="29"/>
        <v>-0.29243330747958923</v>
      </c>
      <c r="AI164">
        <f t="shared" si="30"/>
        <v>-0.29517725536940675</v>
      </c>
      <c r="AJ164" s="6">
        <v>1.8505450963632292E-2</v>
      </c>
      <c r="AK164" t="str">
        <f t="shared" si="31"/>
        <v/>
      </c>
      <c r="AL164" s="5">
        <f t="shared" si="32"/>
        <v>6.8014063606499517</v>
      </c>
      <c r="AM164">
        <f t="shared" si="33"/>
        <v>6.1600587709239765</v>
      </c>
      <c r="AN164">
        <f t="shared" si="34"/>
        <v>-5.2720869730111106</v>
      </c>
      <c r="AO164" s="6">
        <f t="shared" si="35"/>
        <v>18.874899694311015</v>
      </c>
    </row>
    <row r="165" spans="1:41" x14ac:dyDescent="0.35">
      <c r="A165" s="2">
        <v>0</v>
      </c>
      <c r="B165" s="2">
        <v>0</v>
      </c>
      <c r="C165" s="2">
        <v>4</v>
      </c>
      <c r="D165" s="2">
        <v>1</v>
      </c>
      <c r="AC165" s="5">
        <f t="shared" si="24"/>
        <v>0</v>
      </c>
      <c r="AD165">
        <f t="shared" si="25"/>
        <v>4.9425726642102052</v>
      </c>
      <c r="AE165">
        <f t="shared" si="26"/>
        <v>2.0815047790848524</v>
      </c>
      <c r="AF165">
        <f t="shared" si="27"/>
        <v>0.67548322274645933</v>
      </c>
      <c r="AG165">
        <f t="shared" si="28"/>
        <v>-1.6039477523309422</v>
      </c>
      <c r="AH165">
        <f t="shared" si="29"/>
        <v>-0.60802166715281891</v>
      </c>
      <c r="AI165">
        <f t="shared" si="30"/>
        <v>-0.61394337863820692</v>
      </c>
      <c r="AJ165" s="6">
        <v>1.9197708255069966E-2</v>
      </c>
      <c r="AK165" t="str">
        <f t="shared" si="31"/>
        <v/>
      </c>
      <c r="AL165" s="5">
        <f t="shared" si="32"/>
        <v>1.6039477523309422</v>
      </c>
      <c r="AM165">
        <f t="shared" si="33"/>
        <v>2.6379779520715818</v>
      </c>
      <c r="AN165">
        <f t="shared" si="34"/>
        <v>-3.5663940257400855</v>
      </c>
      <c r="AO165" s="6">
        <f t="shared" si="35"/>
        <v>6.7742895304019699</v>
      </c>
    </row>
    <row r="166" spans="1:41" x14ac:dyDescent="0.35">
      <c r="A166" s="2">
        <v>0</v>
      </c>
      <c r="B166" s="2">
        <v>0</v>
      </c>
      <c r="C166" s="2">
        <v>4</v>
      </c>
      <c r="D166" s="2">
        <v>2</v>
      </c>
      <c r="AC166" s="5">
        <f t="shared" si="24"/>
        <v>0</v>
      </c>
      <c r="AD166">
        <f t="shared" si="25"/>
        <v>1.4137288460889579</v>
      </c>
      <c r="AE166">
        <f t="shared" si="26"/>
        <v>0.67327074076291826</v>
      </c>
      <c r="AF166">
        <f t="shared" si="27"/>
        <v>0.40236808327619733</v>
      </c>
      <c r="AG166">
        <f t="shared" si="28"/>
        <v>-0.84488948001587372</v>
      </c>
      <c r="AH166">
        <f t="shared" si="29"/>
        <v>-0.733855768118019</v>
      </c>
      <c r="AI166">
        <f t="shared" si="30"/>
        <v>-0.73939976421856846</v>
      </c>
      <c r="AJ166" s="6">
        <v>1.493971735973001E-2</v>
      </c>
      <c r="AK166" t="str">
        <f t="shared" si="31"/>
        <v/>
      </c>
      <c r="AL166" s="5">
        <f t="shared" si="32"/>
        <v>0.84488948001587372</v>
      </c>
      <c r="AM166">
        <f t="shared" si="33"/>
        <v>1.1513018180433492</v>
      </c>
      <c r="AN166">
        <f t="shared" si="34"/>
        <v>-1.4116206186845768</v>
      </c>
      <c r="AO166" s="6">
        <f t="shared" si="35"/>
        <v>3.1013995787163244</v>
      </c>
    </row>
    <row r="167" spans="1:41" x14ac:dyDescent="0.35">
      <c r="A167" s="2">
        <v>1</v>
      </c>
      <c r="B167" s="2">
        <v>0</v>
      </c>
      <c r="C167" s="2">
        <v>1</v>
      </c>
      <c r="D167" s="2">
        <v>0</v>
      </c>
      <c r="AC167" s="5">
        <f t="shared" si="24"/>
        <v>0</v>
      </c>
      <c r="AD167">
        <f t="shared" si="25"/>
        <v>1.7420220689072115</v>
      </c>
      <c r="AE167">
        <f t="shared" si="26"/>
        <v>0.38290929210966862</v>
      </c>
      <c r="AF167">
        <f t="shared" si="27"/>
        <v>0.276886773626005</v>
      </c>
      <c r="AG167">
        <f t="shared" si="28"/>
        <v>-1.2596791986621956</v>
      </c>
      <c r="AH167">
        <f t="shared" si="29"/>
        <v>-0.92184020294626767</v>
      </c>
      <c r="AI167">
        <f t="shared" si="30"/>
        <v>-0.92659524337502819</v>
      </c>
      <c r="AJ167" s="6">
        <v>1.0237133551155721E-2</v>
      </c>
      <c r="AK167" t="str">
        <f t="shared" si="31"/>
        <v/>
      </c>
      <c r="AL167" s="5">
        <f t="shared" si="32"/>
        <v>1.2596791986621956</v>
      </c>
      <c r="AM167">
        <f t="shared" si="33"/>
        <v>1.3664832523426187</v>
      </c>
      <c r="AN167">
        <f t="shared" si="34"/>
        <v>-1.4185787614064951</v>
      </c>
      <c r="AO167" s="6">
        <f t="shared" si="35"/>
        <v>3.937937158730886</v>
      </c>
    </row>
    <row r="168" spans="1:41" x14ac:dyDescent="0.35">
      <c r="A168" s="2">
        <v>8</v>
      </c>
      <c r="B168" s="2">
        <v>1</v>
      </c>
      <c r="C168" s="2">
        <v>4</v>
      </c>
      <c r="D168" s="2">
        <v>1</v>
      </c>
      <c r="AC168" s="5">
        <f t="shared" si="24"/>
        <v>0</v>
      </c>
      <c r="AD168">
        <f t="shared" si="25"/>
        <v>0.61398002512618199</v>
      </c>
      <c r="AE168">
        <f t="shared" si="26"/>
        <v>0.38290929210966862</v>
      </c>
      <c r="AF168">
        <f t="shared" si="27"/>
        <v>0.276886773626005</v>
      </c>
      <c r="AG168">
        <f t="shared" si="28"/>
        <v>-0.44397707689818</v>
      </c>
      <c r="AH168">
        <f t="shared" si="29"/>
        <v>-0.61600862891061503</v>
      </c>
      <c r="AI168">
        <f t="shared" si="30"/>
        <v>-0.61841222778810456</v>
      </c>
      <c r="AJ168" s="6">
        <v>7.758345338539193E-3</v>
      </c>
      <c r="AK168" t="str">
        <f t="shared" si="31"/>
        <v/>
      </c>
      <c r="AL168" s="5">
        <f t="shared" si="32"/>
        <v>0.44397707689818</v>
      </c>
      <c r="AM168">
        <f t="shared" si="33"/>
        <v>0.72073191195930897</v>
      </c>
      <c r="AN168">
        <f t="shared" si="34"/>
        <v>-0.96863151305075823</v>
      </c>
      <c r="AO168" s="6">
        <f t="shared" si="35"/>
        <v>1.8565856668471183</v>
      </c>
    </row>
    <row r="169" spans="1:41" x14ac:dyDescent="0.35">
      <c r="A169" s="2">
        <v>0</v>
      </c>
      <c r="B169" s="2">
        <v>1</v>
      </c>
      <c r="C169" s="2">
        <v>3</v>
      </c>
      <c r="D169" s="2">
        <v>0</v>
      </c>
      <c r="AC169" s="5">
        <f t="shared" si="24"/>
        <v>1</v>
      </c>
      <c r="AD169">
        <f t="shared" si="25"/>
        <v>4.9425726642102052</v>
      </c>
      <c r="AE169">
        <f t="shared" si="26"/>
        <v>2.0815047790848524</v>
      </c>
      <c r="AF169">
        <f t="shared" si="27"/>
        <v>0.67548322274645933</v>
      </c>
      <c r="AG169">
        <f t="shared" si="28"/>
        <v>-0.60394775233094222</v>
      </c>
      <c r="AH169">
        <f t="shared" si="29"/>
        <v>-0.22894344202409544</v>
      </c>
      <c r="AI169">
        <f t="shared" si="30"/>
        <v>-0.23117319317175905</v>
      </c>
      <c r="AJ169" s="6">
        <v>1.9197708255069966E-2</v>
      </c>
      <c r="AK169" t="str">
        <f t="shared" si="31"/>
        <v/>
      </c>
      <c r="AL169" s="5">
        <f t="shared" si="32"/>
        <v>1.6039477523309422</v>
      </c>
      <c r="AM169">
        <f t="shared" si="33"/>
        <v>2.6379779520715818</v>
      </c>
      <c r="AN169">
        <f t="shared" si="34"/>
        <v>-3.5663940257400855</v>
      </c>
      <c r="AO169" s="6">
        <f t="shared" si="35"/>
        <v>6.7742895304019699</v>
      </c>
    </row>
    <row r="170" spans="1:41" x14ac:dyDescent="0.35">
      <c r="A170" s="2">
        <v>0</v>
      </c>
      <c r="B170" s="2">
        <v>1</v>
      </c>
      <c r="C170" s="2">
        <v>3</v>
      </c>
      <c r="D170" s="2">
        <v>2</v>
      </c>
      <c r="AC170" s="5">
        <f t="shared" si="24"/>
        <v>8</v>
      </c>
      <c r="AD170">
        <f t="shared" si="25"/>
        <v>4.0111188451636686</v>
      </c>
      <c r="AE170">
        <f t="shared" si="26"/>
        <v>0.38290929210966862</v>
      </c>
      <c r="AF170">
        <f t="shared" si="27"/>
        <v>0.276886773626005</v>
      </c>
      <c r="AG170">
        <f t="shared" si="28"/>
        <v>5.0995069105041662</v>
      </c>
      <c r="AH170">
        <f t="shared" si="29"/>
        <v>2.0610410908533945</v>
      </c>
      <c r="AI170">
        <f t="shared" si="30"/>
        <v>2.0766121318438322</v>
      </c>
      <c r="AJ170" s="6">
        <v>1.4940356610947114E-2</v>
      </c>
      <c r="AK170" t="str">
        <f t="shared" si="31"/>
        <v/>
      </c>
      <c r="AL170" s="5">
        <f t="shared" si="32"/>
        <v>2.9004930894958334</v>
      </c>
      <c r="AM170">
        <f t="shared" si="33"/>
        <v>2.474238351256095</v>
      </c>
      <c r="AN170">
        <f t="shared" si="34"/>
        <v>-1.9489249681338756</v>
      </c>
      <c r="AO170" s="6">
        <f t="shared" si="35"/>
        <v>7.7499111471255429</v>
      </c>
    </row>
    <row r="171" spans="1:41" x14ac:dyDescent="0.35">
      <c r="A171" s="2">
        <v>0</v>
      </c>
      <c r="B171" s="2">
        <v>1</v>
      </c>
      <c r="C171" s="2">
        <v>4</v>
      </c>
      <c r="D171" s="2">
        <v>3</v>
      </c>
      <c r="AC171" s="5">
        <f t="shared" si="24"/>
        <v>0</v>
      </c>
      <c r="AD171">
        <f t="shared" si="25"/>
        <v>11.380594259314369</v>
      </c>
      <c r="AE171">
        <f t="shared" si="26"/>
        <v>0.67327074076291826</v>
      </c>
      <c r="AF171">
        <f t="shared" si="27"/>
        <v>0.40236808327619733</v>
      </c>
      <c r="AG171">
        <f t="shared" si="28"/>
        <v>-6.8014063606499517</v>
      </c>
      <c r="AH171">
        <f t="shared" si="29"/>
        <v>-1.1041138751391777</v>
      </c>
      <c r="AI171">
        <f t="shared" si="30"/>
        <v>-1.1144739499333864</v>
      </c>
      <c r="AJ171" s="6">
        <v>1.8505450963632292E-2</v>
      </c>
      <c r="AK171" t="str">
        <f t="shared" si="31"/>
        <v/>
      </c>
      <c r="AL171" s="5">
        <f t="shared" si="32"/>
        <v>6.8014063606499517</v>
      </c>
      <c r="AM171">
        <f t="shared" si="33"/>
        <v>6.1600587709239765</v>
      </c>
      <c r="AN171">
        <f t="shared" si="34"/>
        <v>-5.2720869730111106</v>
      </c>
      <c r="AO171" s="6">
        <f t="shared" si="35"/>
        <v>18.874899694311015</v>
      </c>
    </row>
    <row r="172" spans="1:41" x14ac:dyDescent="0.35">
      <c r="A172" s="2">
        <v>2</v>
      </c>
      <c r="B172" s="2">
        <v>1</v>
      </c>
      <c r="C172" s="2">
        <v>3</v>
      </c>
      <c r="D172" s="2">
        <v>0</v>
      </c>
      <c r="AC172" s="5">
        <f t="shared" si="24"/>
        <v>0</v>
      </c>
      <c r="AD172">
        <f t="shared" si="25"/>
        <v>1.4137288460889579</v>
      </c>
      <c r="AE172">
        <f t="shared" si="26"/>
        <v>0.67327074076291826</v>
      </c>
      <c r="AF172">
        <f t="shared" si="27"/>
        <v>0.40236808327619733</v>
      </c>
      <c r="AG172">
        <f t="shared" si="28"/>
        <v>-0.84488948001587372</v>
      </c>
      <c r="AH172">
        <f t="shared" si="29"/>
        <v>-0.733855768118019</v>
      </c>
      <c r="AI172">
        <f t="shared" si="30"/>
        <v>-0.73939976421856846</v>
      </c>
      <c r="AJ172" s="6">
        <v>1.493971735973001E-2</v>
      </c>
      <c r="AK172" t="str">
        <f t="shared" si="31"/>
        <v/>
      </c>
      <c r="AL172" s="5">
        <f t="shared" si="32"/>
        <v>0.84488948001587372</v>
      </c>
      <c r="AM172">
        <f t="shared" si="33"/>
        <v>1.1513018180433492</v>
      </c>
      <c r="AN172">
        <f t="shared" si="34"/>
        <v>-1.4116206186845768</v>
      </c>
      <c r="AO172" s="6">
        <f t="shared" si="35"/>
        <v>3.1013995787163244</v>
      </c>
    </row>
    <row r="173" spans="1:41" x14ac:dyDescent="0.35">
      <c r="A173" s="2">
        <v>4</v>
      </c>
      <c r="B173" s="2">
        <v>1</v>
      </c>
      <c r="C173" s="2">
        <v>2</v>
      </c>
      <c r="D173" s="2">
        <v>1</v>
      </c>
      <c r="AC173" s="5">
        <f t="shared" si="24"/>
        <v>0</v>
      </c>
      <c r="AD173">
        <f t="shared" si="25"/>
        <v>0.49827225954020948</v>
      </c>
      <c r="AE173">
        <f t="shared" si="26"/>
        <v>0.38290929210966862</v>
      </c>
      <c r="AF173">
        <f t="shared" si="27"/>
        <v>0.276886773626005</v>
      </c>
      <c r="AG173">
        <f t="shared" si="28"/>
        <v>-0.36030726120878148</v>
      </c>
      <c r="AH173">
        <f t="shared" si="29"/>
        <v>-0.56269370309349209</v>
      </c>
      <c r="AI173">
        <f t="shared" si="30"/>
        <v>-0.56610282731328843</v>
      </c>
      <c r="AJ173" s="6">
        <v>1.200792161146722E-2</v>
      </c>
      <c r="AK173" t="str">
        <f t="shared" si="31"/>
        <v/>
      </c>
      <c r="AL173" s="5">
        <f t="shared" si="32"/>
        <v>0.36030726120878148</v>
      </c>
      <c r="AM173">
        <f t="shared" si="33"/>
        <v>0.64032573890189082</v>
      </c>
      <c r="AN173">
        <f t="shared" si="34"/>
        <v>-0.89470812541292255</v>
      </c>
      <c r="AO173" s="6">
        <f t="shared" si="35"/>
        <v>1.6153226478304854</v>
      </c>
    </row>
    <row r="174" spans="1:41" x14ac:dyDescent="0.35">
      <c r="A174" s="2">
        <v>5</v>
      </c>
      <c r="B174" s="2">
        <v>0</v>
      </c>
      <c r="C174" s="2">
        <v>4</v>
      </c>
      <c r="D174" s="2">
        <v>0</v>
      </c>
      <c r="AC174" s="5">
        <f t="shared" si="24"/>
        <v>2</v>
      </c>
      <c r="AD174">
        <f t="shared" si="25"/>
        <v>11.380594259314369</v>
      </c>
      <c r="AE174">
        <f t="shared" si="26"/>
        <v>0.67327074076291826</v>
      </c>
      <c r="AF174">
        <f t="shared" si="27"/>
        <v>0.40236808327619733</v>
      </c>
      <c r="AG174">
        <f t="shared" si="28"/>
        <v>-4.8014063606499517</v>
      </c>
      <c r="AH174">
        <f t="shared" si="29"/>
        <v>-0.77944164807534233</v>
      </c>
      <c r="AI174">
        <f t="shared" si="30"/>
        <v>-0.7867552721077945</v>
      </c>
      <c r="AJ174" s="6">
        <v>1.8505450963632292E-2</v>
      </c>
      <c r="AK174" t="str">
        <f t="shared" si="31"/>
        <v/>
      </c>
      <c r="AL174" s="5">
        <f t="shared" si="32"/>
        <v>6.8014063606499517</v>
      </c>
      <c r="AM174">
        <f t="shared" si="33"/>
        <v>6.1600587709239765</v>
      </c>
      <c r="AN174">
        <f t="shared" si="34"/>
        <v>-5.2720869730111106</v>
      </c>
      <c r="AO174" s="6">
        <f t="shared" si="35"/>
        <v>18.874899694311015</v>
      </c>
    </row>
    <row r="175" spans="1:41" x14ac:dyDescent="0.35">
      <c r="A175" s="2">
        <v>9</v>
      </c>
      <c r="B175" s="2">
        <v>0</v>
      </c>
      <c r="C175" s="2">
        <v>2</v>
      </c>
      <c r="D175" s="2">
        <v>0</v>
      </c>
      <c r="AC175" s="5">
        <f t="shared" si="24"/>
        <v>4</v>
      </c>
      <c r="AD175">
        <f t="shared" si="25"/>
        <v>4.0111188451636686</v>
      </c>
      <c r="AE175">
        <f t="shared" si="26"/>
        <v>1.1838142863287353</v>
      </c>
      <c r="AF175">
        <f t="shared" si="27"/>
        <v>0.54208560395438887</v>
      </c>
      <c r="AG175">
        <f t="shared" si="28"/>
        <v>2.1632509365497095</v>
      </c>
      <c r="AH175">
        <f t="shared" si="29"/>
        <v>0.89588698773946429</v>
      </c>
      <c r="AI175">
        <f t="shared" si="30"/>
        <v>0.90152874774961145</v>
      </c>
      <c r="AJ175" s="6">
        <v>1.2476822239297936E-2</v>
      </c>
      <c r="AK175" t="str">
        <f t="shared" si="31"/>
        <v/>
      </c>
      <c r="AL175" s="5">
        <f t="shared" si="32"/>
        <v>1.8367490634502905</v>
      </c>
      <c r="AM175">
        <f t="shared" si="33"/>
        <v>2.4146471219635699</v>
      </c>
      <c r="AN175">
        <f t="shared" si="34"/>
        <v>-2.895872330971601</v>
      </c>
      <c r="AO175" s="6">
        <f t="shared" si="35"/>
        <v>6.5693704578721821</v>
      </c>
    </row>
    <row r="176" spans="1:41" x14ac:dyDescent="0.35">
      <c r="A176" s="2">
        <v>0</v>
      </c>
      <c r="B176" s="2">
        <v>0</v>
      </c>
      <c r="C176" s="2">
        <v>4</v>
      </c>
      <c r="D176" s="2">
        <v>2</v>
      </c>
      <c r="AC176" s="5">
        <f t="shared" si="24"/>
        <v>5</v>
      </c>
      <c r="AD176">
        <f t="shared" si="25"/>
        <v>4.9425726642102052</v>
      </c>
      <c r="AE176">
        <f t="shared" si="26"/>
        <v>0.38290929210966862</v>
      </c>
      <c r="AF176">
        <f t="shared" si="27"/>
        <v>0.276886773626005</v>
      </c>
      <c r="AG176">
        <f t="shared" si="28"/>
        <v>1.4259603341950462</v>
      </c>
      <c r="AH176">
        <f t="shared" si="29"/>
        <v>0.49010376753285007</v>
      </c>
      <c r="AI176">
        <f t="shared" si="30"/>
        <v>0.49721353718967837</v>
      </c>
      <c r="AJ176" s="6">
        <v>2.8393987776742863E-2</v>
      </c>
      <c r="AK176" t="str">
        <f t="shared" si="31"/>
        <v/>
      </c>
      <c r="AL176" s="5">
        <f t="shared" si="32"/>
        <v>3.5740396658049538</v>
      </c>
      <c r="AM176">
        <f t="shared" si="33"/>
        <v>2.9095069833338276</v>
      </c>
      <c r="AN176">
        <f t="shared" si="34"/>
        <v>-2.1284892342971262</v>
      </c>
      <c r="AO176" s="6">
        <f t="shared" si="35"/>
        <v>9.2765685659070343</v>
      </c>
    </row>
    <row r="177" spans="1:41" x14ac:dyDescent="0.35">
      <c r="A177" s="2">
        <v>0</v>
      </c>
      <c r="B177" s="2">
        <v>0</v>
      </c>
      <c r="C177" s="2">
        <v>2</v>
      </c>
      <c r="D177" s="2">
        <v>0</v>
      </c>
      <c r="AC177" s="5">
        <f t="shared" si="24"/>
        <v>9</v>
      </c>
      <c r="AD177">
        <f t="shared" si="25"/>
        <v>4.9425726642102052</v>
      </c>
      <c r="AE177">
        <f t="shared" si="26"/>
        <v>1.1838142863287353</v>
      </c>
      <c r="AF177">
        <f t="shared" si="27"/>
        <v>0.54208560395438887</v>
      </c>
      <c r="AG177">
        <f t="shared" si="28"/>
        <v>6.7367248235566368</v>
      </c>
      <c r="AH177">
        <f t="shared" si="29"/>
        <v>2.3345204142545439</v>
      </c>
      <c r="AI177">
        <f t="shared" si="30"/>
        <v>2.3534105249779955</v>
      </c>
      <c r="AJ177" s="6">
        <v>1.5988964047003826E-2</v>
      </c>
      <c r="AK177" t="str">
        <f t="shared" si="31"/>
        <v/>
      </c>
      <c r="AL177" s="5">
        <f t="shared" si="32"/>
        <v>2.2632751764433632</v>
      </c>
      <c r="AM177">
        <f t="shared" si="33"/>
        <v>2.8856996847927752</v>
      </c>
      <c r="AN177">
        <f t="shared" si="34"/>
        <v>-3.3925922759490614</v>
      </c>
      <c r="AO177" s="6">
        <f t="shared" si="35"/>
        <v>7.9191426288357878</v>
      </c>
    </row>
    <row r="178" spans="1:41" x14ac:dyDescent="0.35">
      <c r="A178" s="2">
        <v>0</v>
      </c>
      <c r="B178" s="2">
        <v>1</v>
      </c>
      <c r="C178" s="2">
        <v>2</v>
      </c>
      <c r="D178" s="2">
        <v>0</v>
      </c>
      <c r="AC178" s="5">
        <f t="shared" si="24"/>
        <v>0</v>
      </c>
      <c r="AD178">
        <f t="shared" si="25"/>
        <v>0.61398002512618199</v>
      </c>
      <c r="AE178">
        <f t="shared" si="26"/>
        <v>0.38290929210966862</v>
      </c>
      <c r="AF178">
        <f t="shared" si="27"/>
        <v>0.276886773626005</v>
      </c>
      <c r="AG178">
        <f t="shared" si="28"/>
        <v>-0.44397707689818</v>
      </c>
      <c r="AH178">
        <f t="shared" si="29"/>
        <v>-0.61600862891061503</v>
      </c>
      <c r="AI178">
        <f t="shared" si="30"/>
        <v>-0.61841222778810456</v>
      </c>
      <c r="AJ178" s="6">
        <v>7.758345338539193E-3</v>
      </c>
      <c r="AK178" t="str">
        <f t="shared" si="31"/>
        <v/>
      </c>
      <c r="AL178" s="5">
        <f t="shared" si="32"/>
        <v>0.44397707689818</v>
      </c>
      <c r="AM178">
        <f t="shared" si="33"/>
        <v>0.72073191195930897</v>
      </c>
      <c r="AN178">
        <f t="shared" si="34"/>
        <v>-0.96863151305075823</v>
      </c>
      <c r="AO178" s="6">
        <f t="shared" si="35"/>
        <v>1.8565856668471183</v>
      </c>
    </row>
    <row r="179" spans="1:41" x14ac:dyDescent="0.35">
      <c r="A179" s="2">
        <v>0</v>
      </c>
      <c r="B179" s="2">
        <v>0</v>
      </c>
      <c r="C179" s="2">
        <v>1</v>
      </c>
      <c r="D179" s="2">
        <v>0</v>
      </c>
      <c r="AC179" s="5">
        <f t="shared" si="24"/>
        <v>0</v>
      </c>
      <c r="AD179">
        <f t="shared" si="25"/>
        <v>4.9425726642102052</v>
      </c>
      <c r="AE179">
        <f t="shared" si="26"/>
        <v>1.1838142863287353</v>
      </c>
      <c r="AF179">
        <f t="shared" si="27"/>
        <v>0.54208560395438887</v>
      </c>
      <c r="AG179">
        <f t="shared" si="28"/>
        <v>-2.2632751764433632</v>
      </c>
      <c r="AH179">
        <f t="shared" si="29"/>
        <v>-0.78430724734472534</v>
      </c>
      <c r="AI179">
        <f t="shared" si="30"/>
        <v>-0.79065358325726798</v>
      </c>
      <c r="AJ179" s="6">
        <v>1.5988964047003826E-2</v>
      </c>
      <c r="AK179" t="str">
        <f t="shared" si="31"/>
        <v/>
      </c>
      <c r="AL179" s="5">
        <f t="shared" si="32"/>
        <v>2.2632751764433632</v>
      </c>
      <c r="AM179">
        <f t="shared" si="33"/>
        <v>2.8856996847927752</v>
      </c>
      <c r="AN179">
        <f t="shared" si="34"/>
        <v>-3.3925922759490614</v>
      </c>
      <c r="AO179" s="6">
        <f t="shared" si="35"/>
        <v>7.9191426288357878</v>
      </c>
    </row>
    <row r="180" spans="1:41" x14ac:dyDescent="0.35">
      <c r="A180" s="2">
        <v>21</v>
      </c>
      <c r="B180" s="2">
        <v>1</v>
      </c>
      <c r="C180" s="2">
        <v>2</v>
      </c>
      <c r="D180" s="2">
        <v>0</v>
      </c>
      <c r="AC180" s="5">
        <f t="shared" si="24"/>
        <v>0</v>
      </c>
      <c r="AD180">
        <f t="shared" si="25"/>
        <v>11.380594259314369</v>
      </c>
      <c r="AE180">
        <f t="shared" si="26"/>
        <v>1.1838142863287353</v>
      </c>
      <c r="AF180">
        <f t="shared" si="27"/>
        <v>0.54208560395438887</v>
      </c>
      <c r="AG180">
        <f t="shared" si="28"/>
        <v>-5.2113379468940888</v>
      </c>
      <c r="AH180">
        <f t="shared" si="29"/>
        <v>-0.852584759318886</v>
      </c>
      <c r="AI180">
        <f t="shared" si="30"/>
        <v>-0.85768697496346835</v>
      </c>
      <c r="AJ180" s="6">
        <v>1.1862228857260119E-2</v>
      </c>
      <c r="AK180" t="str">
        <f t="shared" si="31"/>
        <v/>
      </c>
      <c r="AL180" s="5">
        <f t="shared" si="32"/>
        <v>5.2113379468940888</v>
      </c>
      <c r="AM180">
        <f t="shared" si="33"/>
        <v>6.1123986676202486</v>
      </c>
      <c r="AN180">
        <f t="shared" si="34"/>
        <v>-6.7687433007922078</v>
      </c>
      <c r="AO180" s="6">
        <f t="shared" si="35"/>
        <v>17.191419194580384</v>
      </c>
    </row>
    <row r="181" spans="1:41" x14ac:dyDescent="0.35">
      <c r="A181" s="2">
        <v>0</v>
      </c>
      <c r="B181" s="2">
        <v>0</v>
      </c>
      <c r="C181" s="2">
        <v>1</v>
      </c>
      <c r="D181" s="2">
        <v>0</v>
      </c>
      <c r="AC181" s="5">
        <f t="shared" si="24"/>
        <v>0</v>
      </c>
      <c r="AD181">
        <f t="shared" si="25"/>
        <v>4.9425726642102052</v>
      </c>
      <c r="AE181">
        <f t="shared" si="26"/>
        <v>2.0815047790848524</v>
      </c>
      <c r="AF181">
        <f t="shared" si="27"/>
        <v>0.67548322274645933</v>
      </c>
      <c r="AG181">
        <f t="shared" si="28"/>
        <v>-1.6039477523309422</v>
      </c>
      <c r="AH181">
        <f t="shared" si="29"/>
        <v>-0.60802166715281891</v>
      </c>
      <c r="AI181">
        <f t="shared" si="30"/>
        <v>-0.61394337863820692</v>
      </c>
      <c r="AJ181" s="6">
        <v>1.9197708255069966E-2</v>
      </c>
      <c r="AK181" t="str">
        <f t="shared" si="31"/>
        <v/>
      </c>
      <c r="AL181" s="5">
        <f t="shared" si="32"/>
        <v>1.6039477523309422</v>
      </c>
      <c r="AM181">
        <f t="shared" si="33"/>
        <v>2.6379779520715818</v>
      </c>
      <c r="AN181">
        <f t="shared" si="34"/>
        <v>-3.5663940257400855</v>
      </c>
      <c r="AO181" s="6">
        <f t="shared" si="35"/>
        <v>6.7742895304019699</v>
      </c>
    </row>
    <row r="182" spans="1:41" x14ac:dyDescent="0.35">
      <c r="A182" s="2">
        <v>6</v>
      </c>
      <c r="B182" s="2">
        <v>1</v>
      </c>
      <c r="C182" s="2">
        <v>3</v>
      </c>
      <c r="D182" s="2">
        <v>0</v>
      </c>
      <c r="AC182" s="5">
        <f t="shared" si="24"/>
        <v>21</v>
      </c>
      <c r="AD182">
        <f t="shared" si="25"/>
        <v>11.380594259314369</v>
      </c>
      <c r="AE182">
        <f t="shared" si="26"/>
        <v>1.1838142863287353</v>
      </c>
      <c r="AF182">
        <f t="shared" si="27"/>
        <v>0.54208560395438887</v>
      </c>
      <c r="AG182">
        <f t="shared" si="28"/>
        <v>15.788662053105911</v>
      </c>
      <c r="AH182">
        <f t="shared" si="29"/>
        <v>2.5830550184405658</v>
      </c>
      <c r="AI182">
        <f t="shared" si="30"/>
        <v>2.5985130753455863</v>
      </c>
      <c r="AJ182" s="6">
        <v>1.1862228857260119E-2</v>
      </c>
      <c r="AK182" t="str">
        <f t="shared" si="31"/>
        <v/>
      </c>
      <c r="AL182" s="5">
        <f t="shared" si="32"/>
        <v>5.2113379468940888</v>
      </c>
      <c r="AM182">
        <f t="shared" si="33"/>
        <v>6.1123986676202486</v>
      </c>
      <c r="AN182">
        <f t="shared" si="34"/>
        <v>-6.7687433007922078</v>
      </c>
      <c r="AO182" s="6">
        <f t="shared" si="35"/>
        <v>17.191419194580384</v>
      </c>
    </row>
    <row r="183" spans="1:41" x14ac:dyDescent="0.35">
      <c r="A183" s="2">
        <v>0</v>
      </c>
      <c r="B183" s="2">
        <v>0</v>
      </c>
      <c r="C183" s="2">
        <v>2</v>
      </c>
      <c r="D183" s="2">
        <v>1</v>
      </c>
      <c r="AC183" s="5">
        <f t="shared" si="24"/>
        <v>0</v>
      </c>
      <c r="AD183">
        <f t="shared" si="25"/>
        <v>4.9425726642102052</v>
      </c>
      <c r="AE183">
        <f t="shared" si="26"/>
        <v>2.0815047790848524</v>
      </c>
      <c r="AF183">
        <f t="shared" si="27"/>
        <v>0.67548322274645933</v>
      </c>
      <c r="AG183">
        <f t="shared" si="28"/>
        <v>-1.6039477523309422</v>
      </c>
      <c r="AH183">
        <f t="shared" si="29"/>
        <v>-0.60802166715281891</v>
      </c>
      <c r="AI183">
        <f t="shared" si="30"/>
        <v>-0.61394337863820692</v>
      </c>
      <c r="AJ183" s="6">
        <v>1.9197708255069966E-2</v>
      </c>
      <c r="AK183" t="str">
        <f t="shared" si="31"/>
        <v/>
      </c>
      <c r="AL183" s="5">
        <f t="shared" si="32"/>
        <v>1.6039477523309422</v>
      </c>
      <c r="AM183">
        <f t="shared" si="33"/>
        <v>2.6379779520715818</v>
      </c>
      <c r="AN183">
        <f t="shared" si="34"/>
        <v>-3.5663940257400855</v>
      </c>
      <c r="AO183" s="6">
        <f t="shared" si="35"/>
        <v>6.7742895304019699</v>
      </c>
    </row>
    <row r="184" spans="1:41" x14ac:dyDescent="0.35">
      <c r="A184" s="2">
        <v>0</v>
      </c>
      <c r="B184" s="2">
        <v>1</v>
      </c>
      <c r="C184" s="2">
        <v>2</v>
      </c>
      <c r="D184" s="2">
        <v>0</v>
      </c>
      <c r="AC184" s="5">
        <f t="shared" si="24"/>
        <v>6</v>
      </c>
      <c r="AD184">
        <f t="shared" si="25"/>
        <v>11.380594259314369</v>
      </c>
      <c r="AE184">
        <f t="shared" si="26"/>
        <v>0.67327074076291826</v>
      </c>
      <c r="AF184">
        <f t="shared" si="27"/>
        <v>0.40236808327619733</v>
      </c>
      <c r="AG184">
        <f t="shared" si="28"/>
        <v>-0.80140636064995174</v>
      </c>
      <c r="AH184">
        <f t="shared" si="29"/>
        <v>-0.13009719394767155</v>
      </c>
      <c r="AI184">
        <f t="shared" si="30"/>
        <v>-0.13131791645661081</v>
      </c>
      <c r="AJ184" s="6">
        <v>1.8505450963632292E-2</v>
      </c>
      <c r="AK184" t="str">
        <f t="shared" si="31"/>
        <v/>
      </c>
      <c r="AL184" s="5">
        <f t="shared" si="32"/>
        <v>6.8014063606499517</v>
      </c>
      <c r="AM184">
        <f t="shared" si="33"/>
        <v>6.1600587709239765</v>
      </c>
      <c r="AN184">
        <f t="shared" si="34"/>
        <v>-5.2720869730111106</v>
      </c>
      <c r="AO184" s="6">
        <f t="shared" si="35"/>
        <v>18.874899694311015</v>
      </c>
    </row>
    <row r="185" spans="1:41" x14ac:dyDescent="0.35">
      <c r="A185" s="2">
        <v>0</v>
      </c>
      <c r="B185" s="2">
        <v>1</v>
      </c>
      <c r="C185" s="2">
        <v>2</v>
      </c>
      <c r="D185" s="2">
        <v>1</v>
      </c>
      <c r="AC185" s="5">
        <f t="shared" si="24"/>
        <v>0</v>
      </c>
      <c r="AD185">
        <f t="shared" si="25"/>
        <v>1.7420220689072115</v>
      </c>
      <c r="AE185">
        <f t="shared" si="26"/>
        <v>1.1838142863287353</v>
      </c>
      <c r="AF185">
        <f t="shared" si="27"/>
        <v>0.54208560395438887</v>
      </c>
      <c r="AG185">
        <f t="shared" si="28"/>
        <v>-0.79769698358177166</v>
      </c>
      <c r="AH185">
        <f t="shared" si="29"/>
        <v>-0.64052271407149597</v>
      </c>
      <c r="AI185">
        <f t="shared" si="30"/>
        <v>-0.64343770042519399</v>
      </c>
      <c r="AJ185" s="6">
        <v>9.0401399355732673E-3</v>
      </c>
      <c r="AK185" t="str">
        <f t="shared" si="31"/>
        <v/>
      </c>
      <c r="AL185" s="5">
        <f t="shared" si="32"/>
        <v>0.79769698358177166</v>
      </c>
      <c r="AM185">
        <f t="shared" si="33"/>
        <v>1.2453843806899434</v>
      </c>
      <c r="AN185">
        <f t="shared" si="34"/>
        <v>-1.6432115494792368</v>
      </c>
      <c r="AO185" s="6">
        <f t="shared" si="35"/>
        <v>3.2386055166427803</v>
      </c>
    </row>
    <row r="186" spans="1:41" x14ac:dyDescent="0.35">
      <c r="A186" s="2">
        <v>0</v>
      </c>
      <c r="B186" s="2">
        <v>0</v>
      </c>
      <c r="C186" s="2">
        <v>3</v>
      </c>
      <c r="D186" s="2">
        <v>1</v>
      </c>
      <c r="AC186" s="5">
        <f t="shared" si="24"/>
        <v>0</v>
      </c>
      <c r="AD186">
        <f t="shared" si="25"/>
        <v>11.380594259314369</v>
      </c>
      <c r="AE186">
        <f t="shared" si="26"/>
        <v>1.1838142863287353</v>
      </c>
      <c r="AF186">
        <f t="shared" si="27"/>
        <v>0.54208560395438887</v>
      </c>
      <c r="AG186">
        <f t="shared" si="28"/>
        <v>-5.2113379468940888</v>
      </c>
      <c r="AH186">
        <f t="shared" si="29"/>
        <v>-0.852584759318886</v>
      </c>
      <c r="AI186">
        <f t="shared" si="30"/>
        <v>-0.85768697496346835</v>
      </c>
      <c r="AJ186" s="6">
        <v>1.1862228857260119E-2</v>
      </c>
      <c r="AK186" t="str">
        <f t="shared" si="31"/>
        <v/>
      </c>
      <c r="AL186" s="5">
        <f t="shared" si="32"/>
        <v>5.2113379468940888</v>
      </c>
      <c r="AM186">
        <f t="shared" si="33"/>
        <v>6.1123986676202486</v>
      </c>
      <c r="AN186">
        <f t="shared" si="34"/>
        <v>-6.7687433007922078</v>
      </c>
      <c r="AO186" s="6">
        <f t="shared" si="35"/>
        <v>17.191419194580384</v>
      </c>
    </row>
    <row r="187" spans="1:41" x14ac:dyDescent="0.35">
      <c r="A187" s="2">
        <v>16</v>
      </c>
      <c r="B187" s="2">
        <v>1</v>
      </c>
      <c r="C187" s="2">
        <v>4</v>
      </c>
      <c r="D187" s="2">
        <v>1</v>
      </c>
      <c r="AC187" s="5">
        <f t="shared" si="24"/>
        <v>0</v>
      </c>
      <c r="AD187">
        <f t="shared" si="25"/>
        <v>4.0111188451636686</v>
      </c>
      <c r="AE187">
        <f t="shared" si="26"/>
        <v>1.1838142863287353</v>
      </c>
      <c r="AF187">
        <f t="shared" si="27"/>
        <v>0.54208560395438887</v>
      </c>
      <c r="AG187">
        <f t="shared" si="28"/>
        <v>-1.8367490634502905</v>
      </c>
      <c r="AH187">
        <f t="shared" si="29"/>
        <v>-0.76066976691677513</v>
      </c>
      <c r="AI187">
        <f t="shared" si="30"/>
        <v>-0.76546000980527551</v>
      </c>
      <c r="AJ187" s="6">
        <v>1.2476822239297936E-2</v>
      </c>
      <c r="AK187" t="str">
        <f t="shared" si="31"/>
        <v/>
      </c>
      <c r="AL187" s="5">
        <f t="shared" si="32"/>
        <v>1.8367490634502905</v>
      </c>
      <c r="AM187">
        <f t="shared" si="33"/>
        <v>2.4146471219635699</v>
      </c>
      <c r="AN187">
        <f t="shared" si="34"/>
        <v>-2.895872330971601</v>
      </c>
      <c r="AO187" s="6">
        <f t="shared" si="35"/>
        <v>6.5693704578721821</v>
      </c>
    </row>
    <row r="188" spans="1:41" x14ac:dyDescent="0.35">
      <c r="A188" s="2">
        <v>0</v>
      </c>
      <c r="B188" s="2">
        <v>0</v>
      </c>
      <c r="C188" s="2">
        <v>3</v>
      </c>
      <c r="D188" s="2">
        <v>2</v>
      </c>
      <c r="AC188" s="5">
        <f t="shared" si="24"/>
        <v>0</v>
      </c>
      <c r="AD188">
        <f t="shared" si="25"/>
        <v>1.7420220689072115</v>
      </c>
      <c r="AE188">
        <f t="shared" si="26"/>
        <v>0.67327074076291826</v>
      </c>
      <c r="AF188">
        <f t="shared" si="27"/>
        <v>0.40236808327619733</v>
      </c>
      <c r="AG188">
        <f t="shared" si="28"/>
        <v>-1.041087988016181</v>
      </c>
      <c r="AH188">
        <f t="shared" si="29"/>
        <v>-0.78234799937980259</v>
      </c>
      <c r="AI188">
        <f t="shared" si="30"/>
        <v>-0.78570738721926048</v>
      </c>
      <c r="AJ188" s="6">
        <v>8.5329631809633842E-3</v>
      </c>
      <c r="AK188" t="str">
        <f t="shared" si="31"/>
        <v/>
      </c>
      <c r="AL188" s="5">
        <f t="shared" si="32"/>
        <v>1.041087988016181</v>
      </c>
      <c r="AM188">
        <f t="shared" si="33"/>
        <v>1.330722375262021</v>
      </c>
      <c r="AN188">
        <f t="shared" si="34"/>
        <v>-1.567079940918974</v>
      </c>
      <c r="AO188" s="6">
        <f t="shared" si="35"/>
        <v>3.6492559169513359</v>
      </c>
    </row>
    <row r="189" spans="1:41" x14ac:dyDescent="0.35">
      <c r="A189" s="2">
        <v>0</v>
      </c>
      <c r="B189" s="2">
        <v>1</v>
      </c>
      <c r="C189" s="2">
        <v>3</v>
      </c>
      <c r="D189" s="2">
        <v>2</v>
      </c>
      <c r="AC189" s="5">
        <f t="shared" si="24"/>
        <v>16</v>
      </c>
      <c r="AD189">
        <f t="shared" si="25"/>
        <v>4.0111188451636686</v>
      </c>
      <c r="AE189">
        <f t="shared" si="26"/>
        <v>0.38290929210966862</v>
      </c>
      <c r="AF189">
        <f t="shared" si="27"/>
        <v>0.276886773626005</v>
      </c>
      <c r="AG189">
        <f t="shared" si="28"/>
        <v>13.099506910504166</v>
      </c>
      <c r="AH189">
        <f t="shared" si="29"/>
        <v>5.2943593344004016</v>
      </c>
      <c r="AI189">
        <f t="shared" si="30"/>
        <v>5.3343578994847682</v>
      </c>
      <c r="AJ189" s="6">
        <v>1.4940356610947114E-2</v>
      </c>
      <c r="AK189" t="str">
        <f t="shared" si="31"/>
        <v/>
      </c>
      <c r="AL189" s="5">
        <f t="shared" si="32"/>
        <v>2.9004930894958334</v>
      </c>
      <c r="AM189">
        <f t="shared" si="33"/>
        <v>2.474238351256095</v>
      </c>
      <c r="AN189">
        <f t="shared" si="34"/>
        <v>-1.9489249681338756</v>
      </c>
      <c r="AO189" s="6">
        <f t="shared" si="35"/>
        <v>7.7499111471255429</v>
      </c>
    </row>
    <row r="190" spans="1:41" x14ac:dyDescent="0.35">
      <c r="A190" s="2">
        <v>4</v>
      </c>
      <c r="B190" s="2">
        <v>1</v>
      </c>
      <c r="C190" s="2">
        <v>4</v>
      </c>
      <c r="D190" s="2">
        <v>0</v>
      </c>
      <c r="AC190" s="5">
        <f t="shared" si="24"/>
        <v>0</v>
      </c>
      <c r="AD190">
        <f t="shared" si="25"/>
        <v>0.61398002512618199</v>
      </c>
      <c r="AE190">
        <f t="shared" si="26"/>
        <v>0.67327074076291826</v>
      </c>
      <c r="AF190">
        <f t="shared" si="27"/>
        <v>0.40236808327619733</v>
      </c>
      <c r="AG190">
        <f t="shared" si="28"/>
        <v>-0.36693405924628869</v>
      </c>
      <c r="AH190">
        <f t="shared" si="29"/>
        <v>-0.54244134204872607</v>
      </c>
      <c r="AI190">
        <f t="shared" si="30"/>
        <v>-0.54454661492668455</v>
      </c>
      <c r="AJ190" s="6">
        <v>7.7172576976374928E-3</v>
      </c>
      <c r="AK190" t="str">
        <f t="shared" si="31"/>
        <v/>
      </c>
      <c r="AL190" s="5">
        <f t="shared" si="32"/>
        <v>0.36693405924628869</v>
      </c>
      <c r="AM190">
        <f t="shared" si="33"/>
        <v>0.67644928732833931</v>
      </c>
      <c r="AN190">
        <f t="shared" si="34"/>
        <v>-0.95888218128504277</v>
      </c>
      <c r="AO190" s="6">
        <f t="shared" si="35"/>
        <v>1.69275029977762</v>
      </c>
    </row>
    <row r="191" spans="1:41" x14ac:dyDescent="0.35">
      <c r="A191" s="2">
        <v>2</v>
      </c>
      <c r="B191" s="2">
        <v>1</v>
      </c>
      <c r="C191" s="2">
        <v>2</v>
      </c>
      <c r="D191" s="2">
        <v>1</v>
      </c>
      <c r="AC191" s="5">
        <f t="shared" si="24"/>
        <v>0</v>
      </c>
      <c r="AD191">
        <f t="shared" si="25"/>
        <v>1.4137288460889579</v>
      </c>
      <c r="AE191">
        <f t="shared" si="26"/>
        <v>0.67327074076291826</v>
      </c>
      <c r="AF191">
        <f t="shared" si="27"/>
        <v>0.40236808327619733</v>
      </c>
      <c r="AG191">
        <f t="shared" si="28"/>
        <v>-0.84488948001587372</v>
      </c>
      <c r="AH191">
        <f t="shared" si="29"/>
        <v>-0.733855768118019</v>
      </c>
      <c r="AI191">
        <f t="shared" si="30"/>
        <v>-0.73939976421856846</v>
      </c>
      <c r="AJ191" s="6">
        <v>1.493971735973001E-2</v>
      </c>
      <c r="AK191" t="str">
        <f t="shared" si="31"/>
        <v/>
      </c>
      <c r="AL191" s="5">
        <f t="shared" si="32"/>
        <v>0.84488948001587372</v>
      </c>
      <c r="AM191">
        <f t="shared" si="33"/>
        <v>1.1513018180433492</v>
      </c>
      <c r="AN191">
        <f t="shared" si="34"/>
        <v>-1.4116206186845768</v>
      </c>
      <c r="AO191" s="6">
        <f t="shared" si="35"/>
        <v>3.1013995787163244</v>
      </c>
    </row>
    <row r="192" spans="1:41" x14ac:dyDescent="0.35">
      <c r="A192" s="2">
        <v>10</v>
      </c>
      <c r="B192" s="2">
        <v>1</v>
      </c>
      <c r="C192" s="2">
        <v>3</v>
      </c>
      <c r="D192" s="2">
        <v>0</v>
      </c>
      <c r="AC192" s="5">
        <f t="shared" si="24"/>
        <v>4</v>
      </c>
      <c r="AD192">
        <f t="shared" si="25"/>
        <v>11.380594259314369</v>
      </c>
      <c r="AE192">
        <f t="shared" si="26"/>
        <v>0.38290929210966862</v>
      </c>
      <c r="AF192">
        <f t="shared" si="27"/>
        <v>0.276886773626005</v>
      </c>
      <c r="AG192">
        <f t="shared" si="28"/>
        <v>-4.2294582329061789</v>
      </c>
      <c r="AH192">
        <f t="shared" si="29"/>
        <v>-0.72362845384779229</v>
      </c>
      <c r="AI192">
        <f t="shared" si="30"/>
        <v>-0.73839459709366329</v>
      </c>
      <c r="AJ192" s="6">
        <v>3.9595358242978558E-2</v>
      </c>
      <c r="AK192" t="str">
        <f t="shared" si="31"/>
        <v/>
      </c>
      <c r="AL192" s="5">
        <f t="shared" si="32"/>
        <v>8.2294582329061789</v>
      </c>
      <c r="AM192">
        <f t="shared" si="33"/>
        <v>5.8447926009772431</v>
      </c>
      <c r="AN192">
        <f t="shared" si="34"/>
        <v>-3.2261247621154023</v>
      </c>
      <c r="AO192" s="6">
        <f t="shared" si="35"/>
        <v>19.685041227927762</v>
      </c>
    </row>
    <row r="193" spans="1:41" x14ac:dyDescent="0.35">
      <c r="A193" s="2">
        <v>0</v>
      </c>
      <c r="B193" s="2">
        <v>1</v>
      </c>
      <c r="C193" s="2">
        <v>1</v>
      </c>
      <c r="D193" s="2">
        <v>0</v>
      </c>
      <c r="AC193" s="5">
        <f t="shared" si="24"/>
        <v>2</v>
      </c>
      <c r="AD193">
        <f t="shared" si="25"/>
        <v>4.0111188451636686</v>
      </c>
      <c r="AE193">
        <f t="shared" si="26"/>
        <v>1.1838142863287353</v>
      </c>
      <c r="AF193">
        <f t="shared" si="27"/>
        <v>0.54208560395438887</v>
      </c>
      <c r="AG193">
        <f t="shared" si="28"/>
        <v>0.16325093654970946</v>
      </c>
      <c r="AH193">
        <f t="shared" si="29"/>
        <v>6.7608610411344583E-2</v>
      </c>
      <c r="AI193">
        <f t="shared" si="30"/>
        <v>6.8034368972167955E-2</v>
      </c>
      <c r="AJ193" s="6">
        <v>1.2476822239297936E-2</v>
      </c>
      <c r="AK193" t="str">
        <f t="shared" si="31"/>
        <v/>
      </c>
      <c r="AL193" s="5">
        <f t="shared" si="32"/>
        <v>1.8367490634502905</v>
      </c>
      <c r="AM193">
        <f t="shared" si="33"/>
        <v>2.4146471219635699</v>
      </c>
      <c r="AN193">
        <f t="shared" si="34"/>
        <v>-2.895872330971601</v>
      </c>
      <c r="AO193" s="6">
        <f t="shared" si="35"/>
        <v>6.5693704578721821</v>
      </c>
    </row>
    <row r="194" spans="1:41" x14ac:dyDescent="0.35">
      <c r="A194" s="2">
        <v>0</v>
      </c>
      <c r="B194" s="2">
        <v>1</v>
      </c>
      <c r="C194" s="2">
        <v>1</v>
      </c>
      <c r="D194" s="2">
        <v>0</v>
      </c>
      <c r="AC194" s="5">
        <f t="shared" si="24"/>
        <v>10</v>
      </c>
      <c r="AD194">
        <f t="shared" si="25"/>
        <v>11.380594259314369</v>
      </c>
      <c r="AE194">
        <f t="shared" si="26"/>
        <v>0.67327074076291826</v>
      </c>
      <c r="AF194">
        <f t="shared" si="27"/>
        <v>0.40236808327619733</v>
      </c>
      <c r="AG194">
        <f t="shared" si="28"/>
        <v>3.1985936393500483</v>
      </c>
      <c r="AH194">
        <f t="shared" si="29"/>
        <v>0.51924726017999923</v>
      </c>
      <c r="AI194">
        <f t="shared" si="30"/>
        <v>0.52411943919457293</v>
      </c>
      <c r="AJ194" s="6">
        <v>1.8505450963632292E-2</v>
      </c>
      <c r="AK194" t="str">
        <f t="shared" si="31"/>
        <v/>
      </c>
      <c r="AL194" s="5">
        <f t="shared" si="32"/>
        <v>6.8014063606499517</v>
      </c>
      <c r="AM194">
        <f t="shared" si="33"/>
        <v>6.1600587709239765</v>
      </c>
      <c r="AN194">
        <f t="shared" si="34"/>
        <v>-5.2720869730111106</v>
      </c>
      <c r="AO194" s="6">
        <f t="shared" si="35"/>
        <v>18.874899694311015</v>
      </c>
    </row>
    <row r="195" spans="1:41" x14ac:dyDescent="0.35">
      <c r="A195" s="2">
        <v>0</v>
      </c>
      <c r="B195" s="2">
        <v>0</v>
      </c>
      <c r="C195" s="2">
        <v>1</v>
      </c>
      <c r="D195" s="2">
        <v>0</v>
      </c>
      <c r="AC195" s="5">
        <f t="shared" si="24"/>
        <v>0</v>
      </c>
      <c r="AD195">
        <f t="shared" si="25"/>
        <v>11.380594259314369</v>
      </c>
      <c r="AE195">
        <f t="shared" si="26"/>
        <v>2.0815047790848524</v>
      </c>
      <c r="AF195">
        <f t="shared" si="27"/>
        <v>0.67548322274645933</v>
      </c>
      <c r="AG195">
        <f t="shared" si="28"/>
        <v>-3.6931937722628447</v>
      </c>
      <c r="AH195">
        <f t="shared" si="29"/>
        <v>-0.65201280627200064</v>
      </c>
      <c r="AI195">
        <f t="shared" si="30"/>
        <v>-0.65852008420833397</v>
      </c>
      <c r="AJ195" s="6">
        <v>1.9665691923862066E-2</v>
      </c>
      <c r="AK195" t="str">
        <f t="shared" si="31"/>
        <v/>
      </c>
      <c r="AL195" s="5">
        <f t="shared" si="32"/>
        <v>3.6931937722628447</v>
      </c>
      <c r="AM195">
        <f t="shared" si="33"/>
        <v>5.6642963707712095</v>
      </c>
      <c r="AN195">
        <f t="shared" si="34"/>
        <v>-7.4086231122096606</v>
      </c>
      <c r="AO195" s="6">
        <f t="shared" si="35"/>
        <v>14.79501065673535</v>
      </c>
    </row>
    <row r="196" spans="1:41" x14ac:dyDescent="0.35">
      <c r="A196" s="2">
        <v>2</v>
      </c>
      <c r="B196" s="2">
        <v>1</v>
      </c>
      <c r="C196" s="2">
        <v>2</v>
      </c>
      <c r="D196" s="2">
        <v>0</v>
      </c>
      <c r="AC196" s="5">
        <f t="shared" si="24"/>
        <v>0</v>
      </c>
      <c r="AD196">
        <f t="shared" si="25"/>
        <v>11.380594259314369</v>
      </c>
      <c r="AE196">
        <f t="shared" si="26"/>
        <v>2.0815047790848524</v>
      </c>
      <c r="AF196">
        <f t="shared" si="27"/>
        <v>0.67548322274645933</v>
      </c>
      <c r="AG196">
        <f t="shared" si="28"/>
        <v>-3.6931937722628447</v>
      </c>
      <c r="AH196">
        <f t="shared" si="29"/>
        <v>-0.65201280627200064</v>
      </c>
      <c r="AI196">
        <f t="shared" si="30"/>
        <v>-0.65852008420833397</v>
      </c>
      <c r="AJ196" s="6">
        <v>1.9665691923862066E-2</v>
      </c>
      <c r="AK196" t="str">
        <f t="shared" si="31"/>
        <v/>
      </c>
      <c r="AL196" s="5">
        <f t="shared" si="32"/>
        <v>3.6931937722628447</v>
      </c>
      <c r="AM196">
        <f t="shared" si="33"/>
        <v>5.6642963707712095</v>
      </c>
      <c r="AN196">
        <f t="shared" si="34"/>
        <v>-7.4086231122096606</v>
      </c>
      <c r="AO196" s="6">
        <f t="shared" si="35"/>
        <v>14.79501065673535</v>
      </c>
    </row>
    <row r="197" spans="1:41" x14ac:dyDescent="0.35">
      <c r="A197" s="2">
        <v>1</v>
      </c>
      <c r="B197" s="2">
        <v>1</v>
      </c>
      <c r="C197" s="2">
        <v>2</v>
      </c>
      <c r="D197" s="2">
        <v>0</v>
      </c>
      <c r="AC197" s="5">
        <f t="shared" ref="AC197:AC253" si="36">A195</f>
        <v>0</v>
      </c>
      <c r="AD197">
        <f t="shared" ref="AD197:AD253" si="37">EXP(K$4+MMULT(B195:D195,K$5:K$7))</f>
        <v>4.9425726642102052</v>
      </c>
      <c r="AE197">
        <f t="shared" ref="AE197:AE253" si="38">EXP(L$4+MMULT(B195:D195,L$5:L$7))</f>
        <v>2.0815047790848524</v>
      </c>
      <c r="AF197">
        <f t="shared" ref="AF197:AF253" si="39">AE197/(1+AE197)</f>
        <v>0.67548322274645933</v>
      </c>
      <c r="AG197">
        <f t="shared" ref="AG197:AG253" si="40">AC197-AD197*(1-AF197)</f>
        <v>-1.6039477523309422</v>
      </c>
      <c r="AH197">
        <f t="shared" ref="AH197:AH253" si="41">AG197/SQRT(AD197*(1-AF197)*(1+AD197*AF197))</f>
        <v>-0.60802166715281891</v>
      </c>
      <c r="AI197">
        <f t="shared" ref="AI197:AI253" si="42">AH197/SQRT(1-AJ197)</f>
        <v>-0.61394337863820692</v>
      </c>
      <c r="AJ197" s="6">
        <v>1.9197708255069966E-2</v>
      </c>
      <c r="AK197" t="str">
        <f t="shared" ref="AK197:AK253" si="43">IF(AJ197&lt;=$AJ$254,"","*")</f>
        <v/>
      </c>
      <c r="AL197" s="5">
        <f t="shared" ref="AL197:AL253" si="44">AD197*(1-AF197)</f>
        <v>1.6039477523309422</v>
      </c>
      <c r="AM197">
        <f t="shared" ref="AM197:AM253" si="45">SQRT(AL197*(1+AD197*AF197))</f>
        <v>2.6379779520715818</v>
      </c>
      <c r="AN197">
        <f t="shared" ref="AN197:AN253" si="46">AL197-AM197*S$21</f>
        <v>-3.5663940257400855</v>
      </c>
      <c r="AO197" s="6">
        <f t="shared" ref="AO197:AO253" si="47">AL197+AM197*S$21</f>
        <v>6.7742895304019699</v>
      </c>
    </row>
    <row r="198" spans="1:41" x14ac:dyDescent="0.35">
      <c r="A198" s="2">
        <v>3</v>
      </c>
      <c r="B198" s="2">
        <v>0</v>
      </c>
      <c r="C198" s="2">
        <v>1</v>
      </c>
      <c r="D198" s="2">
        <v>0</v>
      </c>
      <c r="AC198" s="5">
        <f t="shared" si="36"/>
        <v>2</v>
      </c>
      <c r="AD198">
        <f t="shared" si="37"/>
        <v>11.380594259314369</v>
      </c>
      <c r="AE198">
        <f t="shared" si="38"/>
        <v>1.1838142863287353</v>
      </c>
      <c r="AF198">
        <f t="shared" si="39"/>
        <v>0.54208560395438887</v>
      </c>
      <c r="AG198">
        <f t="shared" si="40"/>
        <v>-3.2113379468940888</v>
      </c>
      <c r="AH198">
        <f t="shared" si="41"/>
        <v>-0.52538097096084291</v>
      </c>
      <c r="AI198">
        <f t="shared" si="42"/>
        <v>-0.52852506541022504</v>
      </c>
      <c r="AJ198" s="6">
        <v>1.1862228857260119E-2</v>
      </c>
      <c r="AK198" t="str">
        <f t="shared" si="43"/>
        <v/>
      </c>
      <c r="AL198" s="5">
        <f t="shared" si="44"/>
        <v>5.2113379468940888</v>
      </c>
      <c r="AM198">
        <f t="shared" si="45"/>
        <v>6.1123986676202486</v>
      </c>
      <c r="AN198">
        <f t="shared" si="46"/>
        <v>-6.7687433007922078</v>
      </c>
      <c r="AO198" s="6">
        <f t="shared" si="47"/>
        <v>17.191419194580384</v>
      </c>
    </row>
    <row r="199" spans="1:41" x14ac:dyDescent="0.35">
      <c r="A199" s="2">
        <v>0</v>
      </c>
      <c r="B199" s="2">
        <v>1</v>
      </c>
      <c r="C199" s="2">
        <v>3</v>
      </c>
      <c r="D199" s="2">
        <v>1</v>
      </c>
      <c r="AC199" s="5">
        <f t="shared" si="36"/>
        <v>1</v>
      </c>
      <c r="AD199">
        <f t="shared" si="37"/>
        <v>11.380594259314369</v>
      </c>
      <c r="AE199">
        <f t="shared" si="38"/>
        <v>1.1838142863287353</v>
      </c>
      <c r="AF199">
        <f t="shared" si="39"/>
        <v>0.54208560395438887</v>
      </c>
      <c r="AG199">
        <f t="shared" si="40"/>
        <v>-4.2113379468940888</v>
      </c>
      <c r="AH199">
        <f t="shared" si="41"/>
        <v>-0.6889828651398644</v>
      </c>
      <c r="AI199">
        <f t="shared" si="42"/>
        <v>-0.69310602018684664</v>
      </c>
      <c r="AJ199" s="6">
        <v>1.1862228857260119E-2</v>
      </c>
      <c r="AK199" t="str">
        <f t="shared" si="43"/>
        <v/>
      </c>
      <c r="AL199" s="5">
        <f t="shared" si="44"/>
        <v>5.2113379468940888</v>
      </c>
      <c r="AM199">
        <f t="shared" si="45"/>
        <v>6.1123986676202486</v>
      </c>
      <c r="AN199">
        <f t="shared" si="46"/>
        <v>-6.7687433007922078</v>
      </c>
      <c r="AO199" s="6">
        <f t="shared" si="47"/>
        <v>17.191419194580384</v>
      </c>
    </row>
    <row r="200" spans="1:41" x14ac:dyDescent="0.35">
      <c r="A200" s="2">
        <v>0</v>
      </c>
      <c r="B200" s="2">
        <v>1</v>
      </c>
      <c r="C200" s="2">
        <v>4</v>
      </c>
      <c r="D200" s="2">
        <v>2</v>
      </c>
      <c r="AC200" s="5">
        <f t="shared" si="36"/>
        <v>3</v>
      </c>
      <c r="AD200">
        <f t="shared" si="37"/>
        <v>4.9425726642102052</v>
      </c>
      <c r="AE200">
        <f t="shared" si="38"/>
        <v>2.0815047790848524</v>
      </c>
      <c r="AF200">
        <f t="shared" si="39"/>
        <v>0.67548322274645933</v>
      </c>
      <c r="AG200">
        <f t="shared" si="40"/>
        <v>1.3960522476690578</v>
      </c>
      <c r="AH200">
        <f t="shared" si="41"/>
        <v>0.52921300823335149</v>
      </c>
      <c r="AI200">
        <f t="shared" si="42"/>
        <v>0.53436717776113662</v>
      </c>
      <c r="AJ200" s="6">
        <v>1.9197708255069966E-2</v>
      </c>
      <c r="AK200" t="str">
        <f t="shared" si="43"/>
        <v/>
      </c>
      <c r="AL200" s="5">
        <f t="shared" si="44"/>
        <v>1.6039477523309422</v>
      </c>
      <c r="AM200">
        <f t="shared" si="45"/>
        <v>2.6379779520715818</v>
      </c>
      <c r="AN200">
        <f t="shared" si="46"/>
        <v>-3.5663940257400855</v>
      </c>
      <c r="AO200" s="6">
        <f t="shared" si="47"/>
        <v>6.7742895304019699</v>
      </c>
    </row>
    <row r="201" spans="1:41" x14ac:dyDescent="0.35">
      <c r="A201" s="2">
        <v>21</v>
      </c>
      <c r="B201" s="2">
        <v>1</v>
      </c>
      <c r="C201" s="2">
        <v>2</v>
      </c>
      <c r="D201" s="2">
        <v>0</v>
      </c>
      <c r="AC201" s="5">
        <f t="shared" si="36"/>
        <v>0</v>
      </c>
      <c r="AD201">
        <f t="shared" si="37"/>
        <v>4.0111188451636686</v>
      </c>
      <c r="AE201">
        <f t="shared" si="38"/>
        <v>0.67327074076291826</v>
      </c>
      <c r="AF201">
        <f t="shared" si="39"/>
        <v>0.40236808327619733</v>
      </c>
      <c r="AG201">
        <f t="shared" si="40"/>
        <v>-2.3971726436421292</v>
      </c>
      <c r="AH201">
        <f t="shared" si="41"/>
        <v>-0.95763791842103241</v>
      </c>
      <c r="AI201">
        <f t="shared" si="42"/>
        <v>-0.96302800101557062</v>
      </c>
      <c r="AJ201" s="6">
        <v>1.1162704305809169E-2</v>
      </c>
      <c r="AK201" t="str">
        <f t="shared" si="43"/>
        <v/>
      </c>
      <c r="AL201" s="5">
        <f t="shared" si="44"/>
        <v>2.3971726436421292</v>
      </c>
      <c r="AM201">
        <f t="shared" si="45"/>
        <v>2.5032139992896512</v>
      </c>
      <c r="AN201">
        <f t="shared" si="46"/>
        <v>-2.5090366405620586</v>
      </c>
      <c r="AO201" s="6">
        <f t="shared" si="47"/>
        <v>7.303381927846317</v>
      </c>
    </row>
    <row r="202" spans="1:41" x14ac:dyDescent="0.35">
      <c r="A202" s="2">
        <v>0</v>
      </c>
      <c r="B202" s="2">
        <v>0</v>
      </c>
      <c r="C202" s="2">
        <v>2</v>
      </c>
      <c r="D202" s="2">
        <v>1</v>
      </c>
      <c r="AC202" s="5">
        <f t="shared" si="36"/>
        <v>0</v>
      </c>
      <c r="AD202">
        <f t="shared" si="37"/>
        <v>1.4137288460889579</v>
      </c>
      <c r="AE202">
        <f t="shared" si="38"/>
        <v>0.38290929210966862</v>
      </c>
      <c r="AF202">
        <f t="shared" si="39"/>
        <v>0.276886773626005</v>
      </c>
      <c r="AG202">
        <f t="shared" si="40"/>
        <v>-1.0222860271133714</v>
      </c>
      <c r="AH202">
        <f t="shared" si="41"/>
        <v>-0.85714348894171699</v>
      </c>
      <c r="AI202">
        <f t="shared" si="42"/>
        <v>-0.863637743341366</v>
      </c>
      <c r="AJ202" s="6">
        <v>1.4982756801249102E-2</v>
      </c>
      <c r="AK202" t="str">
        <f t="shared" si="43"/>
        <v/>
      </c>
      <c r="AL202" s="5">
        <f t="shared" si="44"/>
        <v>1.0222860271133714</v>
      </c>
      <c r="AM202">
        <f t="shared" si="45"/>
        <v>1.192666152519632</v>
      </c>
      <c r="AN202">
        <f t="shared" si="46"/>
        <v>-1.3152966774050618</v>
      </c>
      <c r="AO202" s="6">
        <f t="shared" si="47"/>
        <v>3.3598687316318046</v>
      </c>
    </row>
    <row r="203" spans="1:41" x14ac:dyDescent="0.35">
      <c r="A203" s="2">
        <v>0</v>
      </c>
      <c r="B203" s="2">
        <v>0</v>
      </c>
      <c r="C203" s="2">
        <v>2</v>
      </c>
      <c r="D203" s="2">
        <v>0</v>
      </c>
      <c r="AC203" s="5">
        <f t="shared" si="36"/>
        <v>21</v>
      </c>
      <c r="AD203">
        <f t="shared" si="37"/>
        <v>11.380594259314369</v>
      </c>
      <c r="AE203">
        <f t="shared" si="38"/>
        <v>1.1838142863287353</v>
      </c>
      <c r="AF203">
        <f t="shared" si="39"/>
        <v>0.54208560395438887</v>
      </c>
      <c r="AG203">
        <f t="shared" si="40"/>
        <v>15.788662053105911</v>
      </c>
      <c r="AH203">
        <f t="shared" si="41"/>
        <v>2.5830550184405658</v>
      </c>
      <c r="AI203">
        <f t="shared" si="42"/>
        <v>2.5985130753455863</v>
      </c>
      <c r="AJ203" s="6">
        <v>1.1862228857260119E-2</v>
      </c>
      <c r="AK203" t="str">
        <f t="shared" si="43"/>
        <v/>
      </c>
      <c r="AL203" s="5">
        <f t="shared" si="44"/>
        <v>5.2113379468940888</v>
      </c>
      <c r="AM203">
        <f t="shared" si="45"/>
        <v>6.1123986676202486</v>
      </c>
      <c r="AN203">
        <f t="shared" si="46"/>
        <v>-6.7687433007922078</v>
      </c>
      <c r="AO203" s="6">
        <f t="shared" si="47"/>
        <v>17.191419194580384</v>
      </c>
    </row>
    <row r="204" spans="1:41" x14ac:dyDescent="0.35">
      <c r="A204" s="2">
        <v>2</v>
      </c>
      <c r="B204" s="2">
        <v>1</v>
      </c>
      <c r="C204" s="2">
        <v>1</v>
      </c>
      <c r="D204" s="2">
        <v>0</v>
      </c>
      <c r="AC204" s="5">
        <f t="shared" si="36"/>
        <v>0</v>
      </c>
      <c r="AD204">
        <f t="shared" si="37"/>
        <v>1.7420220689072115</v>
      </c>
      <c r="AE204">
        <f t="shared" si="38"/>
        <v>1.1838142863287353</v>
      </c>
      <c r="AF204">
        <f t="shared" si="39"/>
        <v>0.54208560395438887</v>
      </c>
      <c r="AG204">
        <f t="shared" si="40"/>
        <v>-0.79769698358177166</v>
      </c>
      <c r="AH204">
        <f t="shared" si="41"/>
        <v>-0.64052271407149597</v>
      </c>
      <c r="AI204">
        <f t="shared" si="42"/>
        <v>-0.64343770042519399</v>
      </c>
      <c r="AJ204" s="6">
        <v>9.0401399355732673E-3</v>
      </c>
      <c r="AK204" t="str">
        <f t="shared" si="43"/>
        <v/>
      </c>
      <c r="AL204" s="5">
        <f t="shared" si="44"/>
        <v>0.79769698358177166</v>
      </c>
      <c r="AM204">
        <f t="shared" si="45"/>
        <v>1.2453843806899434</v>
      </c>
      <c r="AN204">
        <f t="shared" si="46"/>
        <v>-1.6432115494792368</v>
      </c>
      <c r="AO204" s="6">
        <f t="shared" si="47"/>
        <v>3.2386055166427803</v>
      </c>
    </row>
    <row r="205" spans="1:41" x14ac:dyDescent="0.35">
      <c r="A205" s="2">
        <v>0</v>
      </c>
      <c r="B205" s="2">
        <v>1</v>
      </c>
      <c r="C205" s="2">
        <v>2</v>
      </c>
      <c r="D205" s="2">
        <v>1</v>
      </c>
      <c r="AC205" s="5">
        <f t="shared" si="36"/>
        <v>0</v>
      </c>
      <c r="AD205">
        <f t="shared" si="37"/>
        <v>4.9425726642102052</v>
      </c>
      <c r="AE205">
        <f t="shared" si="38"/>
        <v>1.1838142863287353</v>
      </c>
      <c r="AF205">
        <f t="shared" si="39"/>
        <v>0.54208560395438887</v>
      </c>
      <c r="AG205">
        <f t="shared" si="40"/>
        <v>-2.2632751764433632</v>
      </c>
      <c r="AH205">
        <f t="shared" si="41"/>
        <v>-0.78430724734472534</v>
      </c>
      <c r="AI205">
        <f t="shared" si="42"/>
        <v>-0.79065358325726798</v>
      </c>
      <c r="AJ205" s="6">
        <v>1.5988964047003826E-2</v>
      </c>
      <c r="AK205" t="str">
        <f t="shared" si="43"/>
        <v/>
      </c>
      <c r="AL205" s="5">
        <f t="shared" si="44"/>
        <v>2.2632751764433632</v>
      </c>
      <c r="AM205">
        <f t="shared" si="45"/>
        <v>2.8856996847927752</v>
      </c>
      <c r="AN205">
        <f t="shared" si="46"/>
        <v>-3.3925922759490614</v>
      </c>
      <c r="AO205" s="6">
        <f t="shared" si="47"/>
        <v>7.9191426288357878</v>
      </c>
    </row>
    <row r="206" spans="1:41" x14ac:dyDescent="0.35">
      <c r="A206" s="2">
        <v>3</v>
      </c>
      <c r="B206" s="2">
        <v>1</v>
      </c>
      <c r="C206" s="2">
        <v>4</v>
      </c>
      <c r="D206" s="2">
        <v>1</v>
      </c>
      <c r="AC206" s="5">
        <f t="shared" si="36"/>
        <v>2</v>
      </c>
      <c r="AD206">
        <f t="shared" si="37"/>
        <v>11.380594259314369</v>
      </c>
      <c r="AE206">
        <f t="shared" si="38"/>
        <v>2.0815047790848524</v>
      </c>
      <c r="AF206">
        <f t="shared" si="39"/>
        <v>0.67548322274645933</v>
      </c>
      <c r="AG206">
        <f t="shared" si="40"/>
        <v>-1.6931937722628447</v>
      </c>
      <c r="AH206">
        <f t="shared" si="41"/>
        <v>-0.29892393713719323</v>
      </c>
      <c r="AI206">
        <f t="shared" si="42"/>
        <v>-0.30190728519732823</v>
      </c>
      <c r="AJ206" s="6">
        <v>1.9665691923862066E-2</v>
      </c>
      <c r="AK206" t="str">
        <f t="shared" si="43"/>
        <v/>
      </c>
      <c r="AL206" s="5">
        <f t="shared" si="44"/>
        <v>3.6931937722628447</v>
      </c>
      <c r="AM206">
        <f t="shared" si="45"/>
        <v>5.6642963707712095</v>
      </c>
      <c r="AN206">
        <f t="shared" si="46"/>
        <v>-7.4086231122096606</v>
      </c>
      <c r="AO206" s="6">
        <f t="shared" si="47"/>
        <v>14.79501065673535</v>
      </c>
    </row>
    <row r="207" spans="1:41" x14ac:dyDescent="0.35">
      <c r="A207" s="2">
        <v>0</v>
      </c>
      <c r="B207" s="2">
        <v>1</v>
      </c>
      <c r="C207" s="2">
        <v>3</v>
      </c>
      <c r="D207" s="2">
        <v>1</v>
      </c>
      <c r="AC207" s="5">
        <f t="shared" si="36"/>
        <v>0</v>
      </c>
      <c r="AD207">
        <f t="shared" si="37"/>
        <v>4.0111188451636686</v>
      </c>
      <c r="AE207">
        <f t="shared" si="38"/>
        <v>1.1838142863287353</v>
      </c>
      <c r="AF207">
        <f t="shared" si="39"/>
        <v>0.54208560395438887</v>
      </c>
      <c r="AG207">
        <f t="shared" si="40"/>
        <v>-1.8367490634502905</v>
      </c>
      <c r="AH207">
        <f t="shared" si="41"/>
        <v>-0.76066976691677513</v>
      </c>
      <c r="AI207">
        <f t="shared" si="42"/>
        <v>-0.76546000980527551</v>
      </c>
      <c r="AJ207" s="6">
        <v>1.2476822239297936E-2</v>
      </c>
      <c r="AK207" t="str">
        <f t="shared" si="43"/>
        <v/>
      </c>
      <c r="AL207" s="5">
        <f t="shared" si="44"/>
        <v>1.8367490634502905</v>
      </c>
      <c r="AM207">
        <f t="shared" si="45"/>
        <v>2.4146471219635699</v>
      </c>
      <c r="AN207">
        <f t="shared" si="46"/>
        <v>-2.895872330971601</v>
      </c>
      <c r="AO207" s="6">
        <f t="shared" si="47"/>
        <v>6.5693704578721821</v>
      </c>
    </row>
    <row r="208" spans="1:41" x14ac:dyDescent="0.35">
      <c r="A208" s="2">
        <v>38</v>
      </c>
      <c r="B208" s="2">
        <v>1</v>
      </c>
      <c r="C208" s="2">
        <v>4</v>
      </c>
      <c r="D208" s="2">
        <v>0</v>
      </c>
      <c r="AC208" s="5">
        <f t="shared" si="36"/>
        <v>3</v>
      </c>
      <c r="AD208">
        <f t="shared" si="37"/>
        <v>4.0111188451636686</v>
      </c>
      <c r="AE208">
        <f t="shared" si="38"/>
        <v>0.38290929210966862</v>
      </c>
      <c r="AF208">
        <f t="shared" si="39"/>
        <v>0.276886773626005</v>
      </c>
      <c r="AG208">
        <f t="shared" si="40"/>
        <v>9.9506910504166601E-2</v>
      </c>
      <c r="AH208">
        <f t="shared" si="41"/>
        <v>4.0217188636515147E-2</v>
      </c>
      <c r="AI208">
        <f t="shared" si="42"/>
        <v>4.052102706824677E-2</v>
      </c>
      <c r="AJ208" s="6">
        <v>1.4940356610947114E-2</v>
      </c>
      <c r="AK208" t="str">
        <f t="shared" si="43"/>
        <v/>
      </c>
      <c r="AL208" s="5">
        <f t="shared" si="44"/>
        <v>2.9004930894958334</v>
      </c>
      <c r="AM208">
        <f t="shared" si="45"/>
        <v>2.474238351256095</v>
      </c>
      <c r="AN208">
        <f t="shared" si="46"/>
        <v>-1.9489249681338756</v>
      </c>
      <c r="AO208" s="6">
        <f t="shared" si="47"/>
        <v>7.7499111471255429</v>
      </c>
    </row>
    <row r="209" spans="1:41" x14ac:dyDescent="0.35">
      <c r="A209" s="2">
        <v>0</v>
      </c>
      <c r="B209" s="2">
        <v>1</v>
      </c>
      <c r="C209" s="2">
        <v>4</v>
      </c>
      <c r="D209" s="2">
        <v>3</v>
      </c>
      <c r="AC209" s="5">
        <f t="shared" si="36"/>
        <v>0</v>
      </c>
      <c r="AD209">
        <f t="shared" si="37"/>
        <v>4.0111188451636686</v>
      </c>
      <c r="AE209">
        <f t="shared" si="38"/>
        <v>0.67327074076291826</v>
      </c>
      <c r="AF209">
        <f t="shared" si="39"/>
        <v>0.40236808327619733</v>
      </c>
      <c r="AG209">
        <f t="shared" si="40"/>
        <v>-2.3971726436421292</v>
      </c>
      <c r="AH209">
        <f t="shared" si="41"/>
        <v>-0.95763791842103241</v>
      </c>
      <c r="AI209">
        <f t="shared" si="42"/>
        <v>-0.96302800101557062</v>
      </c>
      <c r="AJ209" s="6">
        <v>1.1162704305809169E-2</v>
      </c>
      <c r="AK209" t="str">
        <f t="shared" si="43"/>
        <v/>
      </c>
      <c r="AL209" s="5">
        <f t="shared" si="44"/>
        <v>2.3971726436421292</v>
      </c>
      <c r="AM209">
        <f t="shared" si="45"/>
        <v>2.5032139992896512</v>
      </c>
      <c r="AN209">
        <f t="shared" si="46"/>
        <v>-2.5090366405620586</v>
      </c>
      <c r="AO209" s="6">
        <f t="shared" si="47"/>
        <v>7.303381927846317</v>
      </c>
    </row>
    <row r="210" spans="1:41" x14ac:dyDescent="0.35">
      <c r="A210" s="2">
        <v>0</v>
      </c>
      <c r="B210" s="2">
        <v>1</v>
      </c>
      <c r="C210" s="2">
        <v>1</v>
      </c>
      <c r="D210" s="2">
        <v>0</v>
      </c>
      <c r="AC210" s="5">
        <f t="shared" si="36"/>
        <v>38</v>
      </c>
      <c r="AD210">
        <f t="shared" si="37"/>
        <v>11.380594259314369</v>
      </c>
      <c r="AE210">
        <f t="shared" si="38"/>
        <v>0.38290929210966862</v>
      </c>
      <c r="AF210">
        <f t="shared" si="39"/>
        <v>0.276886773626005</v>
      </c>
      <c r="AG210">
        <f t="shared" si="40"/>
        <v>29.770541767093821</v>
      </c>
      <c r="AH210">
        <f t="shared" si="41"/>
        <v>5.0935155102195102</v>
      </c>
      <c r="AI210">
        <f t="shared" si="42"/>
        <v>5.1974522463290986</v>
      </c>
      <c r="AJ210" s="6">
        <v>3.9595358242978558E-2</v>
      </c>
      <c r="AK210" t="str">
        <f t="shared" si="43"/>
        <v/>
      </c>
      <c r="AL210" s="5">
        <f t="shared" si="44"/>
        <v>8.2294582329061789</v>
      </c>
      <c r="AM210">
        <f t="shared" si="45"/>
        <v>5.8447926009772431</v>
      </c>
      <c r="AN210">
        <f t="shared" si="46"/>
        <v>-3.2261247621154023</v>
      </c>
      <c r="AO210" s="6">
        <f t="shared" si="47"/>
        <v>19.685041227927762</v>
      </c>
    </row>
    <row r="211" spans="1:41" x14ac:dyDescent="0.35">
      <c r="A211" s="2">
        <v>0</v>
      </c>
      <c r="B211" s="2">
        <v>0</v>
      </c>
      <c r="C211" s="2">
        <v>1</v>
      </c>
      <c r="D211" s="2">
        <v>0</v>
      </c>
      <c r="AC211" s="5">
        <f t="shared" si="36"/>
        <v>0</v>
      </c>
      <c r="AD211">
        <f t="shared" si="37"/>
        <v>0.49827225954020948</v>
      </c>
      <c r="AE211">
        <f t="shared" si="38"/>
        <v>0.38290929210966862</v>
      </c>
      <c r="AF211">
        <f t="shared" si="39"/>
        <v>0.276886773626005</v>
      </c>
      <c r="AG211">
        <f t="shared" si="40"/>
        <v>-0.36030726120878148</v>
      </c>
      <c r="AH211">
        <f t="shared" si="41"/>
        <v>-0.56269370309349209</v>
      </c>
      <c r="AI211">
        <f t="shared" si="42"/>
        <v>-0.56610282731328843</v>
      </c>
      <c r="AJ211" s="6">
        <v>1.200792161146722E-2</v>
      </c>
      <c r="AK211" t="str">
        <f t="shared" si="43"/>
        <v/>
      </c>
      <c r="AL211" s="5">
        <f t="shared" si="44"/>
        <v>0.36030726120878148</v>
      </c>
      <c r="AM211">
        <f t="shared" si="45"/>
        <v>0.64032573890189082</v>
      </c>
      <c r="AN211">
        <f t="shared" si="46"/>
        <v>-0.89470812541292255</v>
      </c>
      <c r="AO211" s="6">
        <f t="shared" si="47"/>
        <v>1.6153226478304854</v>
      </c>
    </row>
    <row r="212" spans="1:41" x14ac:dyDescent="0.35">
      <c r="A212" s="2">
        <v>1</v>
      </c>
      <c r="B212" s="2">
        <v>1</v>
      </c>
      <c r="C212" s="2">
        <v>1</v>
      </c>
      <c r="D212" s="2">
        <v>0</v>
      </c>
      <c r="AC212" s="5">
        <f t="shared" si="36"/>
        <v>0</v>
      </c>
      <c r="AD212">
        <f t="shared" si="37"/>
        <v>11.380594259314369</v>
      </c>
      <c r="AE212">
        <f t="shared" si="38"/>
        <v>2.0815047790848524</v>
      </c>
      <c r="AF212">
        <f t="shared" si="39"/>
        <v>0.67548322274645933</v>
      </c>
      <c r="AG212">
        <f t="shared" si="40"/>
        <v>-3.6931937722628447</v>
      </c>
      <c r="AH212">
        <f t="shared" si="41"/>
        <v>-0.65201280627200064</v>
      </c>
      <c r="AI212">
        <f t="shared" si="42"/>
        <v>-0.65852008420833397</v>
      </c>
      <c r="AJ212" s="6">
        <v>1.9665691923862066E-2</v>
      </c>
      <c r="AK212" t="str">
        <f t="shared" si="43"/>
        <v/>
      </c>
      <c r="AL212" s="5">
        <f t="shared" si="44"/>
        <v>3.6931937722628447</v>
      </c>
      <c r="AM212">
        <f t="shared" si="45"/>
        <v>5.6642963707712095</v>
      </c>
      <c r="AN212">
        <f t="shared" si="46"/>
        <v>-7.4086231122096606</v>
      </c>
      <c r="AO212" s="6">
        <f t="shared" si="47"/>
        <v>14.79501065673535</v>
      </c>
    </row>
    <row r="213" spans="1:41" x14ac:dyDescent="0.35">
      <c r="A213" s="2">
        <v>3</v>
      </c>
      <c r="B213" s="2">
        <v>0</v>
      </c>
      <c r="C213" s="2">
        <v>1</v>
      </c>
      <c r="D213" s="2">
        <v>0</v>
      </c>
      <c r="AC213" s="5">
        <f t="shared" si="36"/>
        <v>0</v>
      </c>
      <c r="AD213">
        <f t="shared" si="37"/>
        <v>4.9425726642102052</v>
      </c>
      <c r="AE213">
        <f t="shared" si="38"/>
        <v>2.0815047790848524</v>
      </c>
      <c r="AF213">
        <f t="shared" si="39"/>
        <v>0.67548322274645933</v>
      </c>
      <c r="AG213">
        <f t="shared" si="40"/>
        <v>-1.6039477523309422</v>
      </c>
      <c r="AH213">
        <f t="shared" si="41"/>
        <v>-0.60802166715281891</v>
      </c>
      <c r="AI213">
        <f t="shared" si="42"/>
        <v>-0.61394337863820692</v>
      </c>
      <c r="AJ213" s="6">
        <v>1.9197708255069966E-2</v>
      </c>
      <c r="AK213" t="str">
        <f t="shared" si="43"/>
        <v/>
      </c>
      <c r="AL213" s="5">
        <f t="shared" si="44"/>
        <v>1.6039477523309422</v>
      </c>
      <c r="AM213">
        <f t="shared" si="45"/>
        <v>2.6379779520715818</v>
      </c>
      <c r="AN213">
        <f t="shared" si="46"/>
        <v>-3.5663940257400855</v>
      </c>
      <c r="AO213" s="6">
        <f t="shared" si="47"/>
        <v>6.7742895304019699</v>
      </c>
    </row>
    <row r="214" spans="1:41" x14ac:dyDescent="0.35">
      <c r="A214" s="2">
        <v>0</v>
      </c>
      <c r="B214" s="2">
        <v>1</v>
      </c>
      <c r="C214" s="2">
        <v>1</v>
      </c>
      <c r="D214" s="2">
        <v>0</v>
      </c>
      <c r="AC214" s="5">
        <f t="shared" si="36"/>
        <v>1</v>
      </c>
      <c r="AD214">
        <f t="shared" si="37"/>
        <v>11.380594259314369</v>
      </c>
      <c r="AE214">
        <f t="shared" si="38"/>
        <v>2.0815047790848524</v>
      </c>
      <c r="AF214">
        <f t="shared" si="39"/>
        <v>0.67548322274645933</v>
      </c>
      <c r="AG214">
        <f t="shared" si="40"/>
        <v>-2.6931937722628447</v>
      </c>
      <c r="AH214">
        <f t="shared" si="41"/>
        <v>-0.47546837170459694</v>
      </c>
      <c r="AI214">
        <f t="shared" si="42"/>
        <v>-0.4802136847028311</v>
      </c>
      <c r="AJ214" s="6">
        <v>1.9665691923862066E-2</v>
      </c>
      <c r="AK214" t="str">
        <f t="shared" si="43"/>
        <v/>
      </c>
      <c r="AL214" s="5">
        <f t="shared" si="44"/>
        <v>3.6931937722628447</v>
      </c>
      <c r="AM214">
        <f t="shared" si="45"/>
        <v>5.6642963707712095</v>
      </c>
      <c r="AN214">
        <f t="shared" si="46"/>
        <v>-7.4086231122096606</v>
      </c>
      <c r="AO214" s="6">
        <f t="shared" si="47"/>
        <v>14.79501065673535</v>
      </c>
    </row>
    <row r="215" spans="1:41" x14ac:dyDescent="0.35">
      <c r="A215" s="2">
        <v>1</v>
      </c>
      <c r="B215" s="2">
        <v>0</v>
      </c>
      <c r="C215" s="2">
        <v>2</v>
      </c>
      <c r="D215" s="2">
        <v>0</v>
      </c>
      <c r="AC215" s="5">
        <f t="shared" si="36"/>
        <v>3</v>
      </c>
      <c r="AD215">
        <f t="shared" si="37"/>
        <v>4.9425726642102052</v>
      </c>
      <c r="AE215">
        <f t="shared" si="38"/>
        <v>2.0815047790848524</v>
      </c>
      <c r="AF215">
        <f t="shared" si="39"/>
        <v>0.67548322274645933</v>
      </c>
      <c r="AG215">
        <f t="shared" si="40"/>
        <v>1.3960522476690578</v>
      </c>
      <c r="AH215">
        <f t="shared" si="41"/>
        <v>0.52921300823335149</v>
      </c>
      <c r="AI215">
        <f t="shared" si="42"/>
        <v>0.53436717776113662</v>
      </c>
      <c r="AJ215" s="6">
        <v>1.9197708255069966E-2</v>
      </c>
      <c r="AK215" t="str">
        <f t="shared" si="43"/>
        <v/>
      </c>
      <c r="AL215" s="5">
        <f t="shared" si="44"/>
        <v>1.6039477523309422</v>
      </c>
      <c r="AM215">
        <f t="shared" si="45"/>
        <v>2.6379779520715818</v>
      </c>
      <c r="AN215">
        <f t="shared" si="46"/>
        <v>-3.5663940257400855</v>
      </c>
      <c r="AO215" s="6">
        <f t="shared" si="47"/>
        <v>6.7742895304019699</v>
      </c>
    </row>
    <row r="216" spans="1:41" x14ac:dyDescent="0.35">
      <c r="A216" s="2">
        <v>0</v>
      </c>
      <c r="B216" s="2">
        <v>0</v>
      </c>
      <c r="C216" s="2">
        <v>4</v>
      </c>
      <c r="D216" s="2">
        <v>2</v>
      </c>
      <c r="AC216" s="5">
        <f t="shared" si="36"/>
        <v>0</v>
      </c>
      <c r="AD216">
        <f t="shared" si="37"/>
        <v>11.380594259314369</v>
      </c>
      <c r="AE216">
        <f t="shared" si="38"/>
        <v>2.0815047790848524</v>
      </c>
      <c r="AF216">
        <f t="shared" si="39"/>
        <v>0.67548322274645933</v>
      </c>
      <c r="AG216">
        <f t="shared" si="40"/>
        <v>-3.6931937722628447</v>
      </c>
      <c r="AH216">
        <f t="shared" si="41"/>
        <v>-0.65201280627200064</v>
      </c>
      <c r="AI216">
        <f t="shared" si="42"/>
        <v>-0.65852008420833397</v>
      </c>
      <c r="AJ216" s="6">
        <v>1.9665691923862066E-2</v>
      </c>
      <c r="AK216" t="str">
        <f t="shared" si="43"/>
        <v/>
      </c>
      <c r="AL216" s="5">
        <f t="shared" si="44"/>
        <v>3.6931937722628447</v>
      </c>
      <c r="AM216">
        <f t="shared" si="45"/>
        <v>5.6642963707712095</v>
      </c>
      <c r="AN216">
        <f t="shared" si="46"/>
        <v>-7.4086231122096606</v>
      </c>
      <c r="AO216" s="6">
        <f t="shared" si="47"/>
        <v>14.79501065673535</v>
      </c>
    </row>
    <row r="217" spans="1:41" x14ac:dyDescent="0.35">
      <c r="A217" s="2">
        <v>0</v>
      </c>
      <c r="B217" s="2">
        <v>0</v>
      </c>
      <c r="C217" s="2">
        <v>2</v>
      </c>
      <c r="D217" s="2">
        <v>1</v>
      </c>
      <c r="AC217" s="5">
        <f t="shared" si="36"/>
        <v>1</v>
      </c>
      <c r="AD217">
        <f t="shared" si="37"/>
        <v>4.9425726642102052</v>
      </c>
      <c r="AE217">
        <f t="shared" si="38"/>
        <v>1.1838142863287353</v>
      </c>
      <c r="AF217">
        <f t="shared" si="39"/>
        <v>0.54208560395438887</v>
      </c>
      <c r="AG217">
        <f t="shared" si="40"/>
        <v>-1.2632751764433632</v>
      </c>
      <c r="AH217">
        <f t="shared" si="41"/>
        <v>-0.43777084050036208</v>
      </c>
      <c r="AI217">
        <f t="shared" si="42"/>
        <v>-0.44131312678668311</v>
      </c>
      <c r="AJ217" s="6">
        <v>1.5988964047003826E-2</v>
      </c>
      <c r="AK217" t="str">
        <f t="shared" si="43"/>
        <v/>
      </c>
      <c r="AL217" s="5">
        <f t="shared" si="44"/>
        <v>2.2632751764433632</v>
      </c>
      <c r="AM217">
        <f t="shared" si="45"/>
        <v>2.8856996847927752</v>
      </c>
      <c r="AN217">
        <f t="shared" si="46"/>
        <v>-3.3925922759490614</v>
      </c>
      <c r="AO217" s="6">
        <f t="shared" si="47"/>
        <v>7.9191426288357878</v>
      </c>
    </row>
    <row r="218" spans="1:41" x14ac:dyDescent="0.35">
      <c r="A218" s="2">
        <v>0</v>
      </c>
      <c r="B218" s="2">
        <v>0</v>
      </c>
      <c r="C218" s="2">
        <v>4</v>
      </c>
      <c r="D218" s="2">
        <v>2</v>
      </c>
      <c r="AC218" s="5">
        <f t="shared" si="36"/>
        <v>0</v>
      </c>
      <c r="AD218">
        <f t="shared" si="37"/>
        <v>0.61398002512618199</v>
      </c>
      <c r="AE218">
        <f t="shared" si="38"/>
        <v>0.38290929210966862</v>
      </c>
      <c r="AF218">
        <f t="shared" si="39"/>
        <v>0.276886773626005</v>
      </c>
      <c r="AG218">
        <f t="shared" si="40"/>
        <v>-0.44397707689818</v>
      </c>
      <c r="AH218">
        <f t="shared" si="41"/>
        <v>-0.61600862891061503</v>
      </c>
      <c r="AI218">
        <f t="shared" si="42"/>
        <v>-0.61841222778810456</v>
      </c>
      <c r="AJ218" s="6">
        <v>7.758345338539193E-3</v>
      </c>
      <c r="AK218" t="str">
        <f t="shared" si="43"/>
        <v/>
      </c>
      <c r="AL218" s="5">
        <f t="shared" si="44"/>
        <v>0.44397707689818</v>
      </c>
      <c r="AM218">
        <f t="shared" si="45"/>
        <v>0.72073191195930897</v>
      </c>
      <c r="AN218">
        <f t="shared" si="46"/>
        <v>-0.96863151305075823</v>
      </c>
      <c r="AO218" s="6">
        <f t="shared" si="47"/>
        <v>1.8565856668471183</v>
      </c>
    </row>
    <row r="219" spans="1:41" x14ac:dyDescent="0.35">
      <c r="A219" s="2">
        <v>0</v>
      </c>
      <c r="B219" s="2">
        <v>0</v>
      </c>
      <c r="C219" s="2">
        <v>3</v>
      </c>
      <c r="D219" s="2">
        <v>1</v>
      </c>
      <c r="AC219" s="5">
        <f t="shared" si="36"/>
        <v>0</v>
      </c>
      <c r="AD219">
        <f t="shared" si="37"/>
        <v>1.7420220689072115</v>
      </c>
      <c r="AE219">
        <f t="shared" si="38"/>
        <v>1.1838142863287353</v>
      </c>
      <c r="AF219">
        <f t="shared" si="39"/>
        <v>0.54208560395438887</v>
      </c>
      <c r="AG219">
        <f t="shared" si="40"/>
        <v>-0.79769698358177166</v>
      </c>
      <c r="AH219">
        <f t="shared" si="41"/>
        <v>-0.64052271407149597</v>
      </c>
      <c r="AI219">
        <f t="shared" si="42"/>
        <v>-0.64343770042519399</v>
      </c>
      <c r="AJ219" s="6">
        <v>9.0401399355732673E-3</v>
      </c>
      <c r="AK219" t="str">
        <f t="shared" si="43"/>
        <v/>
      </c>
      <c r="AL219" s="5">
        <f t="shared" si="44"/>
        <v>0.79769698358177166</v>
      </c>
      <c r="AM219">
        <f t="shared" si="45"/>
        <v>1.2453843806899434</v>
      </c>
      <c r="AN219">
        <f t="shared" si="46"/>
        <v>-1.6432115494792368</v>
      </c>
      <c r="AO219" s="6">
        <f t="shared" si="47"/>
        <v>3.2386055166427803</v>
      </c>
    </row>
    <row r="220" spans="1:41" x14ac:dyDescent="0.35">
      <c r="A220" s="2">
        <v>5</v>
      </c>
      <c r="B220" s="2">
        <v>1</v>
      </c>
      <c r="C220" s="2">
        <v>4</v>
      </c>
      <c r="D220" s="2">
        <v>2</v>
      </c>
      <c r="AC220" s="5">
        <f t="shared" si="36"/>
        <v>0</v>
      </c>
      <c r="AD220">
        <f t="shared" si="37"/>
        <v>0.61398002512618199</v>
      </c>
      <c r="AE220">
        <f t="shared" si="38"/>
        <v>0.38290929210966862</v>
      </c>
      <c r="AF220">
        <f t="shared" si="39"/>
        <v>0.276886773626005</v>
      </c>
      <c r="AG220">
        <f t="shared" si="40"/>
        <v>-0.44397707689818</v>
      </c>
      <c r="AH220">
        <f t="shared" si="41"/>
        <v>-0.61600862891061503</v>
      </c>
      <c r="AI220">
        <f t="shared" si="42"/>
        <v>-0.61841222778810456</v>
      </c>
      <c r="AJ220" s="6">
        <v>7.758345338539193E-3</v>
      </c>
      <c r="AK220" t="str">
        <f t="shared" si="43"/>
        <v/>
      </c>
      <c r="AL220" s="5">
        <f t="shared" si="44"/>
        <v>0.44397707689818</v>
      </c>
      <c r="AM220">
        <f t="shared" si="45"/>
        <v>0.72073191195930897</v>
      </c>
      <c r="AN220">
        <f t="shared" si="46"/>
        <v>-0.96863151305075823</v>
      </c>
      <c r="AO220" s="6">
        <f t="shared" si="47"/>
        <v>1.8565856668471183</v>
      </c>
    </row>
    <row r="221" spans="1:41" x14ac:dyDescent="0.35">
      <c r="A221" s="2">
        <v>0</v>
      </c>
      <c r="B221" s="2">
        <v>0</v>
      </c>
      <c r="C221" s="2">
        <v>4</v>
      </c>
      <c r="D221" s="2">
        <v>2</v>
      </c>
      <c r="AC221" s="5">
        <f t="shared" si="36"/>
        <v>0</v>
      </c>
      <c r="AD221">
        <f t="shared" si="37"/>
        <v>1.7420220689072115</v>
      </c>
      <c r="AE221">
        <f t="shared" si="38"/>
        <v>0.67327074076291826</v>
      </c>
      <c r="AF221">
        <f t="shared" si="39"/>
        <v>0.40236808327619733</v>
      </c>
      <c r="AG221">
        <f t="shared" si="40"/>
        <v>-1.041087988016181</v>
      </c>
      <c r="AH221">
        <f t="shared" si="41"/>
        <v>-0.78234799937980259</v>
      </c>
      <c r="AI221">
        <f t="shared" si="42"/>
        <v>-0.78570738721926048</v>
      </c>
      <c r="AJ221" s="6">
        <v>8.5329631809633842E-3</v>
      </c>
      <c r="AK221" t="str">
        <f t="shared" si="43"/>
        <v/>
      </c>
      <c r="AL221" s="5">
        <f t="shared" si="44"/>
        <v>1.041087988016181</v>
      </c>
      <c r="AM221">
        <f t="shared" si="45"/>
        <v>1.330722375262021</v>
      </c>
      <c r="AN221">
        <f t="shared" si="46"/>
        <v>-1.567079940918974</v>
      </c>
      <c r="AO221" s="6">
        <f t="shared" si="47"/>
        <v>3.6492559169513359</v>
      </c>
    </row>
    <row r="222" spans="1:41" x14ac:dyDescent="0.35">
      <c r="A222" s="2">
        <v>0</v>
      </c>
      <c r="B222" s="2">
        <v>0</v>
      </c>
      <c r="C222" s="2">
        <v>4</v>
      </c>
      <c r="D222" s="2">
        <v>1</v>
      </c>
      <c r="AC222" s="5">
        <f t="shared" si="36"/>
        <v>5</v>
      </c>
      <c r="AD222">
        <f t="shared" si="37"/>
        <v>1.4137288460889579</v>
      </c>
      <c r="AE222">
        <f t="shared" si="38"/>
        <v>0.38290929210966862</v>
      </c>
      <c r="AF222">
        <f t="shared" si="39"/>
        <v>0.276886773626005</v>
      </c>
      <c r="AG222">
        <f t="shared" si="40"/>
        <v>3.9777139728866286</v>
      </c>
      <c r="AH222">
        <f t="shared" si="41"/>
        <v>3.3351445117171235</v>
      </c>
      <c r="AI222">
        <f t="shared" si="42"/>
        <v>3.3604136494964072</v>
      </c>
      <c r="AJ222" s="6">
        <v>1.4982756801249102E-2</v>
      </c>
      <c r="AK222" t="str">
        <f t="shared" si="43"/>
        <v/>
      </c>
      <c r="AL222" s="5">
        <f t="shared" si="44"/>
        <v>1.0222860271133714</v>
      </c>
      <c r="AM222">
        <f t="shared" si="45"/>
        <v>1.192666152519632</v>
      </c>
      <c r="AN222">
        <f t="shared" si="46"/>
        <v>-1.3152966774050618</v>
      </c>
      <c r="AO222" s="6">
        <f t="shared" si="47"/>
        <v>3.3598687316318046</v>
      </c>
    </row>
    <row r="223" spans="1:41" x14ac:dyDescent="0.35">
      <c r="A223" s="2">
        <v>2</v>
      </c>
      <c r="B223" s="2">
        <v>0</v>
      </c>
      <c r="C223" s="2">
        <v>3</v>
      </c>
      <c r="D223" s="2">
        <v>0</v>
      </c>
      <c r="AC223" s="5">
        <f t="shared" si="36"/>
        <v>0</v>
      </c>
      <c r="AD223">
        <f t="shared" si="37"/>
        <v>0.61398002512618199</v>
      </c>
      <c r="AE223">
        <f t="shared" si="38"/>
        <v>0.38290929210966862</v>
      </c>
      <c r="AF223">
        <f t="shared" si="39"/>
        <v>0.276886773626005</v>
      </c>
      <c r="AG223">
        <f t="shared" si="40"/>
        <v>-0.44397707689818</v>
      </c>
      <c r="AH223">
        <f t="shared" si="41"/>
        <v>-0.61600862891061503</v>
      </c>
      <c r="AI223">
        <f t="shared" si="42"/>
        <v>-0.61841222778810456</v>
      </c>
      <c r="AJ223" s="6">
        <v>7.758345338539193E-3</v>
      </c>
      <c r="AK223" t="str">
        <f t="shared" si="43"/>
        <v/>
      </c>
      <c r="AL223" s="5">
        <f t="shared" si="44"/>
        <v>0.44397707689818</v>
      </c>
      <c r="AM223">
        <f t="shared" si="45"/>
        <v>0.72073191195930897</v>
      </c>
      <c r="AN223">
        <f t="shared" si="46"/>
        <v>-0.96863151305075823</v>
      </c>
      <c r="AO223" s="6">
        <f t="shared" si="47"/>
        <v>1.8565856668471183</v>
      </c>
    </row>
    <row r="224" spans="1:41" x14ac:dyDescent="0.35">
      <c r="A224" s="2">
        <v>0</v>
      </c>
      <c r="B224" s="2">
        <v>1</v>
      </c>
      <c r="C224" s="2">
        <v>2</v>
      </c>
      <c r="D224" s="2">
        <v>1</v>
      </c>
      <c r="AC224" s="5">
        <f t="shared" si="36"/>
        <v>0</v>
      </c>
      <c r="AD224">
        <f t="shared" si="37"/>
        <v>1.7420220689072115</v>
      </c>
      <c r="AE224">
        <f t="shared" si="38"/>
        <v>0.38290929210966862</v>
      </c>
      <c r="AF224">
        <f t="shared" si="39"/>
        <v>0.276886773626005</v>
      </c>
      <c r="AG224">
        <f t="shared" si="40"/>
        <v>-1.2596791986621956</v>
      </c>
      <c r="AH224">
        <f t="shared" si="41"/>
        <v>-0.92184020294626767</v>
      </c>
      <c r="AI224">
        <f t="shared" si="42"/>
        <v>-0.92659524337502819</v>
      </c>
      <c r="AJ224" s="6">
        <v>1.0237133551155721E-2</v>
      </c>
      <c r="AK224" t="str">
        <f t="shared" si="43"/>
        <v/>
      </c>
      <c r="AL224" s="5">
        <f t="shared" si="44"/>
        <v>1.2596791986621956</v>
      </c>
      <c r="AM224">
        <f t="shared" si="45"/>
        <v>1.3664832523426187</v>
      </c>
      <c r="AN224">
        <f t="shared" si="46"/>
        <v>-1.4185787614064951</v>
      </c>
      <c r="AO224" s="6">
        <f t="shared" si="47"/>
        <v>3.937937158730886</v>
      </c>
    </row>
    <row r="225" spans="1:41" x14ac:dyDescent="0.35">
      <c r="A225" s="2">
        <v>0</v>
      </c>
      <c r="B225" s="2">
        <v>1</v>
      </c>
      <c r="C225" s="2">
        <v>1</v>
      </c>
      <c r="D225" s="2">
        <v>0</v>
      </c>
      <c r="AC225" s="5">
        <f t="shared" si="36"/>
        <v>2</v>
      </c>
      <c r="AD225">
        <f t="shared" si="37"/>
        <v>4.9425726642102052</v>
      </c>
      <c r="AE225">
        <f t="shared" si="38"/>
        <v>0.67327074076291826</v>
      </c>
      <c r="AF225">
        <f t="shared" si="39"/>
        <v>0.40236808327619733</v>
      </c>
      <c r="AG225">
        <f t="shared" si="40"/>
        <v>-0.9538391748586168</v>
      </c>
      <c r="AH225">
        <f t="shared" si="41"/>
        <v>-0.32102446973985904</v>
      </c>
      <c r="AI225">
        <f t="shared" si="42"/>
        <v>-0.32412734620577299</v>
      </c>
      <c r="AJ225" s="6">
        <v>1.9054390554228123E-2</v>
      </c>
      <c r="AK225" t="str">
        <f t="shared" si="43"/>
        <v/>
      </c>
      <c r="AL225" s="5">
        <f t="shared" si="44"/>
        <v>2.9538391748586168</v>
      </c>
      <c r="AM225">
        <f t="shared" si="45"/>
        <v>2.9712351075030412</v>
      </c>
      <c r="AN225">
        <f t="shared" si="46"/>
        <v>-2.8696746254483383</v>
      </c>
      <c r="AO225" s="6">
        <f t="shared" si="47"/>
        <v>8.7773529751655719</v>
      </c>
    </row>
    <row r="226" spans="1:41" x14ac:dyDescent="0.35">
      <c r="A226" s="2">
        <v>0</v>
      </c>
      <c r="B226" s="2">
        <v>0</v>
      </c>
      <c r="C226" s="2">
        <v>2</v>
      </c>
      <c r="D226" s="2">
        <v>1</v>
      </c>
      <c r="AC226" s="5">
        <f t="shared" si="36"/>
        <v>0</v>
      </c>
      <c r="AD226">
        <f t="shared" si="37"/>
        <v>4.0111188451636686</v>
      </c>
      <c r="AE226">
        <f t="shared" si="38"/>
        <v>1.1838142863287353</v>
      </c>
      <c r="AF226">
        <f t="shared" si="39"/>
        <v>0.54208560395438887</v>
      </c>
      <c r="AG226">
        <f t="shared" si="40"/>
        <v>-1.8367490634502905</v>
      </c>
      <c r="AH226">
        <f t="shared" si="41"/>
        <v>-0.76066976691677513</v>
      </c>
      <c r="AI226">
        <f t="shared" si="42"/>
        <v>-0.76546000980527551</v>
      </c>
      <c r="AJ226" s="6">
        <v>1.2476822239297936E-2</v>
      </c>
      <c r="AK226" t="str">
        <f t="shared" si="43"/>
        <v/>
      </c>
      <c r="AL226" s="5">
        <f t="shared" si="44"/>
        <v>1.8367490634502905</v>
      </c>
      <c r="AM226">
        <f t="shared" si="45"/>
        <v>2.4146471219635699</v>
      </c>
      <c r="AN226">
        <f t="shared" si="46"/>
        <v>-2.895872330971601</v>
      </c>
      <c r="AO226" s="6">
        <f t="shared" si="47"/>
        <v>6.5693704578721821</v>
      </c>
    </row>
    <row r="227" spans="1:41" x14ac:dyDescent="0.35">
      <c r="A227" s="2">
        <v>1</v>
      </c>
      <c r="B227" s="2">
        <v>1</v>
      </c>
      <c r="C227" s="2">
        <v>2</v>
      </c>
      <c r="D227" s="2">
        <v>0</v>
      </c>
      <c r="AC227" s="5">
        <f t="shared" si="36"/>
        <v>0</v>
      </c>
      <c r="AD227">
        <f t="shared" si="37"/>
        <v>11.380594259314369</v>
      </c>
      <c r="AE227">
        <f t="shared" si="38"/>
        <v>2.0815047790848524</v>
      </c>
      <c r="AF227">
        <f t="shared" si="39"/>
        <v>0.67548322274645933</v>
      </c>
      <c r="AG227">
        <f t="shared" si="40"/>
        <v>-3.6931937722628447</v>
      </c>
      <c r="AH227">
        <f t="shared" si="41"/>
        <v>-0.65201280627200064</v>
      </c>
      <c r="AI227">
        <f t="shared" si="42"/>
        <v>-0.65852008420833397</v>
      </c>
      <c r="AJ227" s="6">
        <v>1.9665691923862066E-2</v>
      </c>
      <c r="AK227" t="str">
        <f t="shared" si="43"/>
        <v/>
      </c>
      <c r="AL227" s="5">
        <f t="shared" si="44"/>
        <v>3.6931937722628447</v>
      </c>
      <c r="AM227">
        <f t="shared" si="45"/>
        <v>5.6642963707712095</v>
      </c>
      <c r="AN227">
        <f t="shared" si="46"/>
        <v>-7.4086231122096606</v>
      </c>
      <c r="AO227" s="6">
        <f t="shared" si="47"/>
        <v>14.79501065673535</v>
      </c>
    </row>
    <row r="228" spans="1:41" x14ac:dyDescent="0.35">
      <c r="A228" s="2">
        <v>4</v>
      </c>
      <c r="B228" s="2">
        <v>1</v>
      </c>
      <c r="C228" s="2">
        <v>3</v>
      </c>
      <c r="D228" s="2">
        <v>1</v>
      </c>
      <c r="AC228" s="5">
        <f t="shared" si="36"/>
        <v>0</v>
      </c>
      <c r="AD228">
        <f t="shared" si="37"/>
        <v>1.7420220689072115</v>
      </c>
      <c r="AE228">
        <f t="shared" si="38"/>
        <v>1.1838142863287353</v>
      </c>
      <c r="AF228">
        <f t="shared" si="39"/>
        <v>0.54208560395438887</v>
      </c>
      <c r="AG228">
        <f t="shared" si="40"/>
        <v>-0.79769698358177166</v>
      </c>
      <c r="AH228">
        <f t="shared" si="41"/>
        <v>-0.64052271407149597</v>
      </c>
      <c r="AI228">
        <f t="shared" si="42"/>
        <v>-0.64343770042519399</v>
      </c>
      <c r="AJ228" s="6">
        <v>9.0401399355732673E-3</v>
      </c>
      <c r="AK228" t="str">
        <f t="shared" si="43"/>
        <v/>
      </c>
      <c r="AL228" s="5">
        <f t="shared" si="44"/>
        <v>0.79769698358177166</v>
      </c>
      <c r="AM228">
        <f t="shared" si="45"/>
        <v>1.2453843806899434</v>
      </c>
      <c r="AN228">
        <f t="shared" si="46"/>
        <v>-1.6432115494792368</v>
      </c>
      <c r="AO228" s="6">
        <f t="shared" si="47"/>
        <v>3.2386055166427803</v>
      </c>
    </row>
    <row r="229" spans="1:41" x14ac:dyDescent="0.35">
      <c r="A229" s="2">
        <v>0</v>
      </c>
      <c r="B229" s="2">
        <v>0</v>
      </c>
      <c r="C229" s="2">
        <v>1</v>
      </c>
      <c r="D229" s="2">
        <v>0</v>
      </c>
      <c r="AC229" s="5">
        <f t="shared" si="36"/>
        <v>1</v>
      </c>
      <c r="AD229">
        <f t="shared" si="37"/>
        <v>11.380594259314369</v>
      </c>
      <c r="AE229">
        <f t="shared" si="38"/>
        <v>1.1838142863287353</v>
      </c>
      <c r="AF229">
        <f t="shared" si="39"/>
        <v>0.54208560395438887</v>
      </c>
      <c r="AG229">
        <f t="shared" si="40"/>
        <v>-4.2113379468940888</v>
      </c>
      <c r="AH229">
        <f t="shared" si="41"/>
        <v>-0.6889828651398644</v>
      </c>
      <c r="AI229">
        <f t="shared" si="42"/>
        <v>-0.69310602018684664</v>
      </c>
      <c r="AJ229" s="6">
        <v>1.1862228857260119E-2</v>
      </c>
      <c r="AK229" t="str">
        <f t="shared" si="43"/>
        <v/>
      </c>
      <c r="AL229" s="5">
        <f t="shared" si="44"/>
        <v>5.2113379468940888</v>
      </c>
      <c r="AM229">
        <f t="shared" si="45"/>
        <v>6.1123986676202486</v>
      </c>
      <c r="AN229">
        <f t="shared" si="46"/>
        <v>-6.7687433007922078</v>
      </c>
      <c r="AO229" s="6">
        <f t="shared" si="47"/>
        <v>17.191419194580384</v>
      </c>
    </row>
    <row r="230" spans="1:41" x14ac:dyDescent="0.35">
      <c r="A230" s="2">
        <v>0</v>
      </c>
      <c r="B230" s="2">
        <v>1</v>
      </c>
      <c r="C230" s="2">
        <v>3</v>
      </c>
      <c r="D230" s="2">
        <v>2</v>
      </c>
      <c r="AC230" s="5">
        <f t="shared" si="36"/>
        <v>4</v>
      </c>
      <c r="AD230">
        <f t="shared" si="37"/>
        <v>4.0111188451636686</v>
      </c>
      <c r="AE230">
        <f t="shared" si="38"/>
        <v>0.67327074076291826</v>
      </c>
      <c r="AF230">
        <f t="shared" si="39"/>
        <v>0.40236808327619733</v>
      </c>
      <c r="AG230">
        <f t="shared" si="40"/>
        <v>1.6028273563578708</v>
      </c>
      <c r="AH230">
        <f t="shared" si="41"/>
        <v>0.64030776306488879</v>
      </c>
      <c r="AI230">
        <f t="shared" si="42"/>
        <v>0.64391174705764287</v>
      </c>
      <c r="AJ230" s="6">
        <v>1.1162704305809169E-2</v>
      </c>
      <c r="AK230" t="str">
        <f t="shared" si="43"/>
        <v/>
      </c>
      <c r="AL230" s="5">
        <f t="shared" si="44"/>
        <v>2.3971726436421292</v>
      </c>
      <c r="AM230">
        <f t="shared" si="45"/>
        <v>2.5032139992896512</v>
      </c>
      <c r="AN230">
        <f t="shared" si="46"/>
        <v>-2.5090366405620586</v>
      </c>
      <c r="AO230" s="6">
        <f t="shared" si="47"/>
        <v>7.303381927846317</v>
      </c>
    </row>
    <row r="231" spans="1:41" x14ac:dyDescent="0.35">
      <c r="A231" s="2">
        <v>2</v>
      </c>
      <c r="B231" s="2">
        <v>1</v>
      </c>
      <c r="C231" s="2">
        <v>2</v>
      </c>
      <c r="D231" s="2">
        <v>1</v>
      </c>
      <c r="AC231" s="5">
        <f t="shared" si="36"/>
        <v>0</v>
      </c>
      <c r="AD231">
        <f t="shared" si="37"/>
        <v>4.9425726642102052</v>
      </c>
      <c r="AE231">
        <f t="shared" si="38"/>
        <v>2.0815047790848524</v>
      </c>
      <c r="AF231">
        <f t="shared" si="39"/>
        <v>0.67548322274645933</v>
      </c>
      <c r="AG231">
        <f t="shared" si="40"/>
        <v>-1.6039477523309422</v>
      </c>
      <c r="AH231">
        <f t="shared" si="41"/>
        <v>-0.60802166715281891</v>
      </c>
      <c r="AI231">
        <f t="shared" si="42"/>
        <v>-0.61394337863820692</v>
      </c>
      <c r="AJ231" s="6">
        <v>1.9197708255069966E-2</v>
      </c>
      <c r="AK231" t="str">
        <f t="shared" si="43"/>
        <v/>
      </c>
      <c r="AL231" s="5">
        <f t="shared" si="44"/>
        <v>1.6039477523309422</v>
      </c>
      <c r="AM231">
        <f t="shared" si="45"/>
        <v>2.6379779520715818</v>
      </c>
      <c r="AN231">
        <f t="shared" si="46"/>
        <v>-3.5663940257400855</v>
      </c>
      <c r="AO231" s="6">
        <f t="shared" si="47"/>
        <v>6.7742895304019699</v>
      </c>
    </row>
    <row r="232" spans="1:41" x14ac:dyDescent="0.35">
      <c r="A232" s="2">
        <v>3</v>
      </c>
      <c r="B232" s="2">
        <v>1</v>
      </c>
      <c r="C232" s="2">
        <v>1</v>
      </c>
      <c r="D232" s="2">
        <v>0</v>
      </c>
      <c r="AC232" s="5">
        <f t="shared" si="36"/>
        <v>0</v>
      </c>
      <c r="AD232">
        <f t="shared" si="37"/>
        <v>1.4137288460889579</v>
      </c>
      <c r="AE232">
        <f t="shared" si="38"/>
        <v>0.67327074076291826</v>
      </c>
      <c r="AF232">
        <f t="shared" si="39"/>
        <v>0.40236808327619733</v>
      </c>
      <c r="AG232">
        <f t="shared" si="40"/>
        <v>-0.84488948001587372</v>
      </c>
      <c r="AH232">
        <f t="shared" si="41"/>
        <v>-0.733855768118019</v>
      </c>
      <c r="AI232">
        <f t="shared" si="42"/>
        <v>-0.73939976421856846</v>
      </c>
      <c r="AJ232" s="6">
        <v>1.493971735973001E-2</v>
      </c>
      <c r="AK232" t="str">
        <f t="shared" si="43"/>
        <v/>
      </c>
      <c r="AL232" s="5">
        <f t="shared" si="44"/>
        <v>0.84488948001587372</v>
      </c>
      <c r="AM232">
        <f t="shared" si="45"/>
        <v>1.1513018180433492</v>
      </c>
      <c r="AN232">
        <f t="shared" si="46"/>
        <v>-1.4116206186845768</v>
      </c>
      <c r="AO232" s="6">
        <f t="shared" si="47"/>
        <v>3.1013995787163244</v>
      </c>
    </row>
    <row r="233" spans="1:41" x14ac:dyDescent="0.35">
      <c r="A233" s="2">
        <v>0</v>
      </c>
      <c r="B233" s="2">
        <v>0</v>
      </c>
      <c r="C233" s="2">
        <v>4</v>
      </c>
      <c r="D233" s="2">
        <v>2</v>
      </c>
      <c r="AC233" s="5">
        <f t="shared" si="36"/>
        <v>2</v>
      </c>
      <c r="AD233">
        <f t="shared" si="37"/>
        <v>4.0111188451636686</v>
      </c>
      <c r="AE233">
        <f t="shared" si="38"/>
        <v>1.1838142863287353</v>
      </c>
      <c r="AF233">
        <f t="shared" si="39"/>
        <v>0.54208560395438887</v>
      </c>
      <c r="AG233">
        <f t="shared" si="40"/>
        <v>0.16325093654970946</v>
      </c>
      <c r="AH233">
        <f t="shared" si="41"/>
        <v>6.7608610411344583E-2</v>
      </c>
      <c r="AI233">
        <f t="shared" si="42"/>
        <v>6.8034368972167955E-2</v>
      </c>
      <c r="AJ233" s="6">
        <v>1.2476822239297936E-2</v>
      </c>
      <c r="AK233" t="str">
        <f t="shared" si="43"/>
        <v/>
      </c>
      <c r="AL233" s="5">
        <f t="shared" si="44"/>
        <v>1.8367490634502905</v>
      </c>
      <c r="AM233">
        <f t="shared" si="45"/>
        <v>2.4146471219635699</v>
      </c>
      <c r="AN233">
        <f t="shared" si="46"/>
        <v>-2.895872330971601</v>
      </c>
      <c r="AO233" s="6">
        <f t="shared" si="47"/>
        <v>6.5693704578721821</v>
      </c>
    </row>
    <row r="234" spans="1:41" x14ac:dyDescent="0.35">
      <c r="A234" s="2">
        <v>0</v>
      </c>
      <c r="B234" s="2">
        <v>0</v>
      </c>
      <c r="C234" s="2">
        <v>3</v>
      </c>
      <c r="D234" s="2">
        <v>1</v>
      </c>
      <c r="AC234" s="5">
        <f t="shared" si="36"/>
        <v>3</v>
      </c>
      <c r="AD234">
        <f t="shared" si="37"/>
        <v>11.380594259314369</v>
      </c>
      <c r="AE234">
        <f t="shared" si="38"/>
        <v>2.0815047790848524</v>
      </c>
      <c r="AF234">
        <f t="shared" si="39"/>
        <v>0.67548322274645933</v>
      </c>
      <c r="AG234">
        <f t="shared" si="40"/>
        <v>-0.69319377226284473</v>
      </c>
      <c r="AH234">
        <f t="shared" si="41"/>
        <v>-0.12237950256978952</v>
      </c>
      <c r="AI234">
        <f t="shared" si="42"/>
        <v>-0.12360088569182535</v>
      </c>
      <c r="AJ234" s="6">
        <v>1.9665691923862066E-2</v>
      </c>
      <c r="AK234" t="str">
        <f t="shared" si="43"/>
        <v/>
      </c>
      <c r="AL234" s="5">
        <f t="shared" si="44"/>
        <v>3.6931937722628447</v>
      </c>
      <c r="AM234">
        <f t="shared" si="45"/>
        <v>5.6642963707712095</v>
      </c>
      <c r="AN234">
        <f t="shared" si="46"/>
        <v>-7.4086231122096606</v>
      </c>
      <c r="AO234" s="6">
        <f t="shared" si="47"/>
        <v>14.79501065673535</v>
      </c>
    </row>
    <row r="235" spans="1:41" x14ac:dyDescent="0.35">
      <c r="A235" s="2">
        <v>0</v>
      </c>
      <c r="B235" s="2">
        <v>0</v>
      </c>
      <c r="C235" s="2">
        <v>2</v>
      </c>
      <c r="D235" s="2">
        <v>0</v>
      </c>
      <c r="AC235" s="5">
        <f t="shared" si="36"/>
        <v>0</v>
      </c>
      <c r="AD235">
        <f t="shared" si="37"/>
        <v>0.61398002512618199</v>
      </c>
      <c r="AE235">
        <f t="shared" si="38"/>
        <v>0.38290929210966862</v>
      </c>
      <c r="AF235">
        <f t="shared" si="39"/>
        <v>0.276886773626005</v>
      </c>
      <c r="AG235">
        <f t="shared" si="40"/>
        <v>-0.44397707689818</v>
      </c>
      <c r="AH235">
        <f t="shared" si="41"/>
        <v>-0.61600862891061503</v>
      </c>
      <c r="AI235">
        <f t="shared" si="42"/>
        <v>-0.61841222778810456</v>
      </c>
      <c r="AJ235" s="6">
        <v>7.758345338539193E-3</v>
      </c>
      <c r="AK235" t="str">
        <f t="shared" si="43"/>
        <v/>
      </c>
      <c r="AL235" s="5">
        <f t="shared" si="44"/>
        <v>0.44397707689818</v>
      </c>
      <c r="AM235">
        <f t="shared" si="45"/>
        <v>0.72073191195930897</v>
      </c>
      <c r="AN235">
        <f t="shared" si="46"/>
        <v>-0.96863151305075823</v>
      </c>
      <c r="AO235" s="6">
        <f t="shared" si="47"/>
        <v>1.8565856668471183</v>
      </c>
    </row>
    <row r="236" spans="1:41" x14ac:dyDescent="0.35">
      <c r="A236" s="2">
        <v>0</v>
      </c>
      <c r="B236" s="2">
        <v>0</v>
      </c>
      <c r="C236" s="2">
        <v>2</v>
      </c>
      <c r="D236" s="2">
        <v>0</v>
      </c>
      <c r="AC236" s="5">
        <f t="shared" si="36"/>
        <v>0</v>
      </c>
      <c r="AD236">
        <f t="shared" si="37"/>
        <v>1.7420220689072115</v>
      </c>
      <c r="AE236">
        <f t="shared" si="38"/>
        <v>0.67327074076291826</v>
      </c>
      <c r="AF236">
        <f t="shared" si="39"/>
        <v>0.40236808327619733</v>
      </c>
      <c r="AG236">
        <f t="shared" si="40"/>
        <v>-1.041087988016181</v>
      </c>
      <c r="AH236">
        <f t="shared" si="41"/>
        <v>-0.78234799937980259</v>
      </c>
      <c r="AI236">
        <f t="shared" si="42"/>
        <v>-0.78570738721926048</v>
      </c>
      <c r="AJ236" s="6">
        <v>8.5329631809633842E-3</v>
      </c>
      <c r="AK236" t="str">
        <f t="shared" si="43"/>
        <v/>
      </c>
      <c r="AL236" s="5">
        <f t="shared" si="44"/>
        <v>1.041087988016181</v>
      </c>
      <c r="AM236">
        <f t="shared" si="45"/>
        <v>1.330722375262021</v>
      </c>
      <c r="AN236">
        <f t="shared" si="46"/>
        <v>-1.567079940918974</v>
      </c>
      <c r="AO236" s="6">
        <f t="shared" si="47"/>
        <v>3.6492559169513359</v>
      </c>
    </row>
    <row r="237" spans="1:41" x14ac:dyDescent="0.35">
      <c r="A237" s="2">
        <v>1</v>
      </c>
      <c r="B237" s="2">
        <v>1</v>
      </c>
      <c r="C237" s="2">
        <v>1</v>
      </c>
      <c r="D237" s="2">
        <v>0</v>
      </c>
      <c r="AC237" s="5">
        <f t="shared" si="36"/>
        <v>0</v>
      </c>
      <c r="AD237">
        <f t="shared" si="37"/>
        <v>4.9425726642102052</v>
      </c>
      <c r="AE237">
        <f t="shared" si="38"/>
        <v>1.1838142863287353</v>
      </c>
      <c r="AF237">
        <f t="shared" si="39"/>
        <v>0.54208560395438887</v>
      </c>
      <c r="AG237">
        <f t="shared" si="40"/>
        <v>-2.2632751764433632</v>
      </c>
      <c r="AH237">
        <f t="shared" si="41"/>
        <v>-0.78430724734472534</v>
      </c>
      <c r="AI237">
        <f t="shared" si="42"/>
        <v>-0.79065358325726798</v>
      </c>
      <c r="AJ237" s="6">
        <v>1.5988964047003826E-2</v>
      </c>
      <c r="AK237" t="str">
        <f t="shared" si="43"/>
        <v/>
      </c>
      <c r="AL237" s="5">
        <f t="shared" si="44"/>
        <v>2.2632751764433632</v>
      </c>
      <c r="AM237">
        <f t="shared" si="45"/>
        <v>2.8856996847927752</v>
      </c>
      <c r="AN237">
        <f t="shared" si="46"/>
        <v>-3.3925922759490614</v>
      </c>
      <c r="AO237" s="6">
        <f t="shared" si="47"/>
        <v>7.9191426288357878</v>
      </c>
    </row>
    <row r="238" spans="1:41" x14ac:dyDescent="0.35">
      <c r="A238" s="2">
        <v>2</v>
      </c>
      <c r="B238" s="2">
        <v>1</v>
      </c>
      <c r="C238" s="2">
        <v>2</v>
      </c>
      <c r="D238" s="2">
        <v>0</v>
      </c>
      <c r="AC238" s="5">
        <f t="shared" si="36"/>
        <v>0</v>
      </c>
      <c r="AD238">
        <f t="shared" si="37"/>
        <v>4.9425726642102052</v>
      </c>
      <c r="AE238">
        <f t="shared" si="38"/>
        <v>1.1838142863287353</v>
      </c>
      <c r="AF238">
        <f t="shared" si="39"/>
        <v>0.54208560395438887</v>
      </c>
      <c r="AG238">
        <f t="shared" si="40"/>
        <v>-2.2632751764433632</v>
      </c>
      <c r="AH238">
        <f t="shared" si="41"/>
        <v>-0.78430724734472534</v>
      </c>
      <c r="AI238">
        <f t="shared" si="42"/>
        <v>-0.79065358325726798</v>
      </c>
      <c r="AJ238" s="6">
        <v>1.5988964047003826E-2</v>
      </c>
      <c r="AK238" t="str">
        <f t="shared" si="43"/>
        <v/>
      </c>
      <c r="AL238" s="5">
        <f t="shared" si="44"/>
        <v>2.2632751764433632</v>
      </c>
      <c r="AM238">
        <f t="shared" si="45"/>
        <v>2.8856996847927752</v>
      </c>
      <c r="AN238">
        <f t="shared" si="46"/>
        <v>-3.3925922759490614</v>
      </c>
      <c r="AO238" s="6">
        <f t="shared" si="47"/>
        <v>7.9191426288357878</v>
      </c>
    </row>
    <row r="239" spans="1:41" x14ac:dyDescent="0.35">
      <c r="A239" s="2">
        <v>0</v>
      </c>
      <c r="B239" s="2">
        <v>1</v>
      </c>
      <c r="C239" s="2">
        <v>1</v>
      </c>
      <c r="D239" s="2">
        <v>0</v>
      </c>
      <c r="AC239" s="5">
        <f t="shared" si="36"/>
        <v>1</v>
      </c>
      <c r="AD239">
        <f t="shared" si="37"/>
        <v>11.380594259314369</v>
      </c>
      <c r="AE239">
        <f t="shared" si="38"/>
        <v>2.0815047790848524</v>
      </c>
      <c r="AF239">
        <f t="shared" si="39"/>
        <v>0.67548322274645933</v>
      </c>
      <c r="AG239">
        <f t="shared" si="40"/>
        <v>-2.6931937722628447</v>
      </c>
      <c r="AH239">
        <f t="shared" si="41"/>
        <v>-0.47546837170459694</v>
      </c>
      <c r="AI239">
        <f t="shared" si="42"/>
        <v>-0.4802136847028311</v>
      </c>
      <c r="AJ239" s="6">
        <v>1.9665691923862066E-2</v>
      </c>
      <c r="AK239" t="str">
        <f t="shared" si="43"/>
        <v/>
      </c>
      <c r="AL239" s="5">
        <f t="shared" si="44"/>
        <v>3.6931937722628447</v>
      </c>
      <c r="AM239">
        <f t="shared" si="45"/>
        <v>5.6642963707712095</v>
      </c>
      <c r="AN239">
        <f t="shared" si="46"/>
        <v>-7.4086231122096606</v>
      </c>
      <c r="AO239" s="6">
        <f t="shared" si="47"/>
        <v>14.79501065673535</v>
      </c>
    </row>
    <row r="240" spans="1:41" x14ac:dyDescent="0.35">
      <c r="A240" s="2">
        <v>6</v>
      </c>
      <c r="B240" s="2">
        <v>1</v>
      </c>
      <c r="C240" s="2">
        <v>3</v>
      </c>
      <c r="D240" s="2">
        <v>0</v>
      </c>
      <c r="AC240" s="5">
        <f t="shared" si="36"/>
        <v>2</v>
      </c>
      <c r="AD240">
        <f t="shared" si="37"/>
        <v>11.380594259314369</v>
      </c>
      <c r="AE240">
        <f t="shared" si="38"/>
        <v>1.1838142863287353</v>
      </c>
      <c r="AF240">
        <f t="shared" si="39"/>
        <v>0.54208560395438887</v>
      </c>
      <c r="AG240">
        <f t="shared" si="40"/>
        <v>-3.2113379468940888</v>
      </c>
      <c r="AH240">
        <f t="shared" si="41"/>
        <v>-0.52538097096084291</v>
      </c>
      <c r="AI240">
        <f t="shared" si="42"/>
        <v>-0.52852506541022504</v>
      </c>
      <c r="AJ240" s="6">
        <v>1.1862228857260119E-2</v>
      </c>
      <c r="AK240" t="str">
        <f t="shared" si="43"/>
        <v/>
      </c>
      <c r="AL240" s="5">
        <f t="shared" si="44"/>
        <v>5.2113379468940888</v>
      </c>
      <c r="AM240">
        <f t="shared" si="45"/>
        <v>6.1123986676202486</v>
      </c>
      <c r="AN240">
        <f t="shared" si="46"/>
        <v>-6.7687433007922078</v>
      </c>
      <c r="AO240" s="6">
        <f t="shared" si="47"/>
        <v>17.191419194580384</v>
      </c>
    </row>
    <row r="241" spans="1:41" x14ac:dyDescent="0.35">
      <c r="A241" s="2">
        <v>4</v>
      </c>
      <c r="B241" s="2">
        <v>1</v>
      </c>
      <c r="C241" s="2">
        <v>2</v>
      </c>
      <c r="D241" s="2">
        <v>0</v>
      </c>
      <c r="AC241" s="5">
        <f t="shared" si="36"/>
        <v>0</v>
      </c>
      <c r="AD241">
        <f t="shared" si="37"/>
        <v>11.380594259314369</v>
      </c>
      <c r="AE241">
        <f t="shared" si="38"/>
        <v>2.0815047790848524</v>
      </c>
      <c r="AF241">
        <f t="shared" si="39"/>
        <v>0.67548322274645933</v>
      </c>
      <c r="AG241">
        <f t="shared" si="40"/>
        <v>-3.6931937722628447</v>
      </c>
      <c r="AH241">
        <f t="shared" si="41"/>
        <v>-0.65201280627200064</v>
      </c>
      <c r="AI241">
        <f t="shared" si="42"/>
        <v>-0.65852008420833397</v>
      </c>
      <c r="AJ241" s="6">
        <v>1.9665691923862066E-2</v>
      </c>
      <c r="AK241" t="str">
        <f t="shared" si="43"/>
        <v/>
      </c>
      <c r="AL241" s="5">
        <f t="shared" si="44"/>
        <v>3.6931937722628447</v>
      </c>
      <c r="AM241">
        <f t="shared" si="45"/>
        <v>5.6642963707712095</v>
      </c>
      <c r="AN241">
        <f t="shared" si="46"/>
        <v>-7.4086231122096606</v>
      </c>
      <c r="AO241" s="6">
        <f t="shared" si="47"/>
        <v>14.79501065673535</v>
      </c>
    </row>
    <row r="242" spans="1:41" x14ac:dyDescent="0.35">
      <c r="A242" s="2">
        <v>1</v>
      </c>
      <c r="B242" s="2">
        <v>1</v>
      </c>
      <c r="C242" s="2">
        <v>2</v>
      </c>
      <c r="D242" s="2">
        <v>0</v>
      </c>
      <c r="AC242" s="5">
        <f t="shared" si="36"/>
        <v>6</v>
      </c>
      <c r="AD242">
        <f t="shared" si="37"/>
        <v>11.380594259314369</v>
      </c>
      <c r="AE242">
        <f t="shared" si="38"/>
        <v>0.67327074076291826</v>
      </c>
      <c r="AF242">
        <f t="shared" si="39"/>
        <v>0.40236808327619733</v>
      </c>
      <c r="AG242">
        <f t="shared" si="40"/>
        <v>-0.80140636064995174</v>
      </c>
      <c r="AH242">
        <f t="shared" si="41"/>
        <v>-0.13009719394767155</v>
      </c>
      <c r="AI242">
        <f t="shared" si="42"/>
        <v>-0.13131791645661081</v>
      </c>
      <c r="AJ242" s="6">
        <v>1.8505450963632292E-2</v>
      </c>
      <c r="AK242" t="str">
        <f t="shared" si="43"/>
        <v/>
      </c>
      <c r="AL242" s="5">
        <f t="shared" si="44"/>
        <v>6.8014063606499517</v>
      </c>
      <c r="AM242">
        <f t="shared" si="45"/>
        <v>6.1600587709239765</v>
      </c>
      <c r="AN242">
        <f t="shared" si="46"/>
        <v>-5.2720869730111106</v>
      </c>
      <c r="AO242" s="6">
        <f t="shared" si="47"/>
        <v>18.874899694311015</v>
      </c>
    </row>
    <row r="243" spans="1:41" x14ac:dyDescent="0.35">
      <c r="A243" s="2">
        <v>1</v>
      </c>
      <c r="B243" s="2">
        <v>1</v>
      </c>
      <c r="C243" s="2">
        <v>4</v>
      </c>
      <c r="D243" s="2">
        <v>2</v>
      </c>
      <c r="AC243" s="5">
        <f t="shared" si="36"/>
        <v>4</v>
      </c>
      <c r="AD243">
        <f t="shared" si="37"/>
        <v>11.380594259314369</v>
      </c>
      <c r="AE243">
        <f t="shared" si="38"/>
        <v>1.1838142863287353</v>
      </c>
      <c r="AF243">
        <f t="shared" si="39"/>
        <v>0.54208560395438887</v>
      </c>
      <c r="AG243">
        <f t="shared" si="40"/>
        <v>-1.2113379468940888</v>
      </c>
      <c r="AH243">
        <f t="shared" si="41"/>
        <v>-0.1981771826027999</v>
      </c>
      <c r="AI243">
        <f t="shared" si="42"/>
        <v>-0.19936315585698172</v>
      </c>
      <c r="AJ243" s="6">
        <v>1.1862228857260119E-2</v>
      </c>
      <c r="AK243" t="str">
        <f t="shared" si="43"/>
        <v/>
      </c>
      <c r="AL243" s="5">
        <f t="shared" si="44"/>
        <v>5.2113379468940888</v>
      </c>
      <c r="AM243">
        <f t="shared" si="45"/>
        <v>6.1123986676202486</v>
      </c>
      <c r="AN243">
        <f t="shared" si="46"/>
        <v>-6.7687433007922078</v>
      </c>
      <c r="AO243" s="6">
        <f t="shared" si="47"/>
        <v>17.191419194580384</v>
      </c>
    </row>
    <row r="244" spans="1:41" x14ac:dyDescent="0.35">
      <c r="A244" s="2">
        <v>0</v>
      </c>
      <c r="B244" s="2">
        <v>0</v>
      </c>
      <c r="C244" s="2">
        <v>2</v>
      </c>
      <c r="D244" s="2">
        <v>0</v>
      </c>
      <c r="AC244" s="5">
        <f t="shared" si="36"/>
        <v>1</v>
      </c>
      <c r="AD244">
        <f t="shared" si="37"/>
        <v>11.380594259314369</v>
      </c>
      <c r="AE244">
        <f t="shared" si="38"/>
        <v>1.1838142863287353</v>
      </c>
      <c r="AF244">
        <f t="shared" si="39"/>
        <v>0.54208560395438887</v>
      </c>
      <c r="AG244">
        <f t="shared" si="40"/>
        <v>-4.2113379468940888</v>
      </c>
      <c r="AH244">
        <f t="shared" si="41"/>
        <v>-0.6889828651398644</v>
      </c>
      <c r="AI244">
        <f t="shared" si="42"/>
        <v>-0.69310602018684664</v>
      </c>
      <c r="AJ244" s="6">
        <v>1.1862228857260119E-2</v>
      </c>
      <c r="AK244" t="str">
        <f t="shared" si="43"/>
        <v/>
      </c>
      <c r="AL244" s="5">
        <f t="shared" si="44"/>
        <v>5.2113379468940888</v>
      </c>
      <c r="AM244">
        <f t="shared" si="45"/>
        <v>6.1123986676202486</v>
      </c>
      <c r="AN244">
        <f t="shared" si="46"/>
        <v>-6.7687433007922078</v>
      </c>
      <c r="AO244" s="6">
        <f t="shared" si="47"/>
        <v>17.191419194580384</v>
      </c>
    </row>
    <row r="245" spans="1:41" x14ac:dyDescent="0.35">
      <c r="A245" s="2">
        <v>1</v>
      </c>
      <c r="B245" s="2">
        <v>1</v>
      </c>
      <c r="C245" s="2">
        <v>3</v>
      </c>
      <c r="D245" s="2">
        <v>1</v>
      </c>
      <c r="AC245" s="5">
        <f t="shared" si="36"/>
        <v>1</v>
      </c>
      <c r="AD245">
        <f t="shared" si="37"/>
        <v>1.4137288460889579</v>
      </c>
      <c r="AE245">
        <f t="shared" si="38"/>
        <v>0.38290929210966862</v>
      </c>
      <c r="AF245">
        <f t="shared" si="39"/>
        <v>0.276886773626005</v>
      </c>
      <c r="AG245">
        <f t="shared" si="40"/>
        <v>-2.2286027113371354E-2</v>
      </c>
      <c r="AH245">
        <f t="shared" si="41"/>
        <v>-1.8685888809948863E-2</v>
      </c>
      <c r="AI245">
        <f t="shared" si="42"/>
        <v>-1.8827464773811333E-2</v>
      </c>
      <c r="AJ245" s="6">
        <v>1.4982756801249102E-2</v>
      </c>
      <c r="AK245" t="str">
        <f t="shared" si="43"/>
        <v/>
      </c>
      <c r="AL245" s="5">
        <f t="shared" si="44"/>
        <v>1.0222860271133714</v>
      </c>
      <c r="AM245">
        <f t="shared" si="45"/>
        <v>1.192666152519632</v>
      </c>
      <c r="AN245">
        <f t="shared" si="46"/>
        <v>-1.3152966774050618</v>
      </c>
      <c r="AO245" s="6">
        <f t="shared" si="47"/>
        <v>3.3598687316318046</v>
      </c>
    </row>
    <row r="246" spans="1:41" x14ac:dyDescent="0.35">
      <c r="A246" s="2">
        <v>0</v>
      </c>
      <c r="B246" s="2">
        <v>0</v>
      </c>
      <c r="C246" s="2">
        <v>3</v>
      </c>
      <c r="D246" s="2">
        <v>0</v>
      </c>
      <c r="AC246" s="5">
        <f t="shared" si="36"/>
        <v>0</v>
      </c>
      <c r="AD246">
        <f t="shared" si="37"/>
        <v>4.9425726642102052</v>
      </c>
      <c r="AE246">
        <f t="shared" si="38"/>
        <v>1.1838142863287353</v>
      </c>
      <c r="AF246">
        <f t="shared" si="39"/>
        <v>0.54208560395438887</v>
      </c>
      <c r="AG246">
        <f t="shared" si="40"/>
        <v>-2.2632751764433632</v>
      </c>
      <c r="AH246">
        <f t="shared" si="41"/>
        <v>-0.78430724734472534</v>
      </c>
      <c r="AI246">
        <f t="shared" si="42"/>
        <v>-0.79065358325726798</v>
      </c>
      <c r="AJ246" s="6">
        <v>1.5988964047003826E-2</v>
      </c>
      <c r="AK246" t="str">
        <f t="shared" si="43"/>
        <v/>
      </c>
      <c r="AL246" s="5">
        <f t="shared" si="44"/>
        <v>2.2632751764433632</v>
      </c>
      <c r="AM246">
        <f t="shared" si="45"/>
        <v>2.8856996847927752</v>
      </c>
      <c r="AN246">
        <f t="shared" si="46"/>
        <v>-3.3925922759490614</v>
      </c>
      <c r="AO246" s="6">
        <f t="shared" si="47"/>
        <v>7.9191426288357878</v>
      </c>
    </row>
    <row r="247" spans="1:41" x14ac:dyDescent="0.35">
      <c r="A247" s="2">
        <v>0</v>
      </c>
      <c r="B247" s="2">
        <v>1</v>
      </c>
      <c r="C247" s="2">
        <v>2</v>
      </c>
      <c r="D247" s="2">
        <v>0</v>
      </c>
      <c r="AC247" s="5">
        <f t="shared" si="36"/>
        <v>1</v>
      </c>
      <c r="AD247">
        <f t="shared" si="37"/>
        <v>4.0111188451636686</v>
      </c>
      <c r="AE247">
        <f t="shared" si="38"/>
        <v>0.67327074076291826</v>
      </c>
      <c r="AF247">
        <f t="shared" si="39"/>
        <v>0.40236808327619733</v>
      </c>
      <c r="AG247">
        <f t="shared" si="40"/>
        <v>-1.3971726436421292</v>
      </c>
      <c r="AH247">
        <f t="shared" si="41"/>
        <v>-0.55815149804955211</v>
      </c>
      <c r="AI247">
        <f t="shared" si="42"/>
        <v>-0.56129306399726719</v>
      </c>
      <c r="AJ247" s="6">
        <v>1.1162704305809169E-2</v>
      </c>
      <c r="AK247" t="str">
        <f t="shared" si="43"/>
        <v/>
      </c>
      <c r="AL247" s="5">
        <f t="shared" si="44"/>
        <v>2.3971726436421292</v>
      </c>
      <c r="AM247">
        <f t="shared" si="45"/>
        <v>2.5032139992896512</v>
      </c>
      <c r="AN247">
        <f t="shared" si="46"/>
        <v>-2.5090366405620586</v>
      </c>
      <c r="AO247" s="6">
        <f t="shared" si="47"/>
        <v>7.303381927846317</v>
      </c>
    </row>
    <row r="248" spans="1:41" x14ac:dyDescent="0.35">
      <c r="A248" s="2">
        <v>0</v>
      </c>
      <c r="B248" s="2">
        <v>1</v>
      </c>
      <c r="C248" s="2">
        <v>4</v>
      </c>
      <c r="D248" s="2">
        <v>3</v>
      </c>
      <c r="AC248" s="5">
        <f t="shared" si="36"/>
        <v>0</v>
      </c>
      <c r="AD248">
        <f t="shared" si="37"/>
        <v>4.9425726642102052</v>
      </c>
      <c r="AE248">
        <f t="shared" si="38"/>
        <v>0.67327074076291826</v>
      </c>
      <c r="AF248">
        <f t="shared" si="39"/>
        <v>0.40236808327619733</v>
      </c>
      <c r="AG248">
        <f t="shared" si="40"/>
        <v>-2.9538391748586168</v>
      </c>
      <c r="AH248">
        <f t="shared" si="41"/>
        <v>-0.99414521839739445</v>
      </c>
      <c r="AI248">
        <f t="shared" si="42"/>
        <v>-1.0037541737657059</v>
      </c>
      <c r="AJ248" s="6">
        <v>1.9054390554228123E-2</v>
      </c>
      <c r="AK248" t="str">
        <f t="shared" si="43"/>
        <v/>
      </c>
      <c r="AL248" s="5">
        <f t="shared" si="44"/>
        <v>2.9538391748586168</v>
      </c>
      <c r="AM248">
        <f t="shared" si="45"/>
        <v>2.9712351075030412</v>
      </c>
      <c r="AN248">
        <f t="shared" si="46"/>
        <v>-2.8696746254483383</v>
      </c>
      <c r="AO248" s="6">
        <f t="shared" si="47"/>
        <v>8.7773529751655719</v>
      </c>
    </row>
    <row r="249" spans="1:41" x14ac:dyDescent="0.35">
      <c r="A249" s="2">
        <v>0</v>
      </c>
      <c r="B249" s="2">
        <v>1</v>
      </c>
      <c r="C249" s="2">
        <v>2</v>
      </c>
      <c r="D249" s="2">
        <v>1</v>
      </c>
      <c r="AC249" s="5">
        <f t="shared" si="36"/>
        <v>0</v>
      </c>
      <c r="AD249">
        <f t="shared" si="37"/>
        <v>11.380594259314369</v>
      </c>
      <c r="AE249">
        <f t="shared" si="38"/>
        <v>1.1838142863287353</v>
      </c>
      <c r="AF249">
        <f t="shared" si="39"/>
        <v>0.54208560395438887</v>
      </c>
      <c r="AG249">
        <f t="shared" si="40"/>
        <v>-5.2113379468940888</v>
      </c>
      <c r="AH249">
        <f t="shared" si="41"/>
        <v>-0.852584759318886</v>
      </c>
      <c r="AI249">
        <f t="shared" si="42"/>
        <v>-0.85768697496346835</v>
      </c>
      <c r="AJ249" s="6">
        <v>1.1862228857260119E-2</v>
      </c>
      <c r="AK249" t="str">
        <f t="shared" si="43"/>
        <v/>
      </c>
      <c r="AL249" s="5">
        <f t="shared" si="44"/>
        <v>5.2113379468940888</v>
      </c>
      <c r="AM249">
        <f t="shared" si="45"/>
        <v>6.1123986676202486</v>
      </c>
      <c r="AN249">
        <f t="shared" si="46"/>
        <v>-6.7687433007922078</v>
      </c>
      <c r="AO249" s="6">
        <f t="shared" si="47"/>
        <v>17.191419194580384</v>
      </c>
    </row>
    <row r="250" spans="1:41" x14ac:dyDescent="0.35">
      <c r="A250" s="2">
        <v>0</v>
      </c>
      <c r="B250" s="2">
        <v>1</v>
      </c>
      <c r="C250" s="2">
        <v>3</v>
      </c>
      <c r="D250" s="2">
        <v>2</v>
      </c>
      <c r="AC250" s="5">
        <f t="shared" si="36"/>
        <v>0</v>
      </c>
      <c r="AD250">
        <f t="shared" si="37"/>
        <v>0.49827225954020948</v>
      </c>
      <c r="AE250">
        <f t="shared" si="38"/>
        <v>0.38290929210966862</v>
      </c>
      <c r="AF250">
        <f t="shared" si="39"/>
        <v>0.276886773626005</v>
      </c>
      <c r="AG250">
        <f t="shared" si="40"/>
        <v>-0.36030726120878148</v>
      </c>
      <c r="AH250">
        <f t="shared" si="41"/>
        <v>-0.56269370309349209</v>
      </c>
      <c r="AI250">
        <f t="shared" si="42"/>
        <v>-0.56610282731328843</v>
      </c>
      <c r="AJ250" s="6">
        <v>1.200792161146722E-2</v>
      </c>
      <c r="AK250" t="str">
        <f t="shared" si="43"/>
        <v/>
      </c>
      <c r="AL250" s="5">
        <f t="shared" si="44"/>
        <v>0.36030726120878148</v>
      </c>
      <c r="AM250">
        <f t="shared" si="45"/>
        <v>0.64032573890189082</v>
      </c>
      <c r="AN250">
        <f t="shared" si="46"/>
        <v>-0.89470812541292255</v>
      </c>
      <c r="AO250" s="6">
        <f t="shared" si="47"/>
        <v>1.6153226478304854</v>
      </c>
    </row>
    <row r="251" spans="1:41" x14ac:dyDescent="0.35">
      <c r="A251" s="2">
        <v>0</v>
      </c>
      <c r="B251" s="2">
        <v>1</v>
      </c>
      <c r="C251" s="2">
        <v>2</v>
      </c>
      <c r="D251" s="2">
        <v>1</v>
      </c>
      <c r="AC251" s="5">
        <f t="shared" si="36"/>
        <v>0</v>
      </c>
      <c r="AD251">
        <f t="shared" si="37"/>
        <v>4.0111188451636686</v>
      </c>
      <c r="AE251">
        <f t="shared" si="38"/>
        <v>1.1838142863287353</v>
      </c>
      <c r="AF251">
        <f t="shared" si="39"/>
        <v>0.54208560395438887</v>
      </c>
      <c r="AG251">
        <f t="shared" si="40"/>
        <v>-1.8367490634502905</v>
      </c>
      <c r="AH251">
        <f t="shared" si="41"/>
        <v>-0.76066976691677513</v>
      </c>
      <c r="AI251">
        <f t="shared" si="42"/>
        <v>-0.76546000980527551</v>
      </c>
      <c r="AJ251" s="6">
        <v>1.2476822239297936E-2</v>
      </c>
      <c r="AK251" t="str">
        <f t="shared" si="43"/>
        <v/>
      </c>
      <c r="AL251" s="5">
        <f t="shared" si="44"/>
        <v>1.8367490634502905</v>
      </c>
      <c r="AM251">
        <f t="shared" si="45"/>
        <v>2.4146471219635699</v>
      </c>
      <c r="AN251">
        <f t="shared" si="46"/>
        <v>-2.895872330971601</v>
      </c>
      <c r="AO251" s="6">
        <f t="shared" si="47"/>
        <v>6.5693704578721821</v>
      </c>
    </row>
    <row r="252" spans="1:41" x14ac:dyDescent="0.35">
      <c r="AC252" s="5">
        <f t="shared" si="36"/>
        <v>0</v>
      </c>
      <c r="AD252">
        <f t="shared" si="37"/>
        <v>1.4137288460889579</v>
      </c>
      <c r="AE252">
        <f t="shared" si="38"/>
        <v>0.67327074076291826</v>
      </c>
      <c r="AF252">
        <f t="shared" si="39"/>
        <v>0.40236808327619733</v>
      </c>
      <c r="AG252">
        <f t="shared" si="40"/>
        <v>-0.84488948001587372</v>
      </c>
      <c r="AH252">
        <f t="shared" si="41"/>
        <v>-0.733855768118019</v>
      </c>
      <c r="AI252">
        <f t="shared" si="42"/>
        <v>-0.73939976421856846</v>
      </c>
      <c r="AJ252" s="6">
        <v>1.493971735973001E-2</v>
      </c>
      <c r="AK252" t="str">
        <f t="shared" si="43"/>
        <v/>
      </c>
      <c r="AL252" s="5">
        <f t="shared" si="44"/>
        <v>0.84488948001587372</v>
      </c>
      <c r="AM252">
        <f t="shared" si="45"/>
        <v>1.1513018180433492</v>
      </c>
      <c r="AN252">
        <f t="shared" si="46"/>
        <v>-1.4116206186845768</v>
      </c>
      <c r="AO252" s="6">
        <f t="shared" si="47"/>
        <v>3.1013995787163244</v>
      </c>
    </row>
    <row r="253" spans="1:41" x14ac:dyDescent="0.35">
      <c r="AC253" s="10">
        <f t="shared" si="36"/>
        <v>0</v>
      </c>
      <c r="AD253" s="11">
        <f t="shared" si="37"/>
        <v>4.0111188451636686</v>
      </c>
      <c r="AE253" s="11">
        <f t="shared" si="38"/>
        <v>1.1838142863287353</v>
      </c>
      <c r="AF253" s="11">
        <f t="shared" si="39"/>
        <v>0.54208560395438887</v>
      </c>
      <c r="AG253" s="11">
        <f t="shared" si="40"/>
        <v>-1.8367490634502905</v>
      </c>
      <c r="AH253" s="11">
        <f t="shared" si="41"/>
        <v>-0.76066976691677513</v>
      </c>
      <c r="AI253" s="11">
        <f t="shared" si="42"/>
        <v>-0.76546000980527551</v>
      </c>
      <c r="AJ253" s="12">
        <v>1.2476822239297936E-2</v>
      </c>
      <c r="AK253" t="str">
        <f t="shared" si="43"/>
        <v/>
      </c>
      <c r="AL253" s="10">
        <f t="shared" si="44"/>
        <v>1.8367490634502905</v>
      </c>
      <c r="AM253" s="11">
        <f t="shared" si="45"/>
        <v>2.4146471219635699</v>
      </c>
      <c r="AN253" s="11">
        <f t="shared" si="46"/>
        <v>-2.895872330971601</v>
      </c>
      <c r="AO253" s="12">
        <f t="shared" si="47"/>
        <v>6.5693704578721821</v>
      </c>
    </row>
    <row r="254" spans="1:41" x14ac:dyDescent="0.35">
      <c r="AC254">
        <f>SUM(AC4:AC253)</f>
        <v>824</v>
      </c>
      <c r="AD254">
        <f t="shared" ref="AD254:AG254" si="48">SUM(AD4:AD253)</f>
        <v>1431.4966072991167</v>
      </c>
      <c r="AG254">
        <f t="shared" si="48"/>
        <v>130.92171512872338</v>
      </c>
      <c r="AJ254">
        <f>2*S8/S7</f>
        <v>0.04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Title</vt:lpstr>
      <vt:lpstr>ZIP a</vt:lpstr>
      <vt:lpstr>ZIP b</vt:lpstr>
      <vt:lpstr>ZIP c</vt:lpstr>
      <vt:lpstr>ZIP d</vt:lpstr>
      <vt:lpstr>ZIP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2025-09-20T15:36:48Z</dcterms:created>
  <dcterms:modified xsi:type="dcterms:W3CDTF">2025-09-20T15:42:15Z</dcterms:modified>
</cp:coreProperties>
</file>