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43ACF23F-9047-4271-82DF-9C9D2CC80B43}" xr6:coauthVersionLast="47" xr6:coauthVersionMax="47" xr10:uidLastSave="{00000000-0000-0000-0000-000000000000}"/>
  <bookViews>
    <workbookView xWindow="-110" yWindow="-110" windowWidth="19420" windowHeight="10300" xr2:uid="{519DBB0E-BE87-47C9-9D27-DD2FFB9F02BA}"/>
  </bookViews>
  <sheets>
    <sheet name="Title" sheetId="5" r:id="rId1"/>
    <sheet name="ZTP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3" l="1" a="1"/>
  <c r="K10" i="3" s="1"/>
  <c r="N8" i="3" a="1"/>
  <c r="N8" i="3" s="1"/>
  <c r="L8" i="3" a="1"/>
  <c r="L8" i="3" s="1"/>
  <c r="N7" i="3" a="1"/>
  <c r="N7" i="3" s="1"/>
  <c r="L7" i="3" a="1"/>
  <c r="L7" i="3" s="1"/>
  <c r="I6" i="3" a="1"/>
  <c r="I6" i="3" s="1"/>
  <c r="N5" i="3" a="1"/>
  <c r="N5" i="3" s="1"/>
  <c r="I4" i="3" a="1"/>
  <c r="I4" i="3" s="1"/>
  <c r="I3" i="3" a="1"/>
  <c r="I3" i="3" s="1"/>
  <c r="N2" i="3" a="1"/>
  <c r="N2" i="3" s="1"/>
  <c r="I2" i="3" a="1"/>
  <c r="I2" i="3" s="1"/>
  <c r="D6" i="3"/>
  <c r="E1" i="3"/>
  <c r="F1" i="3" s="1"/>
  <c r="G1" i="3" s="1"/>
  <c r="D3" i="3"/>
  <c r="D4" i="3" l="1"/>
  <c r="E2" i="3" s="1"/>
  <c r="E3" i="3" s="1"/>
  <c r="E4" i="3" s="1"/>
  <c r="F2" i="3" l="1"/>
  <c r="F3" i="3"/>
  <c r="F4" i="3" s="1"/>
  <c r="G2" i="3" s="1"/>
  <c r="G3" i="3" s="1"/>
  <c r="G4" i="3" s="1"/>
  <c r="L2" i="3" l="1"/>
  <c r="L5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<sst xmlns="http://schemas.openxmlformats.org/spreadsheetml/2006/main" count="13" uniqueCount="9">
  <si>
    <t>mean</t>
  </si>
  <si>
    <t>λ</t>
  </si>
  <si>
    <t>u</t>
  </si>
  <si>
    <t>h(λ)</t>
  </si>
  <si>
    <t>h(λ)/h'(λ)</t>
  </si>
  <si>
    <t>Real Statistics Using Excel</t>
  </si>
  <si>
    <t>Updated</t>
  </si>
  <si>
    <t>Copyright © 2013 - 2025 Charles Zaiontz</t>
  </si>
  <si>
    <t>Fitting Zero-Truncated Poisson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</si>
</sst>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center"/>
    </xf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4906-59D7-4965-85A2-29FB4B59F9D6}">
  <sheetPr codeName="Sheet5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5</v>
      </c>
    </row>
    <row r="2" spans="1:13" x14ac:dyDescent="0.35">
      <c r="A2" t="s">
        <v>8</v>
      </c>
    </row>
    <row r="4" spans="1:13" x14ac:dyDescent="0.35">
      <c r="A4" t="s">
        <v>6</v>
      </c>
      <c r="B4" s="15">
        <v>45865</v>
      </c>
    </row>
    <row r="6" spans="1:13" x14ac:dyDescent="0.35">
      <c r="A6" s="16" t="s">
        <v>7</v>
      </c>
    </row>
    <row r="10" spans="1:13" ht="18.5" x14ac:dyDescent="0.45">
      <c r="M10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039E-DA63-4869-B3EC-0515CA8570B8}">
  <sheetPr codeName="Sheet3"/>
  <dimension ref="A1:N20"/>
  <sheetViews>
    <sheetView workbookViewId="0"/>
  </sheetViews>
  <sheetFormatPr defaultRowHeight="14.5" x14ac:dyDescent="0.35"/>
  <cols>
    <col min="1" max="1" width="5.453125" customWidth="1"/>
    <col min="2" max="2" width="5" customWidth="1"/>
    <col min="7" max="7" width="8.7265625" customWidth="1"/>
    <col min="8" max="8" width="3.26953125" customWidth="1"/>
    <col min="9" max="9" width="31.54296875" customWidth="1"/>
    <col min="11" max="11" width="6.6328125" customWidth="1"/>
    <col min="13" max="13" width="2.6328125" customWidth="1"/>
    <col min="14" max="14" width="18.7265625" customWidth="1"/>
    <col min="15" max="15" width="8.1796875" customWidth="1"/>
  </cols>
  <sheetData>
    <row r="1" spans="1:14" x14ac:dyDescent="0.35">
      <c r="A1" s="14">
        <v>3</v>
      </c>
      <c r="D1">
        <v>0</v>
      </c>
      <c r="E1">
        <f>D1+1</f>
        <v>1</v>
      </c>
      <c r="F1">
        <f t="shared" ref="F1:G1" si="0">E1+1</f>
        <v>2</v>
      </c>
      <c r="G1">
        <f t="shared" si="0"/>
        <v>3</v>
      </c>
    </row>
    <row r="2" spans="1:14" x14ac:dyDescent="0.35">
      <c r="A2" s="14">
        <v>1</v>
      </c>
      <c r="C2" s="1" t="s">
        <v>1</v>
      </c>
      <c r="D2" s="7">
        <v>1</v>
      </c>
      <c r="E2" s="8">
        <f>D2-D4</f>
        <v>2.6906366713306196</v>
      </c>
      <c r="F2" s="8">
        <f>E2-E4</f>
        <v>2.4745203831584508</v>
      </c>
      <c r="G2" s="9">
        <f>F2-F4</f>
        <v>2.4721002900485329</v>
      </c>
      <c r="I2" t="e" cm="1">
        <f t="array" aca="1" ref="I2" ca="1">FTEXT(G2)</f>
        <v>#NAME?</v>
      </c>
      <c r="K2" t="s">
        <v>0</v>
      </c>
      <c r="L2" s="5">
        <f>AVERAGE(A1:A20)</f>
        <v>2.7</v>
      </c>
      <c r="N2" t="e" cm="1">
        <f t="array" aca="1" ref="N2" ca="1">FTEXT(L2)</f>
        <v>#NAME?</v>
      </c>
    </row>
    <row r="3" spans="1:14" x14ac:dyDescent="0.35">
      <c r="A3" s="14">
        <v>6</v>
      </c>
      <c r="C3" t="s">
        <v>2</v>
      </c>
      <c r="D3" s="10">
        <f>1-EXP(-D2)</f>
        <v>0.63212055882855767</v>
      </c>
      <c r="E3">
        <f>1-EXP(-E2)</f>
        <v>0.93216226472136898</v>
      </c>
      <c r="F3">
        <f>1-EXP(-F2)</f>
        <v>0.91579663407347556</v>
      </c>
      <c r="G3" s="11">
        <f>1-EXP(-G2)</f>
        <v>0.91559260730545666</v>
      </c>
      <c r="I3" t="e" cm="1">
        <f t="array" aca="1" ref="I3" ca="1">FTEXT(G3)</f>
        <v>#NAME?</v>
      </c>
    </row>
    <row r="4" spans="1:14" x14ac:dyDescent="0.35">
      <c r="A4" s="14">
        <v>2</v>
      </c>
      <c r="C4" t="s">
        <v>4</v>
      </c>
      <c r="D4" s="12">
        <f>D3*(D2-$D6*D3)/(D3-D2*EXP(-D2))</f>
        <v>-1.6906366713306196</v>
      </c>
      <c r="E4" s="2">
        <f>E3*(E2-$D6*E3)/(E3-E2*EXP(-E2))</f>
        <v>0.2161162881721688</v>
      </c>
      <c r="F4" s="2">
        <f>F3*(F2-$D6*F3)/(F3-F2*EXP(-F2))</f>
        <v>2.4200931099179696E-3</v>
      </c>
      <c r="G4" s="13">
        <f>G3*(G2-$D6*G3)/(G3-G2*EXP(-G2))</f>
        <v>3.2421162351168787E-7</v>
      </c>
      <c r="I4" t="e" cm="1">
        <f t="array" aca="1" ref="I4" ca="1">FTEXT(G4)</f>
        <v>#NAME?</v>
      </c>
      <c r="K4" s="1" t="s">
        <v>1</v>
      </c>
      <c r="L4" s="3">
        <v>1</v>
      </c>
    </row>
    <row r="5" spans="1:14" x14ac:dyDescent="0.35">
      <c r="A5" s="14">
        <v>1</v>
      </c>
      <c r="K5" t="s">
        <v>3</v>
      </c>
      <c r="L5" s="4">
        <f>L4/(1-EXP(-L4))-L$2</f>
        <v>-1.1180232931306737</v>
      </c>
      <c r="N5" t="e" cm="1">
        <f t="array" aca="1" ref="N5" ca="1">FTEXT(L5)</f>
        <v>#NAME?</v>
      </c>
    </row>
    <row r="6" spans="1:14" x14ac:dyDescent="0.35">
      <c r="A6" s="14">
        <v>7</v>
      </c>
      <c r="C6" t="s">
        <v>0</v>
      </c>
      <c r="D6" s="5">
        <f>AVERAGE(A1:A20)</f>
        <v>2.7</v>
      </c>
      <c r="I6" t="e" cm="1">
        <f t="array" aca="1" ref="I6" ca="1">FTEXT(D6)</f>
        <v>#NAME?</v>
      </c>
    </row>
    <row r="7" spans="1:14" x14ac:dyDescent="0.35">
      <c r="A7" s="14">
        <v>3</v>
      </c>
      <c r="K7" s="1" t="s">
        <v>1</v>
      </c>
      <c r="L7" s="3" t="e" cm="1">
        <f t="array" aca="1" ref="L7" ca="1">NEWTON(L5,L4)</f>
        <v>#NAME?</v>
      </c>
      <c r="N7" t="e" cm="1">
        <f t="array" aca="1" ref="N7" ca="1">FTEXT(L7)</f>
        <v>#NAME?</v>
      </c>
    </row>
    <row r="8" spans="1:14" x14ac:dyDescent="0.35">
      <c r="A8" s="14">
        <v>3</v>
      </c>
      <c r="K8" s="1" t="s">
        <v>3</v>
      </c>
      <c r="L8" s="4" t="e" cm="1">
        <f t="array" aca="1" ref="L8" ca="1">EVALS(L5,L7)</f>
        <v>#NAME?</v>
      </c>
      <c r="N8" t="e" cm="1">
        <f t="array" aca="1" ref="N8" ca="1">FTEXT(L8)</f>
        <v>#NAME?</v>
      </c>
    </row>
    <row r="9" spans="1:14" x14ac:dyDescent="0.35">
      <c r="A9" s="14">
        <v>4</v>
      </c>
    </row>
    <row r="10" spans="1:14" x14ac:dyDescent="0.35">
      <c r="A10" s="14">
        <v>2</v>
      </c>
      <c r="K10" t="e" cm="1">
        <f t="array" aca="1" ref="K10" ca="1">TPOISSON_FIT(A1:A20,TRUE)</f>
        <v>#NAME?</v>
      </c>
      <c r="L10" s="3"/>
    </row>
    <row r="11" spans="1:14" x14ac:dyDescent="0.35">
      <c r="A11" s="14">
        <v>1</v>
      </c>
      <c r="L11" s="6"/>
    </row>
    <row r="12" spans="1:14" x14ac:dyDescent="0.35">
      <c r="A12" s="14">
        <v>2</v>
      </c>
      <c r="L12" s="6"/>
    </row>
    <row r="13" spans="1:14" x14ac:dyDescent="0.35">
      <c r="A13" s="14">
        <v>2</v>
      </c>
      <c r="L13" s="6"/>
    </row>
    <row r="14" spans="1:14" x14ac:dyDescent="0.35">
      <c r="A14" s="14">
        <v>3</v>
      </c>
      <c r="L14" s="4"/>
    </row>
    <row r="15" spans="1:14" x14ac:dyDescent="0.35">
      <c r="A15" s="14">
        <v>2</v>
      </c>
    </row>
    <row r="16" spans="1:14" x14ac:dyDescent="0.35">
      <c r="A16" s="14">
        <v>3</v>
      </c>
    </row>
    <row r="17" spans="1:1" x14ac:dyDescent="0.35">
      <c r="A17" s="14">
        <v>2</v>
      </c>
    </row>
    <row r="18" spans="1:1" x14ac:dyDescent="0.35">
      <c r="A18" s="14">
        <v>2</v>
      </c>
    </row>
    <row r="19" spans="1:1" x14ac:dyDescent="0.35">
      <c r="A19" s="14">
        <v>4</v>
      </c>
    </row>
    <row r="20" spans="1:1" x14ac:dyDescent="0.35">
      <c r="A20" s="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ZTP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2025-07-24T14:40:10Z</dcterms:created>
  <dcterms:modified xsi:type="dcterms:W3CDTF">2025-07-27T14:37:04Z</dcterms:modified>
</cp:coreProperties>
</file>