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0" documentId="8_{B4BD834E-1415-4B45-827A-0E9E8BCD2261}" xr6:coauthVersionLast="47" xr6:coauthVersionMax="47" xr10:uidLastSave="{00000000-0000-0000-0000-000000000000}"/>
  <bookViews>
    <workbookView xWindow="-110" yWindow="-110" windowWidth="19420" windowHeight="10300" xr2:uid="{D7A8CA75-2832-4C4C-A061-6C26B2E9E04D}"/>
  </bookViews>
  <sheets>
    <sheet name="Title" sheetId="4" r:id="rId1"/>
    <sheet name="Order 1" sheetId="1" r:id="rId2"/>
    <sheet name="Order 2" sheetId="2" r:id="rId3"/>
    <sheet name="EvalSymbolic" sheetId="3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3" l="1" a="1"/>
  <c r="H16" i="3" s="1"/>
  <c r="F16" i="3" a="1"/>
  <c r="F16" i="3" s="1"/>
  <c r="H15" i="3" a="1"/>
  <c r="H15" i="3" s="1"/>
  <c r="F15" i="3" a="1"/>
  <c r="F15" i="3" s="1"/>
  <c r="H14" i="3" a="1"/>
  <c r="H14" i="3" s="1"/>
  <c r="F14" i="3" a="1"/>
  <c r="F14" i="3" s="1"/>
  <c r="D14" i="3" a="1"/>
  <c r="D14" i="3" s="1"/>
  <c r="H12" i="3" a="1"/>
  <c r="H12" i="3" s="1"/>
  <c r="F12" i="3" a="1"/>
  <c r="F12" i="3" s="1"/>
  <c r="D12" i="3" a="1"/>
  <c r="D12" i="3" s="1"/>
  <c r="H11" i="3" a="1"/>
  <c r="H11" i="3" s="1"/>
  <c r="F11" i="3" a="1"/>
  <c r="F11" i="3" s="1"/>
  <c r="H10" i="3" a="1"/>
  <c r="H10" i="3" s="1"/>
  <c r="F10" i="3" a="1"/>
  <c r="F10" i="3" s="1"/>
  <c r="H8" i="3" a="1"/>
  <c r="H8" i="3" s="1"/>
  <c r="F8" i="3" a="1"/>
  <c r="F8" i="3" s="1"/>
  <c r="D8" i="3" a="1"/>
  <c r="D8" i="3" s="1"/>
  <c r="H7" i="3" a="1"/>
  <c r="H7" i="3" s="1"/>
  <c r="F7" i="3" a="1"/>
  <c r="F7" i="3" s="1"/>
  <c r="H6" i="3" a="1"/>
  <c r="H6" i="3" s="1"/>
  <c r="F6" i="3" a="1"/>
  <c r="F6" i="3" s="1"/>
  <c r="H5" i="3" a="1"/>
  <c r="H5" i="3" s="1"/>
  <c r="F5" i="3" a="1"/>
  <c r="F5" i="3" s="1"/>
  <c r="H3" i="3" a="1"/>
  <c r="H3" i="3" s="1"/>
  <c r="F3" i="3" a="1"/>
  <c r="F3" i="3" s="1"/>
  <c r="D3" i="3" a="1"/>
  <c r="D3" i="3" s="1"/>
  <c r="H2" i="3" a="1"/>
  <c r="H2" i="3" s="1"/>
  <c r="F2" i="3" a="1"/>
  <c r="F2" i="3" s="1"/>
  <c r="H1" i="3" a="1"/>
  <c r="H1" i="3" s="1"/>
  <c r="F1" i="3" a="1"/>
  <c r="F1" i="3" s="1"/>
  <c r="J33" i="2"/>
  <c r="J32" i="2"/>
  <c r="J31" i="2"/>
  <c r="J30" i="2"/>
  <c r="J29" i="2"/>
  <c r="J28" i="2"/>
  <c r="J27" i="2"/>
  <c r="J26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D8" i="2" a="1"/>
  <c r="D8" i="2" s="1"/>
  <c r="J7" i="2"/>
  <c r="J6" i="2"/>
  <c r="D6" i="2" a="1"/>
  <c r="D6" i="2" s="1"/>
  <c r="J5" i="2"/>
  <c r="J4" i="2"/>
  <c r="D4" i="2" a="1"/>
  <c r="D4" i="2" s="1"/>
  <c r="J3" i="2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B3" i="3" l="1"/>
  <c r="B14" i="3"/>
  <c r="B12" i="3"/>
  <c r="B8" i="3"/>
  <c r="G3" i="1"/>
  <c r="G4" i="1" s="1"/>
  <c r="G5" i="1" s="1"/>
  <c r="G6" i="1" s="1"/>
  <c r="G7" i="1" s="1"/>
  <c r="G8" i="1" s="1"/>
  <c r="G9" i="1" s="1"/>
  <c r="G10" i="1" s="1"/>
  <c r="G11" i="1" s="1"/>
  <c r="G12" i="1" s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B3" i="1"/>
  <c r="B4" i="2" l="1"/>
  <c r="I3" i="2"/>
  <c r="I4" i="2" s="1"/>
  <c r="I5" i="2" s="1"/>
  <c r="I6" i="2" s="1"/>
  <c r="I7" i="2" s="1"/>
  <c r="I8" i="2" s="1"/>
  <c r="I9" i="2" s="1"/>
  <c r="I10" i="2" s="1"/>
  <c r="I11" i="2" s="1"/>
  <c r="I12" i="2" s="1"/>
  <c r="I13" i="2" s="1"/>
  <c r="I14" i="2" s="1"/>
  <c r="I15" i="2" s="1"/>
  <c r="I16" i="2" s="1"/>
  <c r="I17" i="2" s="1"/>
  <c r="I18" i="2" s="1"/>
  <c r="I19" i="2" s="1"/>
  <c r="I20" i="2" s="1"/>
  <c r="I21" i="2" s="1"/>
  <c r="I22" i="2" s="1"/>
  <c r="I23" i="2" s="1"/>
  <c r="I24" i="2" s="1"/>
  <c r="I25" i="2" s="1"/>
  <c r="I26" i="2" s="1"/>
  <c r="I27" i="2" s="1"/>
  <c r="I28" i="2" s="1"/>
  <c r="I29" i="2" s="1"/>
  <c r="I30" i="2" s="1"/>
  <c r="I31" i="2" s="1"/>
  <c r="I32" i="2" s="1"/>
  <c r="I3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<sst xmlns="http://schemas.openxmlformats.org/spreadsheetml/2006/main" count="44" uniqueCount="20">
  <si>
    <t>x</t>
  </si>
  <si>
    <t>Differential equation</t>
  </si>
  <si>
    <t>y</t>
  </si>
  <si>
    <t>z</t>
  </si>
  <si>
    <t>x0</t>
  </si>
  <si>
    <t>f(x,y,z)</t>
  </si>
  <si>
    <t>y0</t>
  </si>
  <si>
    <t>y'0</t>
  </si>
  <si>
    <t>xn</t>
  </si>
  <si>
    <t>h</t>
  </si>
  <si>
    <t>b</t>
  </si>
  <si>
    <t>method</t>
  </si>
  <si>
    <t>rk</t>
  </si>
  <si>
    <t>f(x,y)</t>
  </si>
  <si>
    <t>rk4</t>
  </si>
  <si>
    <t>b/iter</t>
  </si>
  <si>
    <t>Real Statistics Using Excel</t>
  </si>
  <si>
    <t>Updated</t>
  </si>
  <si>
    <t>Copyright © 2013 - 2025 Charles Zaiontz</t>
  </si>
  <si>
    <t>Differential Equations Analysis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</si>
</sst>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right"/>
    </xf>
    <xf numFmtId="2" fontId="0" fillId="0" borderId="0" xfId="0" applyNumberFormat="1"/>
    <xf numFmtId="2" fontId="0" fillId="0" borderId="1" xfId="0" applyNumberFormat="1" applyBorder="1" applyAlignment="1">
      <alignment horizontal="right"/>
    </xf>
    <xf numFmtId="15" fontId="0" fillId="0" borderId="0" xfId="0" applyNumberFormat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y'=x*y-LN(x+1)^y-2*x+1+EXP(x)/2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circle"/>
            <c:size val="5"/>
          </c:marker>
          <c:xVal>
            <c:numRef>
              <c:f>'Order 1'!$G$3:$G$43</c:f>
              <c:numCache>
                <c:formatCode>0.00</c:formatCode>
                <c:ptCount val="41"/>
                <c:pt idx="0">
                  <c:v>1</c:v>
                </c:pt>
                <c:pt idx="1">
                  <c:v>1.05</c:v>
                </c:pt>
                <c:pt idx="2">
                  <c:v>1.1000000000000001</c:v>
                </c:pt>
                <c:pt idx="3">
                  <c:v>1.1500000000000001</c:v>
                </c:pt>
                <c:pt idx="4">
                  <c:v>1.2000000000000002</c:v>
                </c:pt>
                <c:pt idx="5">
                  <c:v>1.2500000000000002</c:v>
                </c:pt>
                <c:pt idx="6">
                  <c:v>1.3000000000000003</c:v>
                </c:pt>
                <c:pt idx="7">
                  <c:v>1.3500000000000003</c:v>
                </c:pt>
                <c:pt idx="8">
                  <c:v>1.4000000000000004</c:v>
                </c:pt>
                <c:pt idx="9">
                  <c:v>1.4500000000000004</c:v>
                </c:pt>
                <c:pt idx="10">
                  <c:v>1.5000000000000004</c:v>
                </c:pt>
                <c:pt idx="11">
                  <c:v>1.5500000000000005</c:v>
                </c:pt>
                <c:pt idx="12">
                  <c:v>1.6000000000000005</c:v>
                </c:pt>
                <c:pt idx="13">
                  <c:v>1.6500000000000006</c:v>
                </c:pt>
                <c:pt idx="14">
                  <c:v>1.7000000000000006</c:v>
                </c:pt>
                <c:pt idx="15">
                  <c:v>1.7500000000000007</c:v>
                </c:pt>
                <c:pt idx="16">
                  <c:v>1.8000000000000007</c:v>
                </c:pt>
                <c:pt idx="17">
                  <c:v>1.8500000000000008</c:v>
                </c:pt>
                <c:pt idx="18">
                  <c:v>1.9000000000000008</c:v>
                </c:pt>
                <c:pt idx="19">
                  <c:v>1.9500000000000008</c:v>
                </c:pt>
                <c:pt idx="20">
                  <c:v>2.0000000000000009</c:v>
                </c:pt>
                <c:pt idx="21">
                  <c:v>2.0500000000000007</c:v>
                </c:pt>
                <c:pt idx="22">
                  <c:v>2.1000000000000005</c:v>
                </c:pt>
                <c:pt idx="23">
                  <c:v>2.1500000000000004</c:v>
                </c:pt>
                <c:pt idx="24">
                  <c:v>2.2000000000000002</c:v>
                </c:pt>
                <c:pt idx="25">
                  <c:v>2.25</c:v>
                </c:pt>
                <c:pt idx="26">
                  <c:v>2.2999999999999998</c:v>
                </c:pt>
                <c:pt idx="27">
                  <c:v>2.3499999999999996</c:v>
                </c:pt>
                <c:pt idx="28">
                  <c:v>2.3999999999999995</c:v>
                </c:pt>
                <c:pt idx="29">
                  <c:v>2.4499999999999993</c:v>
                </c:pt>
                <c:pt idx="30">
                  <c:v>2.4999999999999991</c:v>
                </c:pt>
                <c:pt idx="31">
                  <c:v>2.5499999999999989</c:v>
                </c:pt>
                <c:pt idx="32">
                  <c:v>2.5999999999999988</c:v>
                </c:pt>
                <c:pt idx="33">
                  <c:v>2.6499999999999986</c:v>
                </c:pt>
                <c:pt idx="34">
                  <c:v>2.6999999999999984</c:v>
                </c:pt>
                <c:pt idx="35">
                  <c:v>2.7499999999999982</c:v>
                </c:pt>
                <c:pt idx="36">
                  <c:v>2.799999999999998</c:v>
                </c:pt>
                <c:pt idx="37">
                  <c:v>2.8499999999999979</c:v>
                </c:pt>
                <c:pt idx="38">
                  <c:v>2.8999999999999977</c:v>
                </c:pt>
                <c:pt idx="39">
                  <c:v>2.9499999999999975</c:v>
                </c:pt>
                <c:pt idx="40">
                  <c:v>2.9999999999999973</c:v>
                </c:pt>
              </c:numCache>
            </c:numRef>
          </c:xVal>
          <c:yVal>
            <c:numRef>
              <c:f>'Order 1'!$H$3:$H$43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6683-4196-9143-4C49A2EC3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0749440"/>
        <c:axId val="2040741760"/>
      </c:scatterChart>
      <c:valAx>
        <c:axId val="2040749440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crossAx val="2040741760"/>
        <c:crosses val="autoZero"/>
        <c:crossBetween val="midCat"/>
      </c:valAx>
      <c:valAx>
        <c:axId val="20407417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40749440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y''=SIN(3*x)-4*y</a:t>
            </a:r>
          </a:p>
        </c:rich>
      </c:tx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marker>
            <c:symbol val="circle"/>
            <c:size val="5"/>
          </c:marker>
          <c:xVal>
            <c:numRef>
              <c:f>'Order 2'!$I$3:$I$33</c:f>
              <c:numCache>
                <c:formatCode>General</c:formatCode>
                <c:ptCount val="3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0.30000000000000004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0.79999999999999993</c:v>
                </c:pt>
                <c:pt idx="9">
                  <c:v>0.89999999999999991</c:v>
                </c:pt>
                <c:pt idx="10">
                  <c:v>0.99999999999999989</c:v>
                </c:pt>
                <c:pt idx="11">
                  <c:v>1.0999999999999999</c:v>
                </c:pt>
                <c:pt idx="12">
                  <c:v>1.2</c:v>
                </c:pt>
                <c:pt idx="13">
                  <c:v>1.3</c:v>
                </c:pt>
                <c:pt idx="14">
                  <c:v>1.4000000000000001</c:v>
                </c:pt>
                <c:pt idx="15">
                  <c:v>1.5000000000000002</c:v>
                </c:pt>
                <c:pt idx="16">
                  <c:v>1.6000000000000003</c:v>
                </c:pt>
                <c:pt idx="17">
                  <c:v>1.7000000000000004</c:v>
                </c:pt>
                <c:pt idx="18">
                  <c:v>1.8000000000000005</c:v>
                </c:pt>
                <c:pt idx="19">
                  <c:v>1.9000000000000006</c:v>
                </c:pt>
                <c:pt idx="20">
                  <c:v>2.0000000000000004</c:v>
                </c:pt>
                <c:pt idx="21">
                  <c:v>2.1000000000000005</c:v>
                </c:pt>
                <c:pt idx="22">
                  <c:v>2.2000000000000006</c:v>
                </c:pt>
                <c:pt idx="23">
                  <c:v>2.3000000000000007</c:v>
                </c:pt>
                <c:pt idx="24">
                  <c:v>2.4000000000000008</c:v>
                </c:pt>
                <c:pt idx="25">
                  <c:v>2.5000000000000009</c:v>
                </c:pt>
                <c:pt idx="26">
                  <c:v>2.600000000000001</c:v>
                </c:pt>
                <c:pt idx="27">
                  <c:v>2.7000000000000011</c:v>
                </c:pt>
                <c:pt idx="28">
                  <c:v>2.8000000000000012</c:v>
                </c:pt>
                <c:pt idx="29">
                  <c:v>2.9000000000000012</c:v>
                </c:pt>
                <c:pt idx="30">
                  <c:v>3.0000000000000013</c:v>
                </c:pt>
              </c:numCache>
            </c:numRef>
          </c:xVal>
          <c:yVal>
            <c:numRef>
              <c:f>'Order 2'!$J$3:$J$33</c:f>
              <c:numCache>
                <c:formatCode>General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638-4544-A84E-197D1A536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6306223"/>
        <c:axId val="256301903"/>
      </c:scatterChart>
      <c:valAx>
        <c:axId val="25630622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256301903"/>
        <c:crosses val="autoZero"/>
        <c:crossBetween val="midCat"/>
      </c:valAx>
      <c:valAx>
        <c:axId val="256301903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56306223"/>
        <c:crosses val="autoZero"/>
        <c:crossBetween val="midCat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225425</xdr:colOff>
      <xdr:row>2</xdr:row>
      <xdr:rowOff>12700</xdr:rowOff>
    </xdr:from>
    <xdr:to>
      <xdr:col>15</xdr:col>
      <xdr:colOff>530225</xdr:colOff>
      <xdr:row>16</xdr:row>
      <xdr:rowOff>177800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33387E8-04B4-2ECD-6BBB-F8F3804D4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161925</xdr:colOff>
      <xdr:row>0</xdr:row>
      <xdr:rowOff>177800</xdr:rowOff>
    </xdr:from>
    <xdr:to>
      <xdr:col>17</xdr:col>
      <xdr:colOff>466725</xdr:colOff>
      <xdr:row>15</xdr:row>
      <xdr:rowOff>158750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1B7BDFB-E7CD-44F6-B3D7-75D295AF16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8f5cd2f1f925cfd/Documenti/A%20Real%20Statistics%202020/Examples/Differential%20Equations%202.xlsx" TargetMode="External"/><Relationship Id="rId1" Type="http://schemas.openxmlformats.org/officeDocument/2006/relationships/externalLinkPath" Target="/38f5cd2f1f925cfd/Documenti/A%20Real%20Statistics%202020/Examples/Differential%20Equations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itle"/>
      <sheetName val="ef"/>
      <sheetName val="tr"/>
      <sheetName val="Euler"/>
      <sheetName val="Heun"/>
      <sheetName val="RK4"/>
      <sheetName val="RK4 a"/>
      <sheetName val="rk"/>
      <sheetName val="rk2"/>
      <sheetName val="rk2 b"/>
      <sheetName val="ef 1"/>
      <sheetName val="Runge"/>
      <sheetName val="RK4 1"/>
      <sheetName val="Sheet6"/>
      <sheetName val="euler x"/>
      <sheetName val="hein"/>
      <sheetName val="rk x"/>
      <sheetName val="rk4 x"/>
      <sheetName val="rk Tool"/>
      <sheetName val="Sheet14"/>
      <sheetName val="Sheet12"/>
      <sheetName val="Sheet1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3">
          <cell r="I3">
            <v>0</v>
          </cell>
          <cell r="J3">
            <v>1</v>
          </cell>
        </row>
        <row r="4">
          <cell r="I4">
            <v>0.1</v>
          </cell>
          <cell r="J4">
            <v>1.18</v>
          </cell>
        </row>
        <row r="5">
          <cell r="I5">
            <v>0.2</v>
          </cell>
          <cell r="J5">
            <v>1.3153719823580425</v>
          </cell>
        </row>
        <row r="6">
          <cell r="I6">
            <v>0.30000000000000004</v>
          </cell>
          <cell r="J6">
            <v>1.4033819041172104</v>
          </cell>
        </row>
        <row r="7">
          <cell r="I7">
            <v>0.4</v>
          </cell>
          <cell r="J7">
            <v>1.4426966749474817</v>
          </cell>
        </row>
        <row r="8">
          <cell r="I8">
            <v>0.5</v>
          </cell>
          <cell r="J8">
            <v>1.4332383518468084</v>
          </cell>
        </row>
        <row r="9">
          <cell r="I9">
            <v>0.6</v>
          </cell>
          <cell r="J9">
            <v>1.3760511329923313</v>
          </cell>
        </row>
        <row r="10">
          <cell r="I10">
            <v>0.7</v>
          </cell>
          <cell r="J10">
            <v>1.2731987364819923</v>
          </cell>
        </row>
        <row r="11">
          <cell r="I11">
            <v>0.79999999999999993</v>
          </cell>
          <cell r="J11">
            <v>1.1277017606511568</v>
          </cell>
        </row>
        <row r="12">
          <cell r="I12">
            <v>0.89999999999999991</v>
          </cell>
          <cell r="J12">
            <v>0.94351575687473765</v>
          </cell>
        </row>
        <row r="13">
          <cell r="I13">
            <v>0.99999999999999989</v>
          </cell>
          <cell r="J13">
            <v>0.72554200910945132</v>
          </cell>
        </row>
        <row r="14">
          <cell r="I14">
            <v>1.0999999999999999</v>
          </cell>
          <cell r="J14">
            <v>0.47965539342761598</v>
          </cell>
        </row>
        <row r="15">
          <cell r="I15">
            <v>1.2</v>
          </cell>
          <cell r="J15">
            <v>0.21272805622115115</v>
          </cell>
        </row>
        <row r="16">
          <cell r="I16">
            <v>1.3</v>
          </cell>
          <cell r="J16">
            <v>-6.737532883378744E-2</v>
          </cell>
        </row>
        <row r="17">
          <cell r="I17">
            <v>1.4000000000000001</v>
          </cell>
          <cell r="J17">
            <v>-0.35185488576906154</v>
          </cell>
        </row>
        <row r="18">
          <cell r="I18">
            <v>1.5000000000000002</v>
          </cell>
          <cell r="J18">
            <v>-0.63110637436836803</v>
          </cell>
        </row>
        <row r="19">
          <cell r="I19">
            <v>1.6000000000000003</v>
          </cell>
          <cell r="J19">
            <v>-0.8949403211177156</v>
          </cell>
        </row>
        <row r="20">
          <cell r="I20">
            <v>1.7000000000000004</v>
          </cell>
          <cell r="J20">
            <v>-1.1328956823278162</v>
          </cell>
        </row>
        <row r="21">
          <cell r="I21">
            <v>1.8000000000000005</v>
          </cell>
          <cell r="J21">
            <v>-1.3346441376387184</v>
          </cell>
        </row>
        <row r="22">
          <cell r="I22">
            <v>1.9000000000000006</v>
          </cell>
          <cell r="J22">
            <v>-1.4904703445997805</v>
          </cell>
        </row>
        <row r="23">
          <cell r="I23">
            <v>2.0000000000000004</v>
          </cell>
          <cell r="J23">
            <v>-1.5918031604185223</v>
          </cell>
        </row>
        <row r="24">
          <cell r="I24">
            <v>2.1000000000000005</v>
          </cell>
          <cell r="J24">
            <v>-1.6317640201933481</v>
          </cell>
        </row>
        <row r="25">
          <cell r="I25">
            <v>2.2000000000000006</v>
          </cell>
          <cell r="J25">
            <v>-1.6056923115412012</v>
          </cell>
        </row>
        <row r="26">
          <cell r="I26">
            <v>2.3000000000000007</v>
          </cell>
          <cell r="J26">
            <v>-1.5116044650554858</v>
          </cell>
        </row>
        <row r="27">
          <cell r="I27">
            <v>2.4000000000000008</v>
          </cell>
          <cell r="J27">
            <v>-1.3505440761644028</v>
          </cell>
        </row>
        <row r="28">
          <cell r="I28">
            <v>2.5000000000000009</v>
          </cell>
          <cell r="J28">
            <v>-1.1267848485176803</v>
          </cell>
        </row>
        <row r="29">
          <cell r="I29">
            <v>2.600000000000001</v>
          </cell>
          <cell r="J29">
            <v>-0.84785631481284307</v>
          </cell>
        </row>
        <row r="30">
          <cell r="I30">
            <v>2.7000000000000011</v>
          </cell>
          <cell r="J30">
            <v>-0.52437361990854603</v>
          </cell>
        </row>
        <row r="31">
          <cell r="I31">
            <v>2.8000000000000012</v>
          </cell>
          <cell r="J31">
            <v>-0.16966631324751597</v>
          </cell>
        </row>
        <row r="32">
          <cell r="I32">
            <v>2.9000000000000012</v>
          </cell>
          <cell r="J32">
            <v>0.20078397196107206</v>
          </cell>
        </row>
        <row r="33">
          <cell r="I33">
            <v>3.0000000000000013</v>
          </cell>
          <cell r="J33">
            <v>0.57007208788596941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4C0F3-2D66-4617-8D25-A75F8FC75FFE}">
  <sheetPr codeName="Sheet4"/>
  <dimension ref="A1:M10"/>
  <sheetViews>
    <sheetView tabSelected="1" workbookViewId="0"/>
  </sheetViews>
  <sheetFormatPr defaultRowHeight="14.5" x14ac:dyDescent="0.35"/>
  <sheetData>
    <row r="1" spans="1:13" x14ac:dyDescent="0.35">
      <c r="A1" t="s">
        <v>16</v>
      </c>
    </row>
    <row r="2" spans="1:13" x14ac:dyDescent="0.35">
      <c r="A2" t="s">
        <v>19</v>
      </c>
    </row>
    <row r="4" spans="1:13" x14ac:dyDescent="0.35">
      <c r="A4" t="s">
        <v>17</v>
      </c>
      <c r="B4" s="7">
        <v>45835</v>
      </c>
    </row>
    <row r="6" spans="1:13" x14ac:dyDescent="0.35">
      <c r="A6" s="8" t="s">
        <v>18</v>
      </c>
    </row>
    <row r="10" spans="1:13" ht="18.5" x14ac:dyDescent="0.45">
      <c r="M10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EDB0-56BD-4F98-9CA5-B1E3E4FA5907}">
  <sheetPr codeName="Sheet1"/>
  <dimension ref="A1:H43"/>
  <sheetViews>
    <sheetView workbookViewId="0"/>
  </sheetViews>
  <sheetFormatPr defaultRowHeight="14.5" x14ac:dyDescent="0.35"/>
  <cols>
    <col min="1" max="1" width="7.1796875" customWidth="1"/>
    <col min="3" max="3" width="3.6328125" customWidth="1"/>
    <col min="5" max="5" width="6.7265625" customWidth="1"/>
    <col min="6" max="6" width="3.6328125" customWidth="1"/>
    <col min="7" max="7" width="6.81640625" style="5" customWidth="1"/>
  </cols>
  <sheetData>
    <row r="1" spans="1:8" x14ac:dyDescent="0.35">
      <c r="A1" t="s">
        <v>0</v>
      </c>
      <c r="B1">
        <v>1</v>
      </c>
      <c r="D1" t="s">
        <v>1</v>
      </c>
    </row>
    <row r="2" spans="1:8" x14ac:dyDescent="0.35">
      <c r="A2" t="s">
        <v>2</v>
      </c>
      <c r="B2">
        <v>2</v>
      </c>
      <c r="G2" s="6" t="s">
        <v>0</v>
      </c>
      <c r="H2" s="1" t="s">
        <v>2</v>
      </c>
    </row>
    <row r="3" spans="1:8" x14ac:dyDescent="0.35">
      <c r="A3" t="s">
        <v>13</v>
      </c>
      <c r="B3">
        <f>B1*B2-LN(B1+1)^B2-2*B1+1+EXP(B1)/2</f>
        <v>1.878687900311321</v>
      </c>
      <c r="D3" t="s">
        <v>4</v>
      </c>
      <c r="E3" s="2">
        <v>1</v>
      </c>
      <c r="G3" s="5">
        <f>E3</f>
        <v>1</v>
      </c>
      <c r="H3" t="e">
        <f ca="1">DiffEq(G3,B$3,E$3,E$4,E$7,E$9,E$8)</f>
        <v>#NAME?</v>
      </c>
    </row>
    <row r="4" spans="1:8" x14ac:dyDescent="0.35">
      <c r="D4" t="s">
        <v>6</v>
      </c>
      <c r="E4" s="3">
        <v>2</v>
      </c>
      <c r="G4" s="5">
        <f>G3+E$7</f>
        <v>1.05</v>
      </c>
      <c r="H4" t="e">
        <f ca="1">DiffEq(G4,B$3,E$3,E$4,E$7,E$9,E$8)</f>
        <v>#NAME?</v>
      </c>
    </row>
    <row r="5" spans="1:8" x14ac:dyDescent="0.35">
      <c r="D5" t="s">
        <v>7</v>
      </c>
      <c r="E5" s="3"/>
      <c r="G5" s="5">
        <f>G4+E$7</f>
        <v>1.1000000000000001</v>
      </c>
      <c r="H5" t="e">
        <f ca="1">DiffEq(G5,B$3,E$3,E$4,E$7,E$9,E$8)</f>
        <v>#NAME?</v>
      </c>
    </row>
    <row r="6" spans="1:8" x14ac:dyDescent="0.35">
      <c r="D6" t="s">
        <v>8</v>
      </c>
      <c r="E6" s="3">
        <v>3</v>
      </c>
      <c r="G6" s="5">
        <f>G5+E$7</f>
        <v>1.1500000000000001</v>
      </c>
      <c r="H6" t="e">
        <f ca="1">DiffEq(G6,B$3,E$3,E$4,E$7,E$9,E$8)</f>
        <v>#NAME?</v>
      </c>
    </row>
    <row r="7" spans="1:8" x14ac:dyDescent="0.35">
      <c r="D7" t="s">
        <v>9</v>
      </c>
      <c r="E7" s="3">
        <v>0.05</v>
      </c>
      <c r="G7" s="5">
        <f>G6+E$7</f>
        <v>1.2000000000000002</v>
      </c>
      <c r="H7" t="e">
        <f ca="1">DiffEq(G7,B$3,E$3,E$4,E$7,E$9,E$8)</f>
        <v>#NAME?</v>
      </c>
    </row>
    <row r="8" spans="1:8" x14ac:dyDescent="0.35">
      <c r="D8" t="s">
        <v>15</v>
      </c>
      <c r="E8" s="3">
        <v>1</v>
      </c>
      <c r="G8" s="5">
        <f>G7+E$7</f>
        <v>1.2500000000000002</v>
      </c>
      <c r="H8" t="e">
        <f ca="1">DiffEq(G8,B$3,E$3,E$4,E$7,E$9,E$8)</f>
        <v>#NAME?</v>
      </c>
    </row>
    <row r="9" spans="1:8" x14ac:dyDescent="0.35">
      <c r="D9" t="s">
        <v>11</v>
      </c>
      <c r="E9" s="4" t="s">
        <v>14</v>
      </c>
      <c r="G9" s="5">
        <f>G8+E$7</f>
        <v>1.3000000000000003</v>
      </c>
      <c r="H9" t="e">
        <f ca="1">DiffEq(G9,B$3,E$3,E$4,E$7,E$9,E$8)</f>
        <v>#NAME?</v>
      </c>
    </row>
    <row r="10" spans="1:8" x14ac:dyDescent="0.35">
      <c r="G10" s="5">
        <f>G9+E$7</f>
        <v>1.3500000000000003</v>
      </c>
      <c r="H10" t="e">
        <f ca="1">DiffEq(G10,B$3,E$3,E$4,E$7,E$9,E$8)</f>
        <v>#NAME?</v>
      </c>
    </row>
    <row r="11" spans="1:8" x14ac:dyDescent="0.35">
      <c r="G11" s="5">
        <f>G10+E$7</f>
        <v>1.4000000000000004</v>
      </c>
      <c r="H11" t="e">
        <f ca="1">DiffEq(G11,B$3,E$3,E$4,E$7,E$9,E$8)</f>
        <v>#NAME?</v>
      </c>
    </row>
    <row r="12" spans="1:8" x14ac:dyDescent="0.35">
      <c r="G12" s="5">
        <f>G11+E$7</f>
        <v>1.4500000000000004</v>
      </c>
      <c r="H12" t="e">
        <f ca="1">DiffEq(G12,B$3,E$3,E$4,E$7,E$9,E$8)</f>
        <v>#NAME?</v>
      </c>
    </row>
    <row r="13" spans="1:8" x14ac:dyDescent="0.35">
      <c r="G13" s="5">
        <f>G12+E$7</f>
        <v>1.5000000000000004</v>
      </c>
      <c r="H13" t="e">
        <f ca="1">DiffEq(G13,B$3,E$3,E$4,E$7,E$9,E$8)</f>
        <v>#NAME?</v>
      </c>
    </row>
    <row r="14" spans="1:8" x14ac:dyDescent="0.35">
      <c r="G14" s="5">
        <f>G13+E$7</f>
        <v>1.5500000000000005</v>
      </c>
      <c r="H14" t="e">
        <f ca="1">DiffEq(G14,B$3,E$3,E$4,E$7,E$9,E$8)</f>
        <v>#NAME?</v>
      </c>
    </row>
    <row r="15" spans="1:8" x14ac:dyDescent="0.35">
      <c r="G15" s="5">
        <f>G14+E$7</f>
        <v>1.6000000000000005</v>
      </c>
      <c r="H15" t="e">
        <f ca="1">DiffEq(G15,B$3,E$3,E$4,E$7,E$9,E$8)</f>
        <v>#NAME?</v>
      </c>
    </row>
    <row r="16" spans="1:8" x14ac:dyDescent="0.35">
      <c r="G16" s="5">
        <f>G15+E$7</f>
        <v>1.6500000000000006</v>
      </c>
      <c r="H16" t="e">
        <f ca="1">DiffEq(G16,B$3,E$3,E$4,E$7,E$9,E$8)</f>
        <v>#NAME?</v>
      </c>
    </row>
    <row r="17" spans="7:8" x14ac:dyDescent="0.35">
      <c r="G17" s="5">
        <f>G16+E$7</f>
        <v>1.7000000000000006</v>
      </c>
      <c r="H17" t="e">
        <f ca="1">DiffEq(G17,B$3,E$3,E$4,E$7,E$9,E$8)</f>
        <v>#NAME?</v>
      </c>
    </row>
    <row r="18" spans="7:8" x14ac:dyDescent="0.35">
      <c r="G18" s="5">
        <f>G17+E$7</f>
        <v>1.7500000000000007</v>
      </c>
      <c r="H18" t="e">
        <f ca="1">DiffEq(G18,B$3,E$3,E$4,E$7,E$9,E$8)</f>
        <v>#NAME?</v>
      </c>
    </row>
    <row r="19" spans="7:8" x14ac:dyDescent="0.35">
      <c r="G19" s="5">
        <f>G18+E$7</f>
        <v>1.8000000000000007</v>
      </c>
      <c r="H19" t="e">
        <f ca="1">DiffEq(G19,B$3,E$3,E$4,E$7,E$9,E$8)</f>
        <v>#NAME?</v>
      </c>
    </row>
    <row r="20" spans="7:8" x14ac:dyDescent="0.35">
      <c r="G20" s="5">
        <f>G19+E$7</f>
        <v>1.8500000000000008</v>
      </c>
      <c r="H20" t="e">
        <f ca="1">DiffEq(G20,B$3,E$3,E$4,E$7,E$9,E$8)</f>
        <v>#NAME?</v>
      </c>
    </row>
    <row r="21" spans="7:8" x14ac:dyDescent="0.35">
      <c r="G21" s="5">
        <f>G20+E$7</f>
        <v>1.9000000000000008</v>
      </c>
      <c r="H21" t="e">
        <f ca="1">DiffEq(G21,B$3,E$3,E$4,E$7,E$9,E$8)</f>
        <v>#NAME?</v>
      </c>
    </row>
    <row r="22" spans="7:8" x14ac:dyDescent="0.35">
      <c r="G22" s="5">
        <f>G21+E$7</f>
        <v>1.9500000000000008</v>
      </c>
      <c r="H22" t="e">
        <f ca="1">DiffEq(G22,B$3,E$3,E$4,E$7,E$9,E$8)</f>
        <v>#NAME?</v>
      </c>
    </row>
    <row r="23" spans="7:8" x14ac:dyDescent="0.35">
      <c r="G23" s="5">
        <f>G22+E$7</f>
        <v>2.0000000000000009</v>
      </c>
      <c r="H23" t="e">
        <f ca="1">DiffEq(G23,B$3,E$3,E$4,E$7,E$9,E$8)</f>
        <v>#NAME?</v>
      </c>
    </row>
    <row r="24" spans="7:8" x14ac:dyDescent="0.35">
      <c r="G24" s="5">
        <f>G23+E$7</f>
        <v>2.0500000000000007</v>
      </c>
      <c r="H24" t="e">
        <f ca="1">DiffEq(G24,B$3,E$3,E$4,E$7,E$9,E$8)</f>
        <v>#NAME?</v>
      </c>
    </row>
    <row r="25" spans="7:8" x14ac:dyDescent="0.35">
      <c r="G25" s="5">
        <f>G24+E$7</f>
        <v>2.1000000000000005</v>
      </c>
      <c r="H25" t="e">
        <f ca="1">DiffEq(G25,B$3,E$3,E$4,E$7,E$9,E$8)</f>
        <v>#NAME?</v>
      </c>
    </row>
    <row r="26" spans="7:8" x14ac:dyDescent="0.35">
      <c r="G26" s="5">
        <f>G25+E$7</f>
        <v>2.1500000000000004</v>
      </c>
      <c r="H26" t="e">
        <f ca="1">DiffEq(G26,B$3,E$3,E$4,E$7,E$9,E$8)</f>
        <v>#NAME?</v>
      </c>
    </row>
    <row r="27" spans="7:8" x14ac:dyDescent="0.35">
      <c r="G27" s="5">
        <f>G26+E$7</f>
        <v>2.2000000000000002</v>
      </c>
      <c r="H27" t="e">
        <f ca="1">DiffEq(G27,B$3,E$3,E$4,E$7,E$9,E$8)</f>
        <v>#NAME?</v>
      </c>
    </row>
    <row r="28" spans="7:8" x14ac:dyDescent="0.35">
      <c r="G28" s="5">
        <f>G27+E$7</f>
        <v>2.25</v>
      </c>
      <c r="H28" t="e">
        <f ca="1">DiffEq(G28,B$3,E$3,E$4,E$7,E$9,E$8)</f>
        <v>#NAME?</v>
      </c>
    </row>
    <row r="29" spans="7:8" x14ac:dyDescent="0.35">
      <c r="G29" s="5">
        <f>G28+E$7</f>
        <v>2.2999999999999998</v>
      </c>
      <c r="H29" t="e">
        <f ca="1">DiffEq(G29,B$3,E$3,E$4,E$7,E$9,E$8)</f>
        <v>#NAME?</v>
      </c>
    </row>
    <row r="30" spans="7:8" x14ac:dyDescent="0.35">
      <c r="G30" s="5">
        <f>G29+E$7</f>
        <v>2.3499999999999996</v>
      </c>
      <c r="H30" t="e">
        <f ca="1">DiffEq(G30,B$3,E$3,E$4,E$7,E$9,E$8)</f>
        <v>#NAME?</v>
      </c>
    </row>
    <row r="31" spans="7:8" x14ac:dyDescent="0.35">
      <c r="G31" s="5">
        <f>G30+E$7</f>
        <v>2.3999999999999995</v>
      </c>
      <c r="H31" t="e">
        <f ca="1">DiffEq(G31,B$3,E$3,E$4,E$7,E$9,E$8)</f>
        <v>#NAME?</v>
      </c>
    </row>
    <row r="32" spans="7:8" x14ac:dyDescent="0.35">
      <c r="G32" s="5">
        <f>G31+E$7</f>
        <v>2.4499999999999993</v>
      </c>
      <c r="H32" t="e">
        <f ca="1">DiffEq(G32,B$3,E$3,E$4,E$7,E$9,E$8)</f>
        <v>#NAME?</v>
      </c>
    </row>
    <row r="33" spans="7:8" x14ac:dyDescent="0.35">
      <c r="G33" s="5">
        <f>G32+E$7</f>
        <v>2.4999999999999991</v>
      </c>
      <c r="H33" t="e">
        <f ca="1">DiffEq(G33,B$3,E$3,E$4,E$7,E$9,E$8)</f>
        <v>#NAME?</v>
      </c>
    </row>
    <row r="34" spans="7:8" x14ac:dyDescent="0.35">
      <c r="G34" s="5">
        <f>G33+E$7</f>
        <v>2.5499999999999989</v>
      </c>
      <c r="H34" t="e">
        <f ca="1">DiffEq(G34,B$3,E$3,E$4,E$7,E$9,E$8)</f>
        <v>#NAME?</v>
      </c>
    </row>
    <row r="35" spans="7:8" x14ac:dyDescent="0.35">
      <c r="G35" s="5">
        <f>G34+E$7</f>
        <v>2.5999999999999988</v>
      </c>
      <c r="H35" t="e">
        <f ca="1">DiffEq(G35,B$3,E$3,E$4,E$7,E$9,E$8)</f>
        <v>#NAME?</v>
      </c>
    </row>
    <row r="36" spans="7:8" x14ac:dyDescent="0.35">
      <c r="G36" s="5">
        <f>G35+E$7</f>
        <v>2.6499999999999986</v>
      </c>
      <c r="H36" t="e">
        <f ca="1">DiffEq(G36,B$3,E$3,E$4,E$7,E$9,E$8)</f>
        <v>#NAME?</v>
      </c>
    </row>
    <row r="37" spans="7:8" x14ac:dyDescent="0.35">
      <c r="G37" s="5">
        <f>G36+E$7</f>
        <v>2.6999999999999984</v>
      </c>
      <c r="H37" t="e">
        <f ca="1">DiffEq(G37,B$3,E$3,E$4,E$7,E$9,E$8)</f>
        <v>#NAME?</v>
      </c>
    </row>
    <row r="38" spans="7:8" x14ac:dyDescent="0.35">
      <c r="G38" s="5">
        <f>G37+E$7</f>
        <v>2.7499999999999982</v>
      </c>
      <c r="H38" t="e">
        <f ca="1">DiffEq(G38,B$3,E$3,E$4,E$7,E$9,E$8)</f>
        <v>#NAME?</v>
      </c>
    </row>
    <row r="39" spans="7:8" x14ac:dyDescent="0.35">
      <c r="G39" s="5">
        <f>G38+E$7</f>
        <v>2.799999999999998</v>
      </c>
      <c r="H39" t="e">
        <f ca="1">DiffEq(G39,B$3,E$3,E$4,E$7,E$9,E$8)</f>
        <v>#NAME?</v>
      </c>
    </row>
    <row r="40" spans="7:8" x14ac:dyDescent="0.35">
      <c r="G40" s="5">
        <f>G39+E$7</f>
        <v>2.8499999999999979</v>
      </c>
      <c r="H40" t="e">
        <f ca="1">DiffEq(G40,B$3,E$3,E$4,E$7,E$9,E$8)</f>
        <v>#NAME?</v>
      </c>
    </row>
    <row r="41" spans="7:8" x14ac:dyDescent="0.35">
      <c r="G41" s="5">
        <f>G40+E$7</f>
        <v>2.8999999999999977</v>
      </c>
      <c r="H41" t="e">
        <f ca="1">DiffEq(G41,B$3,E$3,E$4,E$7,E$9,E$8)</f>
        <v>#NAME?</v>
      </c>
    </row>
    <row r="42" spans="7:8" x14ac:dyDescent="0.35">
      <c r="G42" s="5">
        <f>G41+E$7</f>
        <v>2.9499999999999975</v>
      </c>
      <c r="H42" t="e">
        <f ca="1">DiffEq(G42,B$3,E$3,E$4,E$7,E$9,E$8)</f>
        <v>#NAME?</v>
      </c>
    </row>
    <row r="43" spans="7:8" x14ac:dyDescent="0.35">
      <c r="G43" s="5">
        <f>G42+E$7</f>
        <v>2.9999999999999973</v>
      </c>
      <c r="H43" t="e">
        <f ca="1">DiffEq(G43,B$3,E$3,E$4,E$7,E$9,E$8)</f>
        <v>#NAME?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C54C-5A07-4E78-9EA6-A101ED2701A1}">
  <sheetPr codeName="Sheet2"/>
  <dimension ref="A1:J33"/>
  <sheetViews>
    <sheetView workbookViewId="0"/>
  </sheetViews>
  <sheetFormatPr defaultRowHeight="14.5" x14ac:dyDescent="0.35"/>
  <cols>
    <col min="1" max="1" width="6.36328125" customWidth="1"/>
    <col min="2" max="2" width="5.453125" customWidth="1"/>
    <col min="3" max="3" width="3.6328125" customWidth="1"/>
    <col min="4" max="4" width="40.81640625" hidden="1" customWidth="1"/>
    <col min="5" max="5" width="0" hidden="1" customWidth="1"/>
    <col min="7" max="7" width="4.90625" customWidth="1"/>
    <col min="8" max="8" width="3.54296875" customWidth="1"/>
  </cols>
  <sheetData>
    <row r="1" spans="1:10" x14ac:dyDescent="0.35">
      <c r="A1" t="s">
        <v>0</v>
      </c>
      <c r="B1">
        <v>0</v>
      </c>
      <c r="F1" t="s">
        <v>1</v>
      </c>
    </row>
    <row r="2" spans="1:10" x14ac:dyDescent="0.35">
      <c r="A2" t="s">
        <v>2</v>
      </c>
      <c r="B2">
        <v>1</v>
      </c>
      <c r="I2" s="1" t="s">
        <v>0</v>
      </c>
      <c r="J2" s="1" t="s">
        <v>2</v>
      </c>
    </row>
    <row r="3" spans="1:10" x14ac:dyDescent="0.35">
      <c r="A3" t="s">
        <v>3</v>
      </c>
      <c r="B3">
        <v>2</v>
      </c>
      <c r="F3" t="s">
        <v>4</v>
      </c>
      <c r="G3" s="2">
        <v>0</v>
      </c>
      <c r="I3">
        <f>G3</f>
        <v>0</v>
      </c>
      <c r="J3" t="e">
        <f ca="1">DiffEq2(I3,B$4,G$3,G$4,G$5,G$7,G$9,G$8)</f>
        <v>#NAME?</v>
      </c>
    </row>
    <row r="4" spans="1:10" x14ac:dyDescent="0.35">
      <c r="A4" t="s">
        <v>5</v>
      </c>
      <c r="B4">
        <f>SIN(3*B1)-4*B2</f>
        <v>-4</v>
      </c>
      <c r="D4" t="e" cm="1">
        <f t="array" aca="1" ref="D4" ca="1">FTEXT(B4)</f>
        <v>#NAME?</v>
      </c>
      <c r="F4" t="s">
        <v>6</v>
      </c>
      <c r="G4" s="3">
        <v>1</v>
      </c>
      <c r="I4">
        <f>I3+G$7</f>
        <v>0.1</v>
      </c>
      <c r="J4" t="e">
        <f ca="1">DiffEq2(I4,B$4,G$3,G$4,G$5,G$7,G$9,G$8)</f>
        <v>#NAME?</v>
      </c>
    </row>
    <row r="5" spans="1:10" x14ac:dyDescent="0.35">
      <c r="F5" t="s">
        <v>7</v>
      </c>
      <c r="G5" s="3">
        <v>2</v>
      </c>
      <c r="I5">
        <f t="shared" ref="I5:I33" si="0">I4+G$7</f>
        <v>0.2</v>
      </c>
      <c r="J5" t="e">
        <f ca="1">DiffEq2(I5,B$4,G$3,G$4,G$5,G$7,G$9,G$8)</f>
        <v>#NAME?</v>
      </c>
    </row>
    <row r="6" spans="1:10" x14ac:dyDescent="0.35">
      <c r="D6" t="e" cm="1">
        <f t="array" aca="1" ref="D6" ca="1">FTEXT(B6)</f>
        <v>#NAME?</v>
      </c>
      <c r="F6" t="s">
        <v>8</v>
      </c>
      <c r="G6" s="3">
        <v>3</v>
      </c>
      <c r="I6">
        <f t="shared" si="0"/>
        <v>0.30000000000000004</v>
      </c>
      <c r="J6" t="e">
        <f ca="1">DiffEq2(I6,B$4,G$3,G$4,G$5,G$7,G$9,G$8)</f>
        <v>#NAME?</v>
      </c>
    </row>
    <row r="7" spans="1:10" x14ac:dyDescent="0.35">
      <c r="F7" t="s">
        <v>9</v>
      </c>
      <c r="G7" s="3">
        <v>0.1</v>
      </c>
      <c r="I7">
        <f t="shared" si="0"/>
        <v>0.4</v>
      </c>
      <c r="J7" t="e">
        <f ca="1">DiffEq2(I7,B$4,G$3,G$4,G$5,G$7,G$9,G$8)</f>
        <v>#NAME?</v>
      </c>
    </row>
    <row r="8" spans="1:10" x14ac:dyDescent="0.35">
      <c r="D8" t="e" cm="1">
        <f t="array" aca="1" ref="D8" ca="1">FTEXT(B8)</f>
        <v>#NAME?</v>
      </c>
      <c r="F8" t="s">
        <v>10</v>
      </c>
      <c r="G8" s="3">
        <v>1</v>
      </c>
      <c r="I8">
        <f t="shared" si="0"/>
        <v>0.5</v>
      </c>
      <c r="J8" t="e">
        <f ca="1">DiffEq2(I8,B$4,G$3,G$4,G$5,G$7,G$9,G$8)</f>
        <v>#NAME?</v>
      </c>
    </row>
    <row r="9" spans="1:10" x14ac:dyDescent="0.35">
      <c r="F9" t="s">
        <v>11</v>
      </c>
      <c r="G9" s="4" t="s">
        <v>12</v>
      </c>
      <c r="I9">
        <f t="shared" si="0"/>
        <v>0.6</v>
      </c>
      <c r="J9" t="e">
        <f ca="1">DiffEq2(I9,B$4,G$3,G$4,G$5,G$7,G$9,G$8)</f>
        <v>#NAME?</v>
      </c>
    </row>
    <row r="10" spans="1:10" x14ac:dyDescent="0.35">
      <c r="I10">
        <f t="shared" si="0"/>
        <v>0.7</v>
      </c>
      <c r="J10" t="e">
        <f ca="1">DiffEq2(I10,B$4,G$3,G$4,G$5,G$7,G$9,G$8)</f>
        <v>#NAME?</v>
      </c>
    </row>
    <row r="11" spans="1:10" x14ac:dyDescent="0.35">
      <c r="I11">
        <f t="shared" si="0"/>
        <v>0.79999999999999993</v>
      </c>
      <c r="J11" t="e">
        <f ca="1">DiffEq2(I11,B$4,G$3,G$4,G$5,G$7,G$9,G$8)</f>
        <v>#NAME?</v>
      </c>
    </row>
    <row r="12" spans="1:10" x14ac:dyDescent="0.35">
      <c r="I12">
        <f t="shared" si="0"/>
        <v>0.89999999999999991</v>
      </c>
      <c r="J12" t="e">
        <f ca="1">DiffEq2(I12,B$4,G$3,G$4,G$5,G$7,G$9,G$8)</f>
        <v>#NAME?</v>
      </c>
    </row>
    <row r="13" spans="1:10" x14ac:dyDescent="0.35">
      <c r="I13">
        <f t="shared" si="0"/>
        <v>0.99999999999999989</v>
      </c>
      <c r="J13" t="e">
        <f ca="1">DiffEq2(I13,B$4,G$3,G$4,G$5,G$7,G$9,G$8)</f>
        <v>#NAME?</v>
      </c>
    </row>
    <row r="14" spans="1:10" x14ac:dyDescent="0.35">
      <c r="I14">
        <f t="shared" si="0"/>
        <v>1.0999999999999999</v>
      </c>
      <c r="J14" t="e">
        <f ca="1">DiffEq2(I14,B$4,G$3,G$4,G$5,G$7,G$9,G$8)</f>
        <v>#NAME?</v>
      </c>
    </row>
    <row r="15" spans="1:10" x14ac:dyDescent="0.35">
      <c r="I15">
        <f t="shared" si="0"/>
        <v>1.2</v>
      </c>
      <c r="J15" t="e">
        <f ca="1">DiffEq2(I15,B$4,G$3,G$4,G$5,G$7,G$9,G$8)</f>
        <v>#NAME?</v>
      </c>
    </row>
    <row r="16" spans="1:10" x14ac:dyDescent="0.35">
      <c r="I16">
        <f t="shared" si="0"/>
        <v>1.3</v>
      </c>
      <c r="J16" t="e">
        <f ca="1">DiffEq2(I16,B$4,G$3,G$4,G$5,G$7,G$9,G$8)</f>
        <v>#NAME?</v>
      </c>
    </row>
    <row r="17" spans="9:10" x14ac:dyDescent="0.35">
      <c r="I17">
        <f t="shared" si="0"/>
        <v>1.4000000000000001</v>
      </c>
      <c r="J17" t="e">
        <f ca="1">DiffEq2(I17,B$4,G$3,G$4,G$5,G$7,G$9,G$8)</f>
        <v>#NAME?</v>
      </c>
    </row>
    <row r="18" spans="9:10" x14ac:dyDescent="0.35">
      <c r="I18">
        <f t="shared" si="0"/>
        <v>1.5000000000000002</v>
      </c>
      <c r="J18" t="e">
        <f ca="1">DiffEq2(I18,B$4,G$3,G$4,G$5,G$7,G$9,G$8)</f>
        <v>#NAME?</v>
      </c>
    </row>
    <row r="19" spans="9:10" x14ac:dyDescent="0.35">
      <c r="I19">
        <f t="shared" si="0"/>
        <v>1.6000000000000003</v>
      </c>
      <c r="J19" t="e">
        <f ca="1">DiffEq2(I19,B$4,G$3,G$4,G$5,G$7,G$9,G$8)</f>
        <v>#NAME?</v>
      </c>
    </row>
    <row r="20" spans="9:10" x14ac:dyDescent="0.35">
      <c r="I20">
        <f t="shared" si="0"/>
        <v>1.7000000000000004</v>
      </c>
      <c r="J20" t="e">
        <f ca="1">DiffEq2(I20,B$4,G$3,G$4,G$5,G$7,G$9,G$8)</f>
        <v>#NAME?</v>
      </c>
    </row>
    <row r="21" spans="9:10" x14ac:dyDescent="0.35">
      <c r="I21">
        <f t="shared" si="0"/>
        <v>1.8000000000000005</v>
      </c>
      <c r="J21" t="e">
        <f ca="1">DiffEq2(I21,B$4,G$3,G$4,G$5,G$7,G$9,G$8)</f>
        <v>#NAME?</v>
      </c>
    </row>
    <row r="22" spans="9:10" x14ac:dyDescent="0.35">
      <c r="I22">
        <f t="shared" si="0"/>
        <v>1.9000000000000006</v>
      </c>
      <c r="J22" t="e">
        <f ca="1">DiffEq2(I22,B$4,G$3,G$4,G$5,G$7,G$9,G$8)</f>
        <v>#NAME?</v>
      </c>
    </row>
    <row r="23" spans="9:10" x14ac:dyDescent="0.35">
      <c r="I23">
        <f t="shared" si="0"/>
        <v>2.0000000000000004</v>
      </c>
      <c r="J23" t="e">
        <f ca="1">DiffEq2(I23,B$4,G$3,G$4,G$5,G$7,G$9,G$8)</f>
        <v>#NAME?</v>
      </c>
    </row>
    <row r="24" spans="9:10" x14ac:dyDescent="0.35">
      <c r="I24">
        <f t="shared" si="0"/>
        <v>2.1000000000000005</v>
      </c>
      <c r="J24" t="e">
        <f ca="1">DiffEq2(I24,B$4,G$3,G$4,G$5,G$7,G$9,G$8)</f>
        <v>#NAME?</v>
      </c>
    </row>
    <row r="25" spans="9:10" x14ac:dyDescent="0.35">
      <c r="I25">
        <f t="shared" si="0"/>
        <v>2.2000000000000006</v>
      </c>
      <c r="J25" t="e">
        <f ca="1">DiffEq2(I25,B$4,G$3,G$4,G$5,G$7,G$9,G$8)</f>
        <v>#NAME?</v>
      </c>
    </row>
    <row r="26" spans="9:10" x14ac:dyDescent="0.35">
      <c r="I26">
        <f t="shared" si="0"/>
        <v>2.3000000000000007</v>
      </c>
      <c r="J26" t="e">
        <f ca="1">DiffEq2(I26,B$4,G$3,G$4,G$5,G$7,G$9,G$8)</f>
        <v>#NAME?</v>
      </c>
    </row>
    <row r="27" spans="9:10" x14ac:dyDescent="0.35">
      <c r="I27">
        <f t="shared" si="0"/>
        <v>2.4000000000000008</v>
      </c>
      <c r="J27" t="e">
        <f ca="1">DiffEq2(I27,B$4,G$3,G$4,G$5,G$7,G$9,G$8)</f>
        <v>#NAME?</v>
      </c>
    </row>
    <row r="28" spans="9:10" x14ac:dyDescent="0.35">
      <c r="I28">
        <f t="shared" si="0"/>
        <v>2.5000000000000009</v>
      </c>
      <c r="J28" t="e">
        <f ca="1">DiffEq2(I28,B$4,G$3,G$4,G$5,G$7,G$9,G$8)</f>
        <v>#NAME?</v>
      </c>
    </row>
    <row r="29" spans="9:10" x14ac:dyDescent="0.35">
      <c r="I29">
        <f t="shared" si="0"/>
        <v>2.600000000000001</v>
      </c>
      <c r="J29" t="e">
        <f ca="1">DiffEq2(I29,B$4,G$3,G$4,G$5,G$7,G$9,G$8)</f>
        <v>#NAME?</v>
      </c>
    </row>
    <row r="30" spans="9:10" x14ac:dyDescent="0.35">
      <c r="I30">
        <f t="shared" si="0"/>
        <v>2.7000000000000011</v>
      </c>
      <c r="J30" t="e">
        <f ca="1">DiffEq2(I30,B$4,G$3,G$4,G$5,G$7,G$9,G$8)</f>
        <v>#NAME?</v>
      </c>
    </row>
    <row r="31" spans="9:10" x14ac:dyDescent="0.35">
      <c r="I31">
        <f t="shared" si="0"/>
        <v>2.8000000000000012</v>
      </c>
      <c r="J31" t="e">
        <f ca="1">DiffEq2(I31,B$4,G$3,G$4,G$5,G$7,G$9,G$8)</f>
        <v>#NAME?</v>
      </c>
    </row>
    <row r="32" spans="9:10" x14ac:dyDescent="0.35">
      <c r="I32">
        <f t="shared" si="0"/>
        <v>2.9000000000000012</v>
      </c>
      <c r="J32" t="e">
        <f ca="1">DiffEq2(I32,B$4,G$3,G$4,G$5,G$7,G$9,G$8)</f>
        <v>#NAME?</v>
      </c>
    </row>
    <row r="33" spans="9:10" x14ac:dyDescent="0.35">
      <c r="I33">
        <f t="shared" si="0"/>
        <v>3.0000000000000013</v>
      </c>
      <c r="J33" t="e">
        <f ca="1">DiffEq2(I33,B$4,G$3,G$4,G$5,G$7,G$9,G$8)</f>
        <v>#NAME?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D414-C64E-41C6-9BFE-577A23171CF5}">
  <sheetPr codeName="Sheet3"/>
  <dimension ref="A1:H16"/>
  <sheetViews>
    <sheetView workbookViewId="0"/>
  </sheetViews>
  <sheetFormatPr defaultRowHeight="14.5" x14ac:dyDescent="0.35"/>
  <cols>
    <col min="1" max="1" width="6.7265625" customWidth="1"/>
    <col min="3" max="3" width="2.54296875" customWidth="1"/>
    <col min="4" max="4" width="19" customWidth="1"/>
    <col min="5" max="5" width="5.81640625" customWidth="1"/>
    <col min="6" max="6" width="20" customWidth="1"/>
    <col min="7" max="7" width="2.7265625" customWidth="1"/>
    <col min="8" max="8" width="26.81640625" customWidth="1"/>
  </cols>
  <sheetData>
    <row r="1" spans="1:8" x14ac:dyDescent="0.35">
      <c r="A1" t="s">
        <v>0</v>
      </c>
      <c r="B1">
        <v>1</v>
      </c>
      <c r="F1" t="e" cm="1">
        <f t="array" aca="1" ref="F1" ca="1">EvalSymbolic(B3)</f>
        <v>#NAME?</v>
      </c>
      <c r="H1" t="e" cm="1">
        <f t="array" aca="1" ref="H1" ca="1">FTEXT(F1)</f>
        <v>#NAME?</v>
      </c>
    </row>
    <row r="2" spans="1:8" x14ac:dyDescent="0.35">
      <c r="A2" t="s">
        <v>2</v>
      </c>
      <c r="B2">
        <v>2</v>
      </c>
      <c r="F2" t="e" cm="1">
        <f t="array" aca="1" ref="F2" ca="1">EvalSymbolic(B3,1)</f>
        <v>#NAME?</v>
      </c>
      <c r="H2" t="e" cm="1">
        <f t="array" aca="1" ref="H2" ca="1">FTEXT(F2)</f>
        <v>#NAME?</v>
      </c>
    </row>
    <row r="3" spans="1:8" x14ac:dyDescent="0.35">
      <c r="A3" t="s">
        <v>13</v>
      </c>
      <c r="B3">
        <f>B1*B2-EXP(B1)/2</f>
        <v>0.64085908577047745</v>
      </c>
      <c r="D3" t="e" cm="1">
        <f t="array" aca="1" ref="D3" ca="1">FTEXT(B3)</f>
        <v>#NAME?</v>
      </c>
      <c r="F3" t="e" cm="1">
        <f t="array" aca="1" ref="F3" ca="1">EvalSymbolic(B3,-1)</f>
        <v>#NAME?</v>
      </c>
      <c r="H3" t="e" cm="1">
        <f t="array" aca="1" ref="H3" ca="1">FTEXT(F3)</f>
        <v>#NAME?</v>
      </c>
    </row>
    <row r="5" spans="1:8" x14ac:dyDescent="0.35">
      <c r="A5" t="s">
        <v>0</v>
      </c>
      <c r="B5">
        <v>0</v>
      </c>
      <c r="F5" t="e" cm="1">
        <f t="array" aca="1" ref="F5" ca="1">EvalSymbolic(B8)</f>
        <v>#NAME?</v>
      </c>
      <c r="H5" t="e" cm="1">
        <f t="array" aca="1" ref="H5" ca="1">FTEXT(F5)</f>
        <v>#NAME?</v>
      </c>
    </row>
    <row r="6" spans="1:8" x14ac:dyDescent="0.35">
      <c r="A6" t="s">
        <v>2</v>
      </c>
      <c r="B6">
        <v>1</v>
      </c>
      <c r="F6" t="e" cm="1">
        <f t="array" aca="1" ref="F6" ca="1">EvalSymbolic(B8,2)</f>
        <v>#NAME?</v>
      </c>
      <c r="H6" t="e" cm="1">
        <f t="array" aca="1" ref="H6" ca="1">FTEXT(F6)</f>
        <v>#NAME?</v>
      </c>
    </row>
    <row r="7" spans="1:8" x14ac:dyDescent="0.35">
      <c r="A7" t="s">
        <v>3</v>
      </c>
      <c r="B7">
        <v>2</v>
      </c>
      <c r="F7" t="e" cm="1">
        <f t="array" aca="1" ref="F7" ca="1">EvalSymbolic(B8,-2)</f>
        <v>#NAME?</v>
      </c>
      <c r="H7" t="e" cm="1">
        <f t="array" aca="1" ref="H7" ca="1">FTEXT(F7)</f>
        <v>#NAME?</v>
      </c>
    </row>
    <row r="8" spans="1:8" x14ac:dyDescent="0.35">
      <c r="A8" t="s">
        <v>5</v>
      </c>
      <c r="B8">
        <f>SIN(3*B5)-4*B6+B7</f>
        <v>-2</v>
      </c>
      <c r="D8" t="e" cm="1">
        <f t="array" aca="1" ref="D8" ca="1">FTEXT(B8)</f>
        <v>#NAME?</v>
      </c>
      <c r="F8" t="e" cm="1">
        <f t="array" aca="1" ref="F8" ca="1">EvalSymbolic(B8,-1)</f>
        <v>#NAME?</v>
      </c>
      <c r="H8" t="e" cm="1">
        <f t="array" aca="1" ref="H8" ca="1">FTEXT(F8)</f>
        <v>#NAME?</v>
      </c>
    </row>
    <row r="10" spans="1:8" x14ac:dyDescent="0.35">
      <c r="A10" t="s">
        <v>0</v>
      </c>
      <c r="B10">
        <v>1</v>
      </c>
      <c r="F10" t="e" cm="1">
        <f t="array" aca="1" ref="F10" ca="1">EvalSymbolic(B12,0,B10,B11)</f>
        <v>#NAME?</v>
      </c>
      <c r="H10" t="e" cm="1">
        <f t="array" aca="1" ref="H10" ca="1">FTEXT(F10)</f>
        <v>#NAME?</v>
      </c>
    </row>
    <row r="11" spans="1:8" x14ac:dyDescent="0.35">
      <c r="A11" t="s">
        <v>2</v>
      </c>
      <c r="B11">
        <v>2</v>
      </c>
      <c r="F11" t="e" cm="1">
        <f t="array" aca="1" ref="F11" ca="1">EvalSymbolic(B12,1,B10,B11)</f>
        <v>#NAME?</v>
      </c>
      <c r="H11" t="e" cm="1">
        <f t="array" aca="1" ref="H11" ca="1">FTEXT(F11)</f>
        <v>#NAME?</v>
      </c>
    </row>
    <row r="12" spans="1:8" x14ac:dyDescent="0.35">
      <c r="A12" t="s">
        <v>13</v>
      </c>
      <c r="B12">
        <f>B11^B10+1</f>
        <v>3</v>
      </c>
      <c r="D12" t="e" cm="1">
        <f t="array" aca="1" ref="D12" ca="1">FTEXT(B12)</f>
        <v>#NAME?</v>
      </c>
      <c r="F12" t="e" cm="1">
        <f t="array" aca="1" ref="F12" ca="1">EvalSymbolic(B12,-1,B10,B11)</f>
        <v>#NAME?</v>
      </c>
      <c r="H12" t="e" cm="1">
        <f t="array" aca="1" ref="H12" ca="1">FTEXT(F12)</f>
        <v>#NAME?</v>
      </c>
    </row>
    <row r="14" spans="1:8" x14ac:dyDescent="0.35">
      <c r="A14" t="s">
        <v>13</v>
      </c>
      <c r="B14">
        <f>0*B10+B11^B10+1</f>
        <v>3</v>
      </c>
      <c r="D14" t="e" cm="1">
        <f t="array" aca="1" ref="D14" ca="1">FTEXT(B14)</f>
        <v>#NAME?</v>
      </c>
      <c r="F14" t="e" cm="1">
        <f t="array" aca="1" ref="F14" ca="1">EvalSymbolic(B14,0)</f>
        <v>#NAME?</v>
      </c>
      <c r="H14" t="e" cm="1">
        <f t="array" aca="1" ref="H14" ca="1">FTEXT(F14)</f>
        <v>#NAME?</v>
      </c>
    </row>
    <row r="15" spans="1:8" x14ac:dyDescent="0.35">
      <c r="F15" t="e" cm="1">
        <f t="array" aca="1" ref="F15" ca="1">EvalSymbolic(B14,1)</f>
        <v>#NAME?</v>
      </c>
      <c r="H15" t="e" cm="1">
        <f t="array" aca="1" ref="H15" ca="1">FTEXT(F15)</f>
        <v>#NAME?</v>
      </c>
    </row>
    <row r="16" spans="1:8" x14ac:dyDescent="0.35">
      <c r="F16" t="e" cm="1">
        <f t="array" aca="1" ref="F16" ca="1">EvalSymbolic(B14,-1)</f>
        <v>#NAME?</v>
      </c>
      <c r="H16" t="e" cm="1">
        <f t="array" aca="1" ref="H16" ca="1">FTEXT(F16)</f>
        <v>#NAME?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Title</vt:lpstr>
      <vt:lpstr>Order 1</vt:lpstr>
      <vt:lpstr>Order 2</vt:lpstr>
      <vt:lpstr>EvalSymbolic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2025-06-26T19:41:36Z</dcterms:created>
  <dcterms:modified xsi:type="dcterms:W3CDTF">2025-06-27T09:24:03Z</dcterms:modified>
</cp:coreProperties>
</file>