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1E31A6C6-DF98-4EF6-956C-DAA22DEE719A}" xr6:coauthVersionLast="47" xr6:coauthVersionMax="47" xr10:uidLastSave="{00000000-0000-0000-0000-000000000000}"/>
  <bookViews>
    <workbookView xWindow="-110" yWindow="-110" windowWidth="19420" windowHeight="10300" xr2:uid="{8D07D626-047F-4D9F-9C09-5C61CAB947F8}"/>
  </bookViews>
  <sheets>
    <sheet name="Title" sheetId="2" r:id="rId1"/>
    <sheet name="2 Corr Dep" sheetId="1" r:id="rId2"/>
  </sheets>
  <externalReferences>
    <externalReference r:id="rId3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18" i="1"/>
  <c r="L17" i="1"/>
  <c r="L15" i="1"/>
  <c r="L13" i="1"/>
  <c r="H13" i="1"/>
  <c r="G13" i="1"/>
  <c r="L12" i="1"/>
  <c r="H12" i="1"/>
  <c r="G12" i="1"/>
  <c r="L11" i="1"/>
  <c r="L10" i="1"/>
  <c r="L5" i="1"/>
  <c r="G5" i="1" a="1"/>
  <c r="G8" i="1" s="1"/>
  <c r="H11" i="1"/>
  <c r="G11" i="1"/>
  <c r="F5" i="1" a="1"/>
  <c r="F8" i="1" s="1"/>
  <c r="H7" i="1" l="1"/>
  <c r="I7" i="1"/>
  <c r="H8" i="1"/>
  <c r="J5" i="1"/>
  <c r="G6" i="1"/>
  <c r="H6" i="1"/>
  <c r="I6" i="1"/>
  <c r="J6" i="1"/>
  <c r="G7" i="1"/>
  <c r="I8" i="1"/>
  <c r="H5" i="1"/>
  <c r="J8" i="1"/>
  <c r="I5" i="1"/>
  <c r="J7" i="1"/>
  <c r="G5" i="1"/>
  <c r="F5" i="1"/>
  <c r="F6" i="1"/>
  <c r="F7" i="1"/>
  <c r="G17" i="1" l="1"/>
  <c r="G15" i="1"/>
  <c r="G19" i="1" s="1"/>
  <c r="G18" i="1" l="1"/>
</calcChain>
</file>

<file path=xl/sharedStrings.xml><?xml version="1.0" encoding="utf-8"?>
<sst xmlns="http://schemas.openxmlformats.org/spreadsheetml/2006/main" count="24" uniqueCount="20">
  <si>
    <t>Two sample hypothesis testing of correlation - non-overlapping dependent samples</t>
  </si>
  <si>
    <t>Time 1</t>
  </si>
  <si>
    <t>Time 2</t>
  </si>
  <si>
    <t>Husband</t>
  </si>
  <si>
    <t>Wife</t>
  </si>
  <si>
    <t>H1</t>
  </si>
  <si>
    <t>W1</t>
  </si>
  <si>
    <t>H2</t>
  </si>
  <si>
    <t>W2</t>
  </si>
  <si>
    <t>H1-W1</t>
  </si>
  <si>
    <t>H2-W2</t>
  </si>
  <si>
    <t>count</t>
  </si>
  <si>
    <t>lower</t>
  </si>
  <si>
    <t>upper</t>
  </si>
  <si>
    <t>corr bet</t>
  </si>
  <si>
    <t>diff</t>
  </si>
  <si>
    <t>Real Statistics Using Excel</t>
  </si>
  <si>
    <t>Updated</t>
  </si>
  <si>
    <t>Copyright © 2013 - 2025 Charles Zaiontz</t>
  </si>
  <si>
    <t>Comparing correlation coefficients of non-overlapping dependent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</si>
</sst>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Correlation-Reliability%2015%20May%202021.xlsx" TargetMode="External"/><Relationship Id="rId1" Type="http://schemas.openxmlformats.org/officeDocument/2006/relationships/externalLinkPath" Target="/38f5cd2f1f925cfd/Documenti/A%20Real%20Statistics%202020/Examples/Real%20Statistics%20Examples%20Correlation-Reliability%2015%20Ma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Cov"/>
      <sheetName val="Corr"/>
      <sheetName val="Corr A"/>
      <sheetName val="Corr B"/>
      <sheetName val="Scatter"/>
      <sheetName val="Scatter 1"/>
      <sheetName val="Scatter 2"/>
      <sheetName val="Corr 0"/>
      <sheetName val="Corr 0a"/>
      <sheetName val="Corr 0b"/>
      <sheetName val="Corr 1"/>
      <sheetName val="Corr 1a"/>
      <sheetName val="Corr 2"/>
      <sheetName val="Corr 3"/>
      <sheetName val="Corr 3a"/>
      <sheetName val="Corr 3b"/>
      <sheetName val="Corr 4"/>
      <sheetName val="Corr 5"/>
      <sheetName val="Corr Power"/>
      <sheetName val="2 Corr"/>
      <sheetName val="2 Corr Dep 1"/>
      <sheetName val="2 Corr Dep 2"/>
      <sheetName val="2 Corr Dep 3"/>
      <sheetName val="Corr and T"/>
      <sheetName val="Corr and Chi-sq"/>
      <sheetName val="Biserial"/>
      <sheetName val="Spearman Rho 1"/>
      <sheetName val="Spearman Rho 1a"/>
      <sheetName val="Spearman Rho 2"/>
      <sheetName val="Spearman Rho 2a"/>
      <sheetName val="Spearman Rho 3"/>
      <sheetName val="Kendall's Tau"/>
      <sheetName val="Kendall Tau 1"/>
      <sheetName val="Kendall Tau 2"/>
      <sheetName val="Kendall Tau 3"/>
      <sheetName val="Box-Cox 1"/>
      <sheetName val="Box-Cox 2"/>
      <sheetName val="Box-Cox 3"/>
      <sheetName val="Polychoric 1"/>
      <sheetName val="Polychoric 2"/>
      <sheetName val="Polychoric 3"/>
      <sheetName val="Polychoric 4"/>
      <sheetName val="Polychoric 5"/>
      <sheetName val="OChisq"/>
      <sheetName val="OChiSq 1"/>
      <sheetName val="OChisq 2"/>
      <sheetName val="Pearson Table"/>
      <sheetName val="Sp Rho Table"/>
      <sheetName val="Ken Tau Table"/>
      <sheetName val="Split-half"/>
      <sheetName val="Split-half 1"/>
      <sheetName val="Split-half 2"/>
      <sheetName val="Split-half 3"/>
      <sheetName val="Split-half 4"/>
      <sheetName val="KRF20"/>
      <sheetName val="Cronbach"/>
      <sheetName val="Cronbach 1"/>
      <sheetName val="Cronbach 2"/>
      <sheetName val="Cronbach 3"/>
      <sheetName val="Cronbach 4"/>
      <sheetName val="Cronbach 5"/>
      <sheetName val="Kappa"/>
      <sheetName val=" Kappa A"/>
      <sheetName val="Kappa 0"/>
      <sheetName val="Kappa 1"/>
      <sheetName val="FKappa"/>
      <sheetName val="Kendall W"/>
      <sheetName val="Kendall W 1"/>
      <sheetName val="Krip cat"/>
      <sheetName val="Krip ser"/>
      <sheetName val="Krip ord"/>
      <sheetName val="Krip int"/>
      <sheetName val="Krip ratio"/>
      <sheetName val="K rating"/>
      <sheetName val="K summary"/>
      <sheetName val="Gwet cat"/>
      <sheetName val="Gwet int"/>
      <sheetName val="Gwet"/>
      <sheetName val="Bland"/>
      <sheetName val="Bland 1"/>
      <sheetName val="Lin"/>
      <sheetName val="Item"/>
      <sheetName val="Rasch A"/>
      <sheetName val="Rasch B"/>
      <sheetName val="Rasch C"/>
      <sheetName val="Rasch D"/>
      <sheetName val="Rasch E"/>
      <sheetName val="Rasch F"/>
      <sheetName val="Rasch G"/>
      <sheetName val="PROX"/>
      <sheetName val="U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5C816-3729-4EFB-B061-F2498637B982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16</v>
      </c>
    </row>
    <row r="2" spans="1:2" x14ac:dyDescent="0.35">
      <c r="A2" t="s">
        <v>19</v>
      </c>
    </row>
    <row r="4" spans="1:2" x14ac:dyDescent="0.35">
      <c r="A4" t="s">
        <v>17</v>
      </c>
      <c r="B4" s="20">
        <v>45815</v>
      </c>
    </row>
    <row r="6" spans="1:2" x14ac:dyDescent="0.35">
      <c r="A6" s="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A630-0A7F-4F9A-BC5C-3E5B68DF447B}">
  <sheetPr codeName="Sheet76"/>
  <dimension ref="A1:L24"/>
  <sheetViews>
    <sheetView workbookViewId="0"/>
  </sheetViews>
  <sheetFormatPr defaultRowHeight="14.5" x14ac:dyDescent="0.35"/>
  <cols>
    <col min="5" max="5" width="9.1796875" customWidth="1"/>
    <col min="11" max="11" width="4.1796875" customWidth="1"/>
    <col min="12" max="12" width="94.453125" customWidth="1"/>
  </cols>
  <sheetData>
    <row r="1" spans="1:12" x14ac:dyDescent="0.35">
      <c r="A1" s="1" t="s">
        <v>0</v>
      </c>
    </row>
    <row r="2" spans="1:12" x14ac:dyDescent="0.35">
      <c r="A2" s="1"/>
    </row>
    <row r="3" spans="1:12" ht="15" thickBot="1" x14ac:dyDescent="0.4">
      <c r="A3" s="2" t="s">
        <v>1</v>
      </c>
      <c r="B3" s="2"/>
      <c r="C3" s="2" t="s">
        <v>2</v>
      </c>
      <c r="D3" s="2"/>
    </row>
    <row r="4" spans="1:12" x14ac:dyDescent="0.35">
      <c r="A4" s="3" t="s">
        <v>3</v>
      </c>
      <c r="B4" s="3" t="s">
        <v>4</v>
      </c>
      <c r="C4" s="3" t="s">
        <v>3</v>
      </c>
      <c r="D4" s="3" t="s">
        <v>4</v>
      </c>
      <c r="F4" s="4"/>
      <c r="G4" s="4" t="s">
        <v>5</v>
      </c>
      <c r="H4" s="4" t="s">
        <v>6</v>
      </c>
      <c r="I4" s="4" t="s">
        <v>7</v>
      </c>
      <c r="J4" s="4" t="s">
        <v>8</v>
      </c>
    </row>
    <row r="5" spans="1:12" x14ac:dyDescent="0.35">
      <c r="A5" s="5">
        <v>92</v>
      </c>
      <c r="B5" s="5">
        <v>120</v>
      </c>
      <c r="C5" s="5">
        <v>100</v>
      </c>
      <c r="D5" s="5">
        <v>126</v>
      </c>
      <c r="F5" s="6" t="str">
        <f t="array" ref="F5:F8">TRANSPOSE(G4:J4)</f>
        <v>H1</v>
      </c>
      <c r="G5" t="e">
        <f t="array" aca="1" ref="G5:J8" ca="1">CORR(A5:D24)</f>
        <v>#NAME?</v>
      </c>
      <c r="H5" t="e">
        <f ca="1"/>
        <v>#NAME?</v>
      </c>
      <c r="I5" t="e">
        <f ca="1"/>
        <v>#NAME?</v>
      </c>
      <c r="J5" t="e">
        <f ca="1"/>
        <v>#NAME?</v>
      </c>
      <c r="L5" t="e">
        <f ca="1">FTEXT(G5)</f>
        <v>#NAME?</v>
      </c>
    </row>
    <row r="6" spans="1:12" x14ac:dyDescent="0.35">
      <c r="A6" s="5">
        <v>110</v>
      </c>
      <c r="B6" s="5">
        <v>128</v>
      </c>
      <c r="C6" s="5">
        <v>118</v>
      </c>
      <c r="D6" s="5">
        <v>134</v>
      </c>
      <c r="F6" s="6" t="str">
        <v>W1</v>
      </c>
      <c r="G6" t="e">
        <f ca="1"/>
        <v>#NAME?</v>
      </c>
      <c r="H6" t="e">
        <f ca="1"/>
        <v>#NAME?</v>
      </c>
      <c r="I6" t="e">
        <f ca="1"/>
        <v>#NAME?</v>
      </c>
      <c r="J6" t="e">
        <f ca="1"/>
        <v>#NAME?</v>
      </c>
    </row>
    <row r="7" spans="1:12" x14ac:dyDescent="0.35">
      <c r="A7" s="5">
        <v>120</v>
      </c>
      <c r="B7" s="5">
        <v>118</v>
      </c>
      <c r="C7" s="5">
        <v>128</v>
      </c>
      <c r="D7" s="5">
        <v>123</v>
      </c>
      <c r="F7" s="6" t="str">
        <v>H2</v>
      </c>
      <c r="G7" t="e">
        <f ca="1"/>
        <v>#NAME?</v>
      </c>
      <c r="H7" t="e">
        <f ca="1"/>
        <v>#NAME?</v>
      </c>
      <c r="I7" t="e">
        <f ca="1"/>
        <v>#NAME?</v>
      </c>
      <c r="J7" t="e">
        <f ca="1"/>
        <v>#NAME?</v>
      </c>
    </row>
    <row r="8" spans="1:12" ht="15" thickBot="1" x14ac:dyDescent="0.4">
      <c r="A8" s="5">
        <v>107</v>
      </c>
      <c r="B8" s="5">
        <v>85</v>
      </c>
      <c r="C8" s="5">
        <v>115</v>
      </c>
      <c r="D8" s="5">
        <v>89</v>
      </c>
      <c r="F8" s="7" t="str">
        <v>W2</v>
      </c>
      <c r="G8" s="8" t="e">
        <f ca="1"/>
        <v>#NAME?</v>
      </c>
      <c r="H8" s="8" t="e">
        <f ca="1"/>
        <v>#NAME?</v>
      </c>
      <c r="I8" s="8" t="e">
        <f ca="1"/>
        <v>#NAME?</v>
      </c>
      <c r="J8" s="8" t="e">
        <f ca="1"/>
        <v>#NAME?</v>
      </c>
    </row>
    <row r="9" spans="1:12" x14ac:dyDescent="0.35">
      <c r="A9" s="5">
        <v>145</v>
      </c>
      <c r="B9" s="5">
        <v>115</v>
      </c>
      <c r="C9" s="5">
        <v>153</v>
      </c>
      <c r="D9" s="5">
        <v>120</v>
      </c>
    </row>
    <row r="10" spans="1:12" x14ac:dyDescent="0.35">
      <c r="A10" s="5">
        <v>107</v>
      </c>
      <c r="B10" s="5">
        <v>97</v>
      </c>
      <c r="C10" s="5">
        <v>115</v>
      </c>
      <c r="D10" s="5">
        <v>102</v>
      </c>
      <c r="G10" t="s">
        <v>9</v>
      </c>
      <c r="H10" t="s">
        <v>10</v>
      </c>
      <c r="L10" t="e">
        <f ca="1">FTEXT(G10)</f>
        <v>#NAME?</v>
      </c>
    </row>
    <row r="11" spans="1:12" x14ac:dyDescent="0.35">
      <c r="A11" s="5">
        <v>96</v>
      </c>
      <c r="B11" s="5">
        <v>131</v>
      </c>
      <c r="C11" s="5">
        <v>104</v>
      </c>
      <c r="D11" s="5">
        <v>137</v>
      </c>
      <c r="F11" t="s">
        <v>11</v>
      </c>
      <c r="G11" s="9">
        <f>COUNT(A5:A24)</f>
        <v>20</v>
      </c>
      <c r="H11" s="10">
        <f>COUNT(C5:C24)</f>
        <v>20</v>
      </c>
      <c r="L11" t="e">
        <f ca="1">FTEXT(G11)</f>
        <v>#NAME?</v>
      </c>
    </row>
    <row r="12" spans="1:12" x14ac:dyDescent="0.35">
      <c r="A12" s="5">
        <v>88</v>
      </c>
      <c r="B12" s="5">
        <v>91</v>
      </c>
      <c r="C12" s="5">
        <v>95</v>
      </c>
      <c r="D12" s="5">
        <v>95</v>
      </c>
      <c r="F12" t="s">
        <v>12</v>
      </c>
      <c r="G12" s="11" t="e">
        <f ca="1">CorrLower(H5,G11)</f>
        <v>#NAME?</v>
      </c>
      <c r="H12" s="12" t="e">
        <f ca="1">CorrLower(J7,H11)</f>
        <v>#NAME?</v>
      </c>
      <c r="L12" t="e">
        <f ca="1">FTEXT(G12)</f>
        <v>#NAME?</v>
      </c>
    </row>
    <row r="13" spans="1:12" x14ac:dyDescent="0.35">
      <c r="A13" s="5">
        <v>94</v>
      </c>
      <c r="B13" s="5">
        <v>99</v>
      </c>
      <c r="C13" s="5">
        <v>102</v>
      </c>
      <c r="D13" s="5">
        <v>103</v>
      </c>
      <c r="F13" t="s">
        <v>13</v>
      </c>
      <c r="G13" s="13" t="e">
        <f ca="1">CorrUpper(H5,G11)</f>
        <v>#NAME?</v>
      </c>
      <c r="H13" s="14" t="e">
        <f ca="1">CorrUpper(J7,H11)</f>
        <v>#NAME?</v>
      </c>
      <c r="L13" t="e">
        <f ca="1">FTEXT(G13)</f>
        <v>#NAME?</v>
      </c>
    </row>
    <row r="14" spans="1:12" x14ac:dyDescent="0.35">
      <c r="A14" s="5">
        <v>126</v>
      </c>
      <c r="B14" s="5">
        <v>110</v>
      </c>
      <c r="C14" s="5">
        <v>134</v>
      </c>
      <c r="D14" s="5">
        <v>114</v>
      </c>
    </row>
    <row r="15" spans="1:12" x14ac:dyDescent="0.35">
      <c r="A15" s="5">
        <v>84</v>
      </c>
      <c r="B15" s="5">
        <v>69</v>
      </c>
      <c r="C15" s="5">
        <v>92</v>
      </c>
      <c r="D15" s="5">
        <v>85</v>
      </c>
      <c r="F15" t="s">
        <v>14</v>
      </c>
      <c r="G15" s="15" t="e">
        <f ca="1">(0.5*H5*J7*(I5^2+J5^2+I6^2+J6^2)+I5*J6+J5*I6-(H5*I5*J5+H5*I6*J6+I5*I6*J7+J5*J6*J7))/((1-H5^2)*(1-J7^2))</f>
        <v>#NAME?</v>
      </c>
      <c r="L15" t="e">
        <f ca="1">FTEXT(G15)</f>
        <v>#NAME?</v>
      </c>
    </row>
    <row r="16" spans="1:12" x14ac:dyDescent="0.35">
      <c r="A16" s="5">
        <v>97</v>
      </c>
      <c r="B16" s="5">
        <v>105</v>
      </c>
      <c r="C16" s="5">
        <v>95</v>
      </c>
      <c r="D16" s="5">
        <v>111</v>
      </c>
    </row>
    <row r="17" spans="1:12" x14ac:dyDescent="0.35">
      <c r="A17" s="5">
        <v>116</v>
      </c>
      <c r="B17" s="5">
        <v>106</v>
      </c>
      <c r="C17" s="5">
        <v>112</v>
      </c>
      <c r="D17" s="5">
        <v>111</v>
      </c>
      <c r="F17" t="s">
        <v>15</v>
      </c>
      <c r="G17" s="16" t="e">
        <f ca="1">G6-I8</f>
        <v>#NAME?</v>
      </c>
      <c r="L17" t="e">
        <f ca="1">FTEXT(G17)</f>
        <v>#NAME?</v>
      </c>
    </row>
    <row r="18" spans="1:12" x14ac:dyDescent="0.35">
      <c r="A18" s="5">
        <v>114</v>
      </c>
      <c r="B18" s="5">
        <v>137</v>
      </c>
      <c r="C18" s="5">
        <v>121</v>
      </c>
      <c r="D18" s="5">
        <v>137</v>
      </c>
      <c r="F18" t="s">
        <v>12</v>
      </c>
      <c r="G18" s="17" t="e">
        <f ca="1">G17-((H5-G12)^2+(H13-J7)^2-2*G15*(H5-G12)*(H13-J7))^0.5</f>
        <v>#NAME?</v>
      </c>
      <c r="L18" t="e">
        <f ca="1">FTEXT(G18)</f>
        <v>#NAME?</v>
      </c>
    </row>
    <row r="19" spans="1:12" x14ac:dyDescent="0.35">
      <c r="A19" s="5">
        <v>113</v>
      </c>
      <c r="B19" s="5">
        <v>93</v>
      </c>
      <c r="C19" s="5">
        <v>120</v>
      </c>
      <c r="D19" s="5">
        <v>98</v>
      </c>
      <c r="F19" t="s">
        <v>13</v>
      </c>
      <c r="G19" s="18" t="e">
        <f ca="1">G17+((G13-H5)^2+(J7-H12)^2-2*G15*(G13-H5)*(J7-H12))^0.5</f>
        <v>#NAME?</v>
      </c>
      <c r="L19" t="e">
        <f ca="1">FTEXT(G19)</f>
        <v>#NAME?</v>
      </c>
    </row>
    <row r="20" spans="1:12" x14ac:dyDescent="0.35">
      <c r="A20" s="5">
        <v>85</v>
      </c>
      <c r="B20" s="5">
        <v>110</v>
      </c>
      <c r="C20" s="5">
        <v>93</v>
      </c>
      <c r="D20" s="5">
        <v>115</v>
      </c>
    </row>
    <row r="21" spans="1:12" x14ac:dyDescent="0.35">
      <c r="A21" s="5">
        <v>110</v>
      </c>
      <c r="B21" s="5">
        <v>119</v>
      </c>
      <c r="C21" s="5">
        <v>118</v>
      </c>
      <c r="D21" s="5">
        <v>115</v>
      </c>
    </row>
    <row r="22" spans="1:12" x14ac:dyDescent="0.35">
      <c r="A22" s="5">
        <v>112</v>
      </c>
      <c r="B22" s="5">
        <v>116</v>
      </c>
      <c r="C22" s="5">
        <v>119</v>
      </c>
      <c r="D22" s="5">
        <v>123</v>
      </c>
    </row>
    <row r="23" spans="1:12" x14ac:dyDescent="0.35">
      <c r="A23" s="5">
        <v>106</v>
      </c>
      <c r="B23" s="5">
        <v>85</v>
      </c>
      <c r="C23" s="5">
        <v>114</v>
      </c>
      <c r="D23" s="5">
        <v>81</v>
      </c>
    </row>
    <row r="24" spans="1:12" x14ac:dyDescent="0.35">
      <c r="A24" s="19">
        <v>89</v>
      </c>
      <c r="B24" s="19">
        <v>95</v>
      </c>
      <c r="C24" s="19">
        <v>96</v>
      </c>
      <c r="D24" s="19">
        <v>98</v>
      </c>
    </row>
  </sheetData>
  <mergeCells count="2">
    <mergeCell ref="A3:B3"/>
    <mergeCell ref="C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2 Corr Dep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2025-06-07T10:46:10Z</dcterms:created>
  <dcterms:modified xsi:type="dcterms:W3CDTF">2025-06-07T10:49:18Z</dcterms:modified>
</cp:coreProperties>
</file>