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38" documentId="8_{52346377-4CCB-42A5-9AD3-302A64FD536D}" xr6:coauthVersionLast="47" xr6:coauthVersionMax="47" xr10:uidLastSave="{2F7787B6-DBA0-42F8-ACD7-200153162071}"/>
  <bookViews>
    <workbookView xWindow="-110" yWindow="-110" windowWidth="19420" windowHeight="10300" xr2:uid="{DB9525D3-CDFE-4F91-9960-F26FC49D7590}"/>
  </bookViews>
  <sheets>
    <sheet name="Title" sheetId="5" r:id="rId1"/>
    <sheet name="Example 1" sheetId="1" r:id="rId2"/>
    <sheet name="Example 2" sheetId="4" r:id="rId3"/>
    <sheet name="Extra Lg" sheetId="2" r:id="rId4"/>
    <sheet name="Extra Sm" sheetId="3" r:id="rId5"/>
    <sheet name="Tool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" i="6" l="1" a="1"/>
  <c r="AA16" i="6" s="1"/>
  <c r="U14" i="6"/>
  <c r="T14" i="6"/>
  <c r="U8" i="6"/>
  <c r="T8" i="6"/>
  <c r="T5" i="6" a="1"/>
  <c r="U19" i="6" s="1"/>
  <c r="N16" i="6"/>
  <c r="O15" i="6"/>
  <c r="N10" i="6"/>
  <c r="O9" i="6"/>
  <c r="N5" i="6" a="1"/>
  <c r="N15" i="6" s="1"/>
  <c r="H11" i="6"/>
  <c r="H5" i="6"/>
  <c r="H5" i="6" a="1"/>
  <c r="I16" i="6" s="1"/>
  <c r="H14" i="3" a="1"/>
  <c r="H14" i="3" s="1"/>
  <c r="N2" i="3" a="1"/>
  <c r="N2" i="3" s="1"/>
  <c r="K2" i="3" a="1"/>
  <c r="K2" i="3" s="1"/>
  <c r="H2" i="3" a="1"/>
  <c r="H2" i="3" s="1"/>
  <c r="G16" i="2" a="1"/>
  <c r="G16" i="2" s="1"/>
  <c r="D16" i="2" a="1"/>
  <c r="D16" i="2" s="1"/>
  <c r="G2" i="2" a="1"/>
  <c r="G2" i="2" s="1"/>
  <c r="D2" i="2" a="1"/>
  <c r="D2" i="2" s="1"/>
  <c r="A24" i="4" a="1"/>
  <c r="A24" i="4" s="1"/>
  <c r="B21" i="4" a="1"/>
  <c r="B21" i="4" s="1"/>
  <c r="A19" i="4" a="1"/>
  <c r="A19" i="4" s="1"/>
  <c r="H18" i="4" a="1"/>
  <c r="H18" i="4" s="1"/>
  <c r="K16" i="4" a="1"/>
  <c r="K16" i="4" s="1"/>
  <c r="E16" i="4" a="1"/>
  <c r="E16" i="4" s="1"/>
  <c r="B16" i="4" a="1"/>
  <c r="B16" i="4" s="1"/>
  <c r="U3" i="4" a="1"/>
  <c r="U3" i="4" s="1"/>
  <c r="Q3" i="4" a="1"/>
  <c r="Q3" i="4" s="1"/>
  <c r="S2" i="4" a="1"/>
  <c r="S2" i="4" s="1"/>
  <c r="O2" i="4" a="1"/>
  <c r="O2" i="4" s="1"/>
  <c r="K2" i="4" a="1"/>
  <c r="K2" i="4" s="1"/>
  <c r="H2" i="4" a="1"/>
  <c r="H2" i="4" s="1"/>
  <c r="E2" i="4" a="1"/>
  <c r="E2" i="4" s="1"/>
  <c r="AR19" i="1" a="1"/>
  <c r="AR19" i="1" s="1"/>
  <c r="AQ16" i="1" a="1"/>
  <c r="AQ16" i="1" s="1"/>
  <c r="AH14" i="1" a="1"/>
  <c r="AH14" i="1" s="1"/>
  <c r="AO7" i="1" a="1"/>
  <c r="AO7" i="1" s="1"/>
  <c r="AO6" i="1" a="1"/>
  <c r="AO6" i="1" s="1"/>
  <c r="AO3" i="1" a="1"/>
  <c r="AO3" i="1" s="1"/>
  <c r="AV2" i="1" a="1"/>
  <c r="AV2" i="1" s="1"/>
  <c r="AQ2" i="1" a="1"/>
  <c r="AQ2" i="1" s="1"/>
  <c r="AO2" i="1" a="1"/>
  <c r="AO2" i="1" s="1"/>
  <c r="AH2" i="1" a="1"/>
  <c r="AH2" i="1" s="1"/>
  <c r="C14" i="6"/>
  <c r="C13" i="6"/>
  <c r="C12" i="6"/>
  <c r="C11" i="6"/>
  <c r="C10" i="6"/>
  <c r="C9" i="6"/>
  <c r="C8" i="6"/>
  <c r="C7" i="6"/>
  <c r="C6" i="6"/>
  <c r="C5" i="6"/>
  <c r="C4" i="6"/>
  <c r="C3" i="6"/>
  <c r="C2" i="6"/>
  <c r="I8" i="6" l="1"/>
  <c r="I14" i="6"/>
  <c r="N7" i="6"/>
  <c r="N13" i="6"/>
  <c r="U5" i="6"/>
  <c r="U11" i="6"/>
  <c r="U17" i="6"/>
  <c r="Z8" i="6"/>
  <c r="Z14" i="6"/>
  <c r="I5" i="6"/>
  <c r="I11" i="6"/>
  <c r="I17" i="6"/>
  <c r="Z11" i="6"/>
  <c r="Z17" i="6"/>
  <c r="H6" i="6"/>
  <c r="H12" i="6"/>
  <c r="U10" i="6"/>
  <c r="U16" i="6"/>
  <c r="Z7" i="6"/>
  <c r="Z19" i="6"/>
  <c r="AA13" i="6"/>
  <c r="H9" i="6"/>
  <c r="H15" i="6"/>
  <c r="O7" i="6"/>
  <c r="O13" i="6"/>
  <c r="T6" i="6"/>
  <c r="T12" i="6"/>
  <c r="T18" i="6"/>
  <c r="AA8" i="6"/>
  <c r="AA14" i="6"/>
  <c r="H17" i="6"/>
  <c r="Z5" i="6"/>
  <c r="O10" i="6"/>
  <c r="O16" i="6"/>
  <c r="T9" i="6"/>
  <c r="T15" i="6"/>
  <c r="AA5" i="6"/>
  <c r="AA11" i="6"/>
  <c r="AA17" i="6"/>
  <c r="I6" i="6"/>
  <c r="I12" i="6"/>
  <c r="N5" i="6"/>
  <c r="N11" i="6"/>
  <c r="N17" i="6"/>
  <c r="U9" i="6"/>
  <c r="U15" i="6"/>
  <c r="Z6" i="6"/>
  <c r="Z12" i="6"/>
  <c r="Z18" i="6"/>
  <c r="H7" i="6"/>
  <c r="H13" i="6"/>
  <c r="O5" i="6"/>
  <c r="O11" i="6"/>
  <c r="O17" i="6"/>
  <c r="T10" i="6"/>
  <c r="T16" i="6"/>
  <c r="AA6" i="6"/>
  <c r="AA12" i="6"/>
  <c r="AA18" i="6"/>
  <c r="I7" i="6"/>
  <c r="I13" i="6"/>
  <c r="N6" i="6"/>
  <c r="N12" i="6"/>
  <c r="Z13" i="6"/>
  <c r="H8" i="6"/>
  <c r="H14" i="6"/>
  <c r="O6" i="6"/>
  <c r="O12" i="6"/>
  <c r="T5" i="6"/>
  <c r="T11" i="6"/>
  <c r="T17" i="6"/>
  <c r="AA7" i="6"/>
  <c r="AA19" i="6"/>
  <c r="I9" i="6"/>
  <c r="I15" i="6"/>
  <c r="N8" i="6"/>
  <c r="N14" i="6"/>
  <c r="U6" i="6"/>
  <c r="U12" i="6"/>
  <c r="U18" i="6"/>
  <c r="Z9" i="6"/>
  <c r="Z15" i="6"/>
  <c r="H10" i="6"/>
  <c r="H16" i="6"/>
  <c r="O8" i="6"/>
  <c r="O14" i="6"/>
  <c r="T7" i="6"/>
  <c r="T13" i="6"/>
  <c r="T19" i="6"/>
  <c r="AA9" i="6"/>
  <c r="AA15" i="6"/>
  <c r="I10" i="6"/>
  <c r="N9" i="6"/>
  <c r="U7" i="6"/>
  <c r="U13" i="6"/>
  <c r="Z10" i="6"/>
  <c r="Z16" i="6"/>
  <c r="AA10" i="6"/>
  <c r="R3" i="4"/>
  <c r="R4" i="4" s="1"/>
  <c r="R5" i="4" s="1"/>
  <c r="R6" i="4" s="1"/>
  <c r="R7" i="4" s="1"/>
  <c r="R8" i="4" s="1"/>
  <c r="R9" i="4" s="1"/>
  <c r="R10" i="4" s="1"/>
  <c r="R11" i="4" s="1"/>
  <c r="R12" i="4" s="1"/>
  <c r="R13" i="4" s="1"/>
  <c r="R14" i="4" s="1"/>
  <c r="R15" i="4" s="1"/>
  <c r="R16" i="4" s="1"/>
  <c r="R17" i="4" s="1"/>
  <c r="R18" i="4" s="1"/>
  <c r="R19" i="4" s="1"/>
  <c r="R20" i="4" s="1"/>
  <c r="R21" i="4" s="1"/>
  <c r="R22" i="4" s="1"/>
  <c r="R23" i="4" s="1"/>
  <c r="R24" i="4" s="1"/>
  <c r="R25" i="4" s="1"/>
  <c r="R26" i="4" s="1"/>
  <c r="R27" i="4" s="1"/>
  <c r="R28" i="4" s="1"/>
  <c r="R29" i="4" s="1"/>
  <c r="R30" i="4" s="1"/>
  <c r="R31" i="4" s="1"/>
  <c r="R32" i="4" s="1"/>
  <c r="R33" i="4" s="1"/>
  <c r="R34" i="4" s="1"/>
  <c r="R35" i="4" s="1"/>
  <c r="R36" i="4" s="1"/>
  <c r="R37" i="4" s="1"/>
  <c r="R38" i="4" s="1"/>
  <c r="R39" i="4" s="1"/>
  <c r="R40" i="4" s="1"/>
  <c r="R41" i="4" s="1"/>
  <c r="R42" i="4" s="1"/>
  <c r="R43" i="4" s="1"/>
  <c r="R44" i="4" s="1"/>
  <c r="R45" i="4" s="1"/>
  <c r="R46" i="4" s="1"/>
  <c r="R47" i="4" s="1"/>
  <c r="R48" i="4" s="1"/>
  <c r="R49" i="4" s="1"/>
  <c r="R50" i="4" s="1"/>
  <c r="R51" i="4" s="1"/>
  <c r="R52" i="4" s="1"/>
  <c r="R53" i="4" s="1"/>
  <c r="R54" i="4" s="1"/>
  <c r="R55" i="4" s="1"/>
  <c r="R56" i="4" s="1"/>
  <c r="R57" i="4" s="1"/>
  <c r="R58" i="4" s="1"/>
  <c r="R59" i="4" s="1"/>
  <c r="R60" i="4" s="1"/>
  <c r="R61" i="4" s="1"/>
  <c r="R62" i="4" s="1"/>
  <c r="R63" i="4" s="1"/>
  <c r="R64" i="4" s="1"/>
  <c r="R65" i="4" s="1"/>
  <c r="R66" i="4" s="1"/>
  <c r="R67" i="4" s="1"/>
  <c r="R68" i="4" s="1"/>
  <c r="R69" i="4" s="1"/>
  <c r="R70" i="4" s="1"/>
  <c r="R71" i="4" s="1"/>
  <c r="R72" i="4" s="1"/>
  <c r="R73" i="4" s="1"/>
  <c r="R74" i="4" s="1"/>
  <c r="R75" i="4" s="1"/>
  <c r="R76" i="4" s="1"/>
  <c r="R77" i="4" s="1"/>
  <c r="R78" i="4" s="1"/>
  <c r="R79" i="4" s="1"/>
  <c r="R80" i="4" s="1"/>
  <c r="R81" i="4" s="1"/>
  <c r="R82" i="4" s="1"/>
  <c r="R83" i="4" s="1"/>
  <c r="R84" i="4" s="1"/>
  <c r="R85" i="4" s="1"/>
  <c r="R86" i="4" s="1"/>
  <c r="R87" i="4" s="1"/>
  <c r="R88" i="4" s="1"/>
  <c r="R89" i="4" s="1"/>
  <c r="R90" i="4" s="1"/>
  <c r="R91" i="4" s="1"/>
  <c r="R92" i="4" s="1"/>
  <c r="R93" i="4" s="1"/>
  <c r="R94" i="4" s="1"/>
  <c r="R95" i="4" s="1"/>
  <c r="R96" i="4" s="1"/>
  <c r="R97" i="4" s="1"/>
  <c r="R98" i="4" s="1"/>
  <c r="R99" i="4" s="1"/>
  <c r="R100" i="4" s="1"/>
  <c r="R101" i="4" s="1"/>
  <c r="R102" i="4" s="1"/>
  <c r="R103" i="4" s="1"/>
  <c r="R104" i="4" s="1"/>
  <c r="R105" i="4" s="1"/>
  <c r="R106" i="4" s="1"/>
  <c r="R107" i="4" s="1"/>
  <c r="R108" i="4" s="1"/>
  <c r="R109" i="4" s="1"/>
  <c r="R110" i="4" s="1"/>
  <c r="R111" i="4" s="1"/>
  <c r="R112" i="4" s="1"/>
  <c r="R113" i="4" s="1"/>
  <c r="R114" i="4" s="1"/>
  <c r="R115" i="4" s="1"/>
  <c r="R116" i="4" s="1"/>
  <c r="R117" i="4" s="1"/>
  <c r="R118" i="4" s="1"/>
  <c r="R119" i="4" s="1"/>
  <c r="R120" i="4" s="1"/>
  <c r="R121" i="4" s="1"/>
  <c r="R122" i="4" s="1"/>
  <c r="R123" i="4" s="1"/>
  <c r="R124" i="4" s="1"/>
  <c r="R125" i="4" s="1"/>
  <c r="R126" i="4" s="1"/>
  <c r="R127" i="4" s="1"/>
  <c r="R128" i="4" s="1"/>
  <c r="R129" i="4" s="1"/>
  <c r="R130" i="4" s="1"/>
  <c r="R131" i="4" s="1"/>
  <c r="R132" i="4" s="1"/>
  <c r="R133" i="4" s="1"/>
  <c r="R134" i="4" s="1"/>
  <c r="R135" i="4" s="1"/>
  <c r="R136" i="4" s="1"/>
  <c r="R137" i="4" s="1"/>
  <c r="R138" i="4" s="1"/>
  <c r="R139" i="4" s="1"/>
  <c r="R140" i="4" s="1"/>
  <c r="R141" i="4" s="1"/>
  <c r="R142" i="4" s="1"/>
  <c r="R143" i="4" s="1"/>
  <c r="R144" i="4" s="1"/>
  <c r="R145" i="4" s="1"/>
  <c r="R146" i="4" s="1"/>
  <c r="R147" i="4" s="1"/>
  <c r="R148" i="4" s="1"/>
  <c r="R149" i="4" s="1"/>
  <c r="R150" i="4" s="1"/>
  <c r="R151" i="4" s="1"/>
  <c r="R152" i="4" s="1"/>
  <c r="R153" i="4" s="1"/>
  <c r="R154" i="4" s="1"/>
  <c r="R155" i="4" s="1"/>
  <c r="R156" i="4" s="1"/>
  <c r="R157" i="4" s="1"/>
  <c r="R158" i="4" s="1"/>
  <c r="R159" i="4" s="1"/>
  <c r="R160" i="4" s="1"/>
  <c r="R161" i="4" s="1"/>
  <c r="R162" i="4" s="1"/>
  <c r="R163" i="4" s="1"/>
  <c r="R164" i="4" s="1"/>
  <c r="R165" i="4" s="1"/>
  <c r="R166" i="4" s="1"/>
  <c r="R167" i="4" s="1"/>
  <c r="R168" i="4" s="1"/>
  <c r="R169" i="4" s="1"/>
  <c r="R170" i="4" s="1"/>
  <c r="R171" i="4" s="1"/>
  <c r="R172" i="4" s="1"/>
  <c r="R173" i="4" s="1"/>
  <c r="R174" i="4" s="1"/>
  <c r="R175" i="4" s="1"/>
  <c r="R176" i="4" s="1"/>
  <c r="R177" i="4" s="1"/>
  <c r="R178" i="4" s="1"/>
  <c r="R179" i="4" s="1"/>
  <c r="R180" i="4" s="1"/>
  <c r="R181" i="4" s="1"/>
  <c r="R182" i="4" s="1"/>
  <c r="R183" i="4" s="1"/>
  <c r="R184" i="4" s="1"/>
  <c r="R185" i="4" s="1"/>
  <c r="R186" i="4" s="1"/>
  <c r="R187" i="4" s="1"/>
  <c r="R188" i="4" s="1"/>
  <c r="R189" i="4" s="1"/>
  <c r="R190" i="4" s="1"/>
  <c r="R191" i="4" s="1"/>
  <c r="R192" i="4" s="1"/>
  <c r="R193" i="4" s="1"/>
  <c r="R194" i="4" s="1"/>
  <c r="R195" i="4" s="1"/>
  <c r="R196" i="4" s="1"/>
  <c r="R197" i="4" s="1"/>
  <c r="R198" i="4" s="1"/>
  <c r="R199" i="4" s="1"/>
  <c r="R200" i="4" s="1"/>
  <c r="R201" i="4" s="1"/>
  <c r="AU3" i="1"/>
  <c r="AU4" i="1" s="1"/>
  <c r="AU5" i="1" s="1"/>
  <c r="AU6" i="1" s="1"/>
  <c r="AU7" i="1" s="1"/>
  <c r="AU8" i="1" s="1"/>
  <c r="AU9" i="1" s="1"/>
  <c r="AU10" i="1" s="1"/>
  <c r="AU11" i="1" s="1"/>
  <c r="AU12" i="1" s="1"/>
  <c r="AU13" i="1" s="1"/>
  <c r="AU14" i="1" s="1"/>
  <c r="AU15" i="1" s="1"/>
  <c r="AU16" i="1" s="1"/>
  <c r="AU17" i="1" s="1"/>
  <c r="AU18" i="1" s="1"/>
  <c r="AU19" i="1" s="1"/>
  <c r="AU20" i="1" s="1"/>
  <c r="AU21" i="1" s="1"/>
  <c r="AU22" i="1" s="1"/>
  <c r="AU23" i="1" s="1"/>
  <c r="AU24" i="1" s="1"/>
  <c r="AU25" i="1" s="1"/>
  <c r="AU26" i="1" s="1"/>
  <c r="AU27" i="1" s="1"/>
  <c r="AU28" i="1" s="1"/>
  <c r="AU29" i="1" s="1"/>
  <c r="AU30" i="1" s="1"/>
  <c r="AU31" i="1" s="1"/>
  <c r="AU32" i="1" s="1"/>
  <c r="AU33" i="1" s="1"/>
  <c r="AU34" i="1" s="1"/>
  <c r="AU35" i="1" s="1"/>
  <c r="AU36" i="1" s="1"/>
  <c r="AU37" i="1" s="1"/>
  <c r="AU38" i="1" s="1"/>
  <c r="AU39" i="1" s="1"/>
  <c r="AU40" i="1" s="1"/>
  <c r="AU41" i="1" s="1"/>
  <c r="AU42" i="1" s="1"/>
  <c r="AU43" i="1" s="1"/>
  <c r="AU44" i="1" s="1"/>
  <c r="AU45" i="1" s="1"/>
  <c r="AU46" i="1" s="1"/>
  <c r="AU47" i="1" s="1"/>
  <c r="AU48" i="1" s="1"/>
  <c r="AU49" i="1" s="1"/>
  <c r="AU50" i="1" s="1"/>
  <c r="AU51" i="1" s="1"/>
  <c r="AU52" i="1" s="1"/>
  <c r="AU53" i="1" s="1"/>
  <c r="AU54" i="1" s="1"/>
  <c r="AU55" i="1" s="1"/>
  <c r="AU56" i="1" s="1"/>
  <c r="AU57" i="1" s="1"/>
  <c r="AU58" i="1" s="1"/>
  <c r="AU59" i="1" s="1"/>
  <c r="AU60" i="1" s="1"/>
  <c r="AU61" i="1" s="1"/>
  <c r="AU62" i="1" s="1"/>
  <c r="AU63" i="1" s="1"/>
  <c r="AU64" i="1" s="1"/>
  <c r="AU65" i="1" s="1"/>
  <c r="AU66" i="1" s="1"/>
  <c r="AU67" i="1" s="1"/>
  <c r="AU68" i="1" s="1"/>
  <c r="AU69" i="1" s="1"/>
  <c r="AU70" i="1" s="1"/>
  <c r="AU71" i="1" s="1"/>
  <c r="AU72" i="1" s="1"/>
  <c r="AU73" i="1" s="1"/>
  <c r="AU74" i="1" s="1"/>
  <c r="AU75" i="1" s="1"/>
  <c r="AU76" i="1" s="1"/>
  <c r="AU77" i="1" s="1"/>
  <c r="AU78" i="1" s="1"/>
  <c r="AU79" i="1" s="1"/>
  <c r="AU80" i="1" s="1"/>
  <c r="AU81" i="1" s="1"/>
  <c r="AU82" i="1" s="1"/>
  <c r="AU83" i="1" s="1"/>
  <c r="AU84" i="1" s="1"/>
  <c r="AU85" i="1" s="1"/>
  <c r="AU86" i="1" s="1"/>
  <c r="AU87" i="1" s="1"/>
  <c r="AU88" i="1" s="1"/>
  <c r="AU89" i="1" s="1"/>
  <c r="AU90" i="1" s="1"/>
  <c r="AU91" i="1" s="1"/>
  <c r="AU92" i="1" s="1"/>
  <c r="AU93" i="1" s="1"/>
  <c r="AU94" i="1" s="1"/>
  <c r="AU95" i="1" s="1"/>
  <c r="AU96" i="1" s="1"/>
  <c r="AU97" i="1" s="1"/>
  <c r="AU98" i="1" s="1"/>
  <c r="AU99" i="1" s="1"/>
  <c r="AU100" i="1" s="1"/>
  <c r="AU101" i="1" s="1"/>
  <c r="AU102" i="1" s="1"/>
  <c r="AU103" i="1" s="1"/>
  <c r="AU104" i="1" s="1"/>
  <c r="AU105" i="1" s="1"/>
  <c r="AU106" i="1" s="1"/>
  <c r="AU107" i="1" s="1"/>
  <c r="AU108" i="1" s="1"/>
  <c r="AU109" i="1" s="1"/>
  <c r="AU110" i="1" s="1"/>
  <c r="AU111" i="1" s="1"/>
  <c r="AU112" i="1" s="1"/>
  <c r="AU113" i="1" s="1"/>
  <c r="AU114" i="1" s="1"/>
  <c r="AU115" i="1" s="1"/>
  <c r="AU116" i="1" s="1"/>
  <c r="AU117" i="1" s="1"/>
  <c r="AU118" i="1" s="1"/>
  <c r="AU119" i="1" s="1"/>
  <c r="AU120" i="1" s="1"/>
  <c r="AU121" i="1" s="1"/>
  <c r="AU122" i="1" s="1"/>
  <c r="AU123" i="1" s="1"/>
  <c r="AU124" i="1" s="1"/>
  <c r="AU125" i="1" s="1"/>
  <c r="AU126" i="1" s="1"/>
  <c r="AU127" i="1" s="1"/>
  <c r="AU128" i="1" s="1"/>
  <c r="AU129" i="1" s="1"/>
  <c r="AU130" i="1" s="1"/>
  <c r="AU131" i="1" s="1"/>
  <c r="AU132" i="1" s="1"/>
  <c r="AU133" i="1" s="1"/>
  <c r="AU134" i="1" s="1"/>
  <c r="AU135" i="1" s="1"/>
  <c r="AU136" i="1" s="1"/>
  <c r="AU137" i="1" s="1"/>
  <c r="AU138" i="1" s="1"/>
  <c r="AU139" i="1" s="1"/>
  <c r="AU140" i="1" s="1"/>
  <c r="AU141" i="1" s="1"/>
  <c r="AU142" i="1" s="1"/>
  <c r="AU143" i="1" s="1"/>
  <c r="AU144" i="1" s="1"/>
  <c r="AU145" i="1" s="1"/>
  <c r="AU146" i="1" s="1"/>
  <c r="AU147" i="1" s="1"/>
  <c r="AU148" i="1" s="1"/>
  <c r="AU149" i="1" s="1"/>
  <c r="AU150" i="1" s="1"/>
  <c r="AU151" i="1" s="1"/>
  <c r="AU152" i="1" s="1"/>
  <c r="AU153" i="1" s="1"/>
  <c r="AU154" i="1" s="1"/>
  <c r="AU155" i="1" s="1"/>
  <c r="AU156" i="1" s="1"/>
  <c r="AU157" i="1" s="1"/>
  <c r="AU158" i="1" s="1"/>
  <c r="AU159" i="1" s="1"/>
  <c r="AU160" i="1" s="1"/>
  <c r="AU161" i="1" s="1"/>
  <c r="AU162" i="1" s="1"/>
  <c r="AU163" i="1" s="1"/>
  <c r="AU164" i="1" s="1"/>
  <c r="AU165" i="1" s="1"/>
  <c r="AU166" i="1" s="1"/>
  <c r="AU167" i="1" s="1"/>
  <c r="AU168" i="1" s="1"/>
  <c r="AU169" i="1" s="1"/>
  <c r="AU170" i="1" s="1"/>
  <c r="AU171" i="1" s="1"/>
  <c r="AU172" i="1" s="1"/>
  <c r="AU173" i="1" s="1"/>
  <c r="AU174" i="1" s="1"/>
  <c r="AU175" i="1" s="1"/>
  <c r="AU176" i="1" s="1"/>
  <c r="AU177" i="1" s="1"/>
  <c r="AU178" i="1" s="1"/>
  <c r="AU179" i="1" s="1"/>
  <c r="AU180" i="1" s="1"/>
  <c r="AU181" i="1" s="1"/>
  <c r="AU182" i="1" s="1"/>
  <c r="AU183" i="1" s="1"/>
  <c r="AU184" i="1" s="1"/>
  <c r="AU185" i="1" s="1"/>
  <c r="AU186" i="1" s="1"/>
  <c r="AU187" i="1" s="1"/>
  <c r="AU188" i="1" s="1"/>
  <c r="AU189" i="1" s="1"/>
  <c r="AU190" i="1" s="1"/>
  <c r="AU191" i="1" s="1"/>
  <c r="AU192" i="1" s="1"/>
  <c r="AU193" i="1" s="1"/>
  <c r="AU194" i="1" s="1"/>
  <c r="AU195" i="1" s="1"/>
  <c r="AU196" i="1" s="1"/>
  <c r="AU197" i="1" s="1"/>
  <c r="AU198" i="1" s="1"/>
  <c r="AU199" i="1" s="1"/>
  <c r="AU200" i="1" s="1"/>
  <c r="AU201" i="1" s="1"/>
  <c r="N3" i="4"/>
  <c r="N4" i="4" s="1"/>
  <c r="N5" i="4" s="1"/>
  <c r="N6" i="4" s="1"/>
  <c r="N7" i="4" s="1"/>
  <c r="N8" i="4" s="1"/>
  <c r="N9" i="4" s="1"/>
  <c r="N10" i="4" s="1"/>
  <c r="N11" i="4" s="1"/>
  <c r="N12" i="4" s="1"/>
  <c r="N13" i="4" s="1"/>
  <c r="N14" i="4" s="1"/>
  <c r="N15" i="4" s="1"/>
  <c r="N16" i="4" s="1"/>
  <c r="N17" i="4" s="1"/>
  <c r="N18" i="4" s="1"/>
  <c r="N19" i="4" s="1"/>
  <c r="N20" i="4" s="1"/>
  <c r="N21" i="4" s="1"/>
  <c r="N22" i="4" s="1"/>
  <c r="N23" i="4" s="1"/>
  <c r="N24" i="4" s="1"/>
  <c r="N25" i="4" s="1"/>
  <c r="N26" i="4" s="1"/>
  <c r="N27" i="4" s="1"/>
  <c r="N28" i="4" s="1"/>
  <c r="N29" i="4" s="1"/>
  <c r="N30" i="4" s="1"/>
  <c r="N31" i="4" s="1"/>
  <c r="N32" i="4" s="1"/>
  <c r="N33" i="4" s="1"/>
  <c r="N34" i="4" s="1"/>
  <c r="N35" i="4" s="1"/>
  <c r="N36" i="4" s="1"/>
  <c r="N37" i="4" s="1"/>
  <c r="N38" i="4" s="1"/>
  <c r="N39" i="4" s="1"/>
  <c r="N40" i="4" s="1"/>
  <c r="N41" i="4" s="1"/>
  <c r="N42" i="4" s="1"/>
  <c r="N43" i="4" s="1"/>
  <c r="N44" i="4" s="1"/>
  <c r="N45" i="4" s="1"/>
  <c r="N46" i="4" s="1"/>
  <c r="N47" i="4" s="1"/>
  <c r="N48" i="4" s="1"/>
  <c r="N49" i="4" s="1"/>
  <c r="N50" i="4" s="1"/>
  <c r="N51" i="4" s="1"/>
  <c r="N52" i="4" s="1"/>
  <c r="N53" i="4" s="1"/>
  <c r="N54" i="4" s="1"/>
  <c r="N55" i="4" s="1"/>
  <c r="N56" i="4" s="1"/>
  <c r="N57" i="4" s="1"/>
  <c r="N58" i="4" s="1"/>
  <c r="N59" i="4" s="1"/>
  <c r="N60" i="4" s="1"/>
  <c r="N61" i="4" s="1"/>
  <c r="N62" i="4" s="1"/>
  <c r="N63" i="4" s="1"/>
  <c r="N64" i="4" s="1"/>
  <c r="N65" i="4" s="1"/>
  <c r="N66" i="4" s="1"/>
  <c r="N67" i="4" s="1"/>
  <c r="N68" i="4" s="1"/>
  <c r="N69" i="4" s="1"/>
  <c r="N70" i="4" s="1"/>
  <c r="N71" i="4" s="1"/>
  <c r="N72" i="4" s="1"/>
  <c r="N73" i="4" s="1"/>
  <c r="N74" i="4" s="1"/>
  <c r="N75" i="4" s="1"/>
  <c r="N76" i="4" s="1"/>
  <c r="N77" i="4" s="1"/>
  <c r="N78" i="4" s="1"/>
  <c r="N79" i="4" s="1"/>
  <c r="N80" i="4" s="1"/>
  <c r="N81" i="4" s="1"/>
  <c r="N82" i="4" s="1"/>
  <c r="N83" i="4" s="1"/>
  <c r="N84" i="4" s="1"/>
  <c r="N85" i="4" s="1"/>
  <c r="N86" i="4" s="1"/>
  <c r="N87" i="4" s="1"/>
  <c r="N88" i="4" s="1"/>
  <c r="N89" i="4" s="1"/>
  <c r="N90" i="4" s="1"/>
  <c r="N91" i="4" s="1"/>
  <c r="N92" i="4" s="1"/>
  <c r="N93" i="4" s="1"/>
  <c r="N94" i="4" s="1"/>
  <c r="N95" i="4" s="1"/>
  <c r="N96" i="4" s="1"/>
  <c r="N97" i="4" s="1"/>
  <c r="N98" i="4" s="1"/>
  <c r="N99" i="4" s="1"/>
  <c r="N100" i="4" s="1"/>
  <c r="N101" i="4" s="1"/>
  <c r="N102" i="4" s="1"/>
  <c r="N103" i="4" s="1"/>
  <c r="N104" i="4" s="1"/>
  <c r="N105" i="4" s="1"/>
  <c r="N106" i="4" s="1"/>
  <c r="N107" i="4" s="1"/>
  <c r="N108" i="4" s="1"/>
  <c r="N109" i="4" s="1"/>
  <c r="N110" i="4" s="1"/>
  <c r="N111" i="4" s="1"/>
  <c r="N112" i="4" s="1"/>
  <c r="N113" i="4" s="1"/>
  <c r="N114" i="4" s="1"/>
  <c r="N115" i="4" s="1"/>
  <c r="N116" i="4" s="1"/>
  <c r="N117" i="4" s="1"/>
  <c r="N118" i="4" s="1"/>
  <c r="N119" i="4" s="1"/>
  <c r="N120" i="4" s="1"/>
  <c r="N121" i="4" s="1"/>
  <c r="N122" i="4" s="1"/>
  <c r="N123" i="4" s="1"/>
  <c r="N124" i="4" s="1"/>
  <c r="N125" i="4" s="1"/>
  <c r="N126" i="4" s="1"/>
  <c r="N127" i="4" s="1"/>
  <c r="N128" i="4" s="1"/>
  <c r="N129" i="4" s="1"/>
  <c r="N130" i="4" s="1"/>
  <c r="N131" i="4" s="1"/>
  <c r="N132" i="4" s="1"/>
  <c r="N133" i="4" s="1"/>
  <c r="N134" i="4" s="1"/>
  <c r="N135" i="4" s="1"/>
  <c r="N136" i="4" s="1"/>
  <c r="N137" i="4" s="1"/>
  <c r="N138" i="4" s="1"/>
  <c r="N139" i="4" s="1"/>
  <c r="N140" i="4" s="1"/>
  <c r="N141" i="4" s="1"/>
  <c r="N142" i="4" s="1"/>
  <c r="N143" i="4" s="1"/>
  <c r="N144" i="4" s="1"/>
  <c r="N145" i="4" s="1"/>
  <c r="N146" i="4" s="1"/>
  <c r="N147" i="4" s="1"/>
  <c r="N148" i="4" s="1"/>
  <c r="N149" i="4" s="1"/>
  <c r="N150" i="4" s="1"/>
  <c r="N151" i="4" s="1"/>
  <c r="N152" i="4" s="1"/>
  <c r="N153" i="4" s="1"/>
  <c r="N154" i="4" s="1"/>
  <c r="N155" i="4" s="1"/>
  <c r="N156" i="4" s="1"/>
  <c r="N157" i="4" s="1"/>
  <c r="N158" i="4" s="1"/>
  <c r="N159" i="4" s="1"/>
  <c r="N160" i="4" s="1"/>
  <c r="N161" i="4" s="1"/>
  <c r="N162" i="4" s="1"/>
  <c r="N163" i="4" s="1"/>
  <c r="N164" i="4" s="1"/>
  <c r="N165" i="4" s="1"/>
  <c r="N166" i="4" s="1"/>
  <c r="N167" i="4" s="1"/>
  <c r="N168" i="4" s="1"/>
  <c r="N169" i="4" s="1"/>
  <c r="N170" i="4" s="1"/>
  <c r="N171" i="4" s="1"/>
  <c r="N172" i="4" s="1"/>
  <c r="N173" i="4" s="1"/>
  <c r="N174" i="4" s="1"/>
  <c r="N175" i="4" s="1"/>
  <c r="N176" i="4" s="1"/>
  <c r="N177" i="4" s="1"/>
  <c r="N178" i="4" s="1"/>
  <c r="N179" i="4" s="1"/>
  <c r="N180" i="4" s="1"/>
  <c r="N181" i="4" s="1"/>
  <c r="N182" i="4" s="1"/>
  <c r="N183" i="4" s="1"/>
  <c r="N184" i="4" s="1"/>
  <c r="N185" i="4" s="1"/>
  <c r="N186" i="4" s="1"/>
  <c r="N187" i="4" s="1"/>
  <c r="N188" i="4" s="1"/>
  <c r="N189" i="4" s="1"/>
  <c r="N190" i="4" s="1"/>
  <c r="N191" i="4" s="1"/>
  <c r="N192" i="4" s="1"/>
  <c r="N193" i="4" s="1"/>
  <c r="N194" i="4" s="1"/>
  <c r="N195" i="4" s="1"/>
  <c r="N196" i="4" s="1"/>
  <c r="N197" i="4" s="1"/>
  <c r="N198" i="4" s="1"/>
  <c r="N199" i="4" s="1"/>
  <c r="N200" i="4" s="1"/>
  <c r="N201" i="4" s="1"/>
  <c r="AM7" i="1"/>
  <c r="C7" i="4"/>
  <c r="S202" i="4" l="1"/>
  <c r="C14" i="4"/>
  <c r="C13" i="4"/>
  <c r="C12" i="4"/>
  <c r="C11" i="4"/>
  <c r="C10" i="4"/>
  <c r="C9" i="4"/>
  <c r="C8" i="4"/>
  <c r="C6" i="4"/>
  <c r="C5" i="4"/>
  <c r="C4" i="4"/>
  <c r="C3" i="4"/>
  <c r="C2" i="4"/>
  <c r="F25" i="3"/>
  <c r="F34" i="3"/>
  <c r="F35" i="3"/>
  <c r="F36" i="3"/>
  <c r="F37" i="3"/>
  <c r="F60" i="3"/>
  <c r="F61" i="3"/>
  <c r="F69" i="3"/>
  <c r="F70" i="3"/>
  <c r="F71" i="3"/>
  <c r="F93" i="3"/>
  <c r="F94" i="3"/>
  <c r="F95" i="3"/>
  <c r="F96" i="3"/>
  <c r="F97" i="3"/>
  <c r="F119" i="3"/>
  <c r="F120" i="3"/>
  <c r="F121" i="3"/>
  <c r="F129" i="3"/>
  <c r="F130" i="3"/>
  <c r="F145" i="3"/>
  <c r="F153" i="3"/>
  <c r="F154" i="3"/>
  <c r="F155" i="3"/>
  <c r="F156" i="3"/>
  <c r="F178" i="3"/>
  <c r="F179" i="3"/>
  <c r="F180" i="3"/>
  <c r="F181" i="3"/>
  <c r="F189" i="3"/>
  <c r="E202" i="3"/>
  <c r="D3" i="3"/>
  <c r="D4" i="3" s="1"/>
  <c r="D5" i="3" s="1"/>
  <c r="D6" i="3" s="1"/>
  <c r="D7" i="3" s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112" i="3" s="1"/>
  <c r="D113" i="3" s="1"/>
  <c r="D114" i="3" s="1"/>
  <c r="D115" i="3" s="1"/>
  <c r="D116" i="3" s="1"/>
  <c r="D117" i="3" s="1"/>
  <c r="D118" i="3" s="1"/>
  <c r="D119" i="3" s="1"/>
  <c r="D120" i="3" s="1"/>
  <c r="D121" i="3" s="1"/>
  <c r="D122" i="3" s="1"/>
  <c r="D123" i="3" s="1"/>
  <c r="D124" i="3" s="1"/>
  <c r="D125" i="3" s="1"/>
  <c r="D126" i="3" s="1"/>
  <c r="D127" i="3" s="1"/>
  <c r="D128" i="3" s="1"/>
  <c r="D129" i="3" s="1"/>
  <c r="D130" i="3" s="1"/>
  <c r="D131" i="3" s="1"/>
  <c r="D132" i="3" s="1"/>
  <c r="D133" i="3" s="1"/>
  <c r="D134" i="3" s="1"/>
  <c r="D135" i="3" s="1"/>
  <c r="D136" i="3" s="1"/>
  <c r="D137" i="3" s="1"/>
  <c r="D138" i="3" s="1"/>
  <c r="D139" i="3" s="1"/>
  <c r="D140" i="3" s="1"/>
  <c r="D141" i="3" s="1"/>
  <c r="D142" i="3" s="1"/>
  <c r="D143" i="3" s="1"/>
  <c r="D144" i="3" s="1"/>
  <c r="D145" i="3" s="1"/>
  <c r="D146" i="3" s="1"/>
  <c r="D147" i="3" s="1"/>
  <c r="D148" i="3" s="1"/>
  <c r="D149" i="3" s="1"/>
  <c r="D150" i="3" s="1"/>
  <c r="D151" i="3" s="1"/>
  <c r="D152" i="3" s="1"/>
  <c r="D153" i="3" s="1"/>
  <c r="D154" i="3" s="1"/>
  <c r="D155" i="3" s="1"/>
  <c r="D156" i="3" s="1"/>
  <c r="D157" i="3" s="1"/>
  <c r="D158" i="3" s="1"/>
  <c r="D159" i="3" s="1"/>
  <c r="D160" i="3" s="1"/>
  <c r="D161" i="3" s="1"/>
  <c r="D162" i="3" s="1"/>
  <c r="D163" i="3" s="1"/>
  <c r="D164" i="3" s="1"/>
  <c r="D165" i="3" s="1"/>
  <c r="D166" i="3" s="1"/>
  <c r="D167" i="3" s="1"/>
  <c r="D168" i="3" s="1"/>
  <c r="D169" i="3" s="1"/>
  <c r="D170" i="3" s="1"/>
  <c r="D171" i="3" s="1"/>
  <c r="D172" i="3" s="1"/>
  <c r="D173" i="3" s="1"/>
  <c r="D174" i="3" s="1"/>
  <c r="D175" i="3" s="1"/>
  <c r="D176" i="3" s="1"/>
  <c r="D177" i="3" s="1"/>
  <c r="D178" i="3" s="1"/>
  <c r="D179" i="3" s="1"/>
  <c r="D180" i="3" s="1"/>
  <c r="D181" i="3" s="1"/>
  <c r="D182" i="3" s="1"/>
  <c r="D183" i="3" s="1"/>
  <c r="D184" i="3" s="1"/>
  <c r="D185" i="3" s="1"/>
  <c r="D186" i="3" s="1"/>
  <c r="D187" i="3" s="1"/>
  <c r="D188" i="3" s="1"/>
  <c r="D189" i="3" s="1"/>
  <c r="D190" i="3" s="1"/>
  <c r="D191" i="3" s="1"/>
  <c r="D192" i="3" s="1"/>
  <c r="D193" i="3" s="1"/>
  <c r="D194" i="3" s="1"/>
  <c r="D195" i="3" s="1"/>
  <c r="D196" i="3" s="1"/>
  <c r="D197" i="3" s="1"/>
  <c r="D198" i="3" s="1"/>
  <c r="D199" i="3" s="1"/>
  <c r="D200" i="3" s="1"/>
  <c r="D201" i="3" s="1"/>
  <c r="AM6" i="1"/>
  <c r="AM2" i="1"/>
  <c r="AM3" i="1"/>
  <c r="F14" i="3" l="1"/>
  <c r="F26" i="3"/>
  <c r="F38" i="3"/>
  <c r="F50" i="3"/>
  <c r="F62" i="3"/>
  <c r="F74" i="3"/>
  <c r="F86" i="3"/>
  <c r="F98" i="3"/>
  <c r="F110" i="3"/>
  <c r="F122" i="3"/>
  <c r="F134" i="3"/>
  <c r="F146" i="3"/>
  <c r="F158" i="3"/>
  <c r="F170" i="3"/>
  <c r="F182" i="3"/>
  <c r="F194" i="3"/>
  <c r="F51" i="3"/>
  <c r="F75" i="3"/>
  <c r="F87" i="3"/>
  <c r="F111" i="3"/>
  <c r="F123" i="3"/>
  <c r="F135" i="3"/>
  <c r="F159" i="3"/>
  <c r="F171" i="3"/>
  <c r="F183" i="3"/>
  <c r="F195" i="3"/>
  <c r="F4" i="3"/>
  <c r="F40" i="3"/>
  <c r="F64" i="3"/>
  <c r="F76" i="3"/>
  <c r="F100" i="3"/>
  <c r="F112" i="3"/>
  <c r="F136" i="3"/>
  <c r="F148" i="3"/>
  <c r="F172" i="3"/>
  <c r="F184" i="3"/>
  <c r="F196" i="3"/>
  <c r="F5" i="3"/>
  <c r="F29" i="3"/>
  <c r="F53" i="3"/>
  <c r="F65" i="3"/>
  <c r="F89" i="3"/>
  <c r="F101" i="3"/>
  <c r="F113" i="3"/>
  <c r="F149" i="3"/>
  <c r="F173" i="3"/>
  <c r="F185" i="3"/>
  <c r="F197" i="3"/>
  <c r="F6" i="3"/>
  <c r="F30" i="3"/>
  <c r="F54" i="3"/>
  <c r="F66" i="3"/>
  <c r="F90" i="3"/>
  <c r="F102" i="3"/>
  <c r="F114" i="3"/>
  <c r="F138" i="3"/>
  <c r="F150" i="3"/>
  <c r="F162" i="3"/>
  <c r="F186" i="3"/>
  <c r="F198" i="3"/>
  <c r="F19" i="3"/>
  <c r="F55" i="3"/>
  <c r="F79" i="3"/>
  <c r="F91" i="3"/>
  <c r="F115" i="3"/>
  <c r="F127" i="3"/>
  <c r="F151" i="3"/>
  <c r="F163" i="3"/>
  <c r="F175" i="3"/>
  <c r="F199" i="3"/>
  <c r="F8" i="3"/>
  <c r="F32" i="3"/>
  <c r="F44" i="3"/>
  <c r="F68" i="3"/>
  <c r="F80" i="3"/>
  <c r="F104" i="3"/>
  <c r="F116" i="3"/>
  <c r="F128" i="3"/>
  <c r="F152" i="3"/>
  <c r="F164" i="3"/>
  <c r="F176" i="3"/>
  <c r="F188" i="3"/>
  <c r="F9" i="3"/>
  <c r="F33" i="3"/>
  <c r="F3" i="3"/>
  <c r="F15" i="3"/>
  <c r="F27" i="3"/>
  <c r="F39" i="3"/>
  <c r="F63" i="3"/>
  <c r="F99" i="3"/>
  <c r="F147" i="3"/>
  <c r="F16" i="3"/>
  <c r="F28" i="3"/>
  <c r="F52" i="3"/>
  <c r="F88" i="3"/>
  <c r="F124" i="3"/>
  <c r="F160" i="3"/>
  <c r="F17" i="3"/>
  <c r="F41" i="3"/>
  <c r="F77" i="3"/>
  <c r="F125" i="3"/>
  <c r="F137" i="3"/>
  <c r="F161" i="3"/>
  <c r="F18" i="3"/>
  <c r="F42" i="3"/>
  <c r="F78" i="3"/>
  <c r="F126" i="3"/>
  <c r="F174" i="3"/>
  <c r="F7" i="3"/>
  <c r="F31" i="3"/>
  <c r="F43" i="3"/>
  <c r="F67" i="3"/>
  <c r="F103" i="3"/>
  <c r="F139" i="3"/>
  <c r="F187" i="3"/>
  <c r="F20" i="3"/>
  <c r="F56" i="3"/>
  <c r="F92" i="3"/>
  <c r="F140" i="3"/>
  <c r="F200" i="3"/>
  <c r="F21" i="3"/>
  <c r="F45" i="3"/>
  <c r="F177" i="3"/>
  <c r="F144" i="3"/>
  <c r="F118" i="3"/>
  <c r="F85" i="3"/>
  <c r="F59" i="3"/>
  <c r="F24" i="3"/>
  <c r="F2" i="3"/>
  <c r="F169" i="3"/>
  <c r="F143" i="3"/>
  <c r="F117" i="3"/>
  <c r="F84" i="3"/>
  <c r="F58" i="3"/>
  <c r="F23" i="3"/>
  <c r="F201" i="3"/>
  <c r="F168" i="3"/>
  <c r="F142" i="3"/>
  <c r="F109" i="3"/>
  <c r="F83" i="3"/>
  <c r="F57" i="3"/>
  <c r="F22" i="3"/>
  <c r="F193" i="3"/>
  <c r="F167" i="3"/>
  <c r="F141" i="3"/>
  <c r="F108" i="3"/>
  <c r="F82" i="3"/>
  <c r="F49" i="3"/>
  <c r="F13" i="3"/>
  <c r="F192" i="3"/>
  <c r="F166" i="3"/>
  <c r="F133" i="3"/>
  <c r="F107" i="3"/>
  <c r="F81" i="3"/>
  <c r="F48" i="3"/>
  <c r="F12" i="3"/>
  <c r="F191" i="3"/>
  <c r="F165" i="3"/>
  <c r="F132" i="3"/>
  <c r="F106" i="3"/>
  <c r="F73" i="3"/>
  <c r="F47" i="3"/>
  <c r="F11" i="3"/>
  <c r="F190" i="3"/>
  <c r="F157" i="3"/>
  <c r="F131" i="3"/>
  <c r="F105" i="3"/>
  <c r="F72" i="3"/>
  <c r="F46" i="3"/>
  <c r="F10" i="3"/>
  <c r="O202" i="4" l="1"/>
  <c r="F202" i="3"/>
  <c r="B9" i="2" l="1"/>
  <c r="B11" i="2" s="1"/>
  <c r="B8" i="2"/>
  <c r="B10" i="2" s="1"/>
  <c r="Y3" i="1"/>
  <c r="Y4" i="1" s="1"/>
  <c r="Y5" i="1" s="1"/>
  <c r="Y6" i="1" s="1"/>
  <c r="Y7" i="1" s="1"/>
  <c r="Y8" i="1" s="1"/>
  <c r="Y9" i="1" s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X3" i="1"/>
  <c r="X4" i="1" s="1"/>
  <c r="X5" i="1" s="1"/>
  <c r="X6" i="1" s="1"/>
  <c r="X7" i="1" s="1"/>
  <c r="X8" i="1" s="1"/>
  <c r="X9" i="1" s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I3" i="1"/>
  <c r="I4" i="1" s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K1" i="1"/>
  <c r="L1" i="1" s="1"/>
  <c r="M1" i="1" s="1"/>
  <c r="N1" i="1" s="1"/>
  <c r="O1" i="1" s="1"/>
  <c r="P1" i="1" s="1"/>
  <c r="Q1" i="1" s="1"/>
  <c r="R1" i="1" s="1"/>
  <c r="S1" i="1" s="1"/>
  <c r="T1" i="1" s="1"/>
  <c r="U1" i="1" s="1"/>
  <c r="C7" i="1"/>
  <c r="F7" i="1" s="1"/>
  <c r="C14" i="1"/>
  <c r="G14" i="1" s="1"/>
  <c r="C13" i="1"/>
  <c r="G13" i="1" s="1"/>
  <c r="C12" i="1"/>
  <c r="G12" i="1" s="1"/>
  <c r="C11" i="1"/>
  <c r="C10" i="1"/>
  <c r="D10" i="1" s="1"/>
  <c r="C9" i="1"/>
  <c r="C8" i="1"/>
  <c r="G8" i="1" s="1"/>
  <c r="C6" i="1"/>
  <c r="G6" i="1" s="1"/>
  <c r="C5" i="1"/>
  <c r="G5" i="1" s="1"/>
  <c r="C4" i="1"/>
  <c r="D4" i="1" s="1"/>
  <c r="C3" i="1"/>
  <c r="G3" i="1" s="1"/>
  <c r="C2" i="1"/>
  <c r="G2" i="1" s="1"/>
  <c r="G9" i="1" l="1"/>
  <c r="E7" i="1"/>
  <c r="V16" i="1"/>
  <c r="V15" i="1"/>
  <c r="V3" i="1"/>
  <c r="V2" i="1"/>
  <c r="V12" i="1"/>
  <c r="V14" i="1"/>
  <c r="V13" i="1"/>
  <c r="G4" i="1"/>
  <c r="G7" i="1"/>
  <c r="D7" i="1"/>
  <c r="F10" i="1"/>
  <c r="D2" i="1"/>
  <c r="D8" i="1"/>
  <c r="D13" i="1"/>
  <c r="D5" i="1"/>
  <c r="D11" i="1"/>
  <c r="D3" i="1"/>
  <c r="D9" i="1"/>
  <c r="F11" i="1"/>
  <c r="D14" i="1"/>
  <c r="D6" i="1"/>
  <c r="D12" i="1"/>
  <c r="E12" i="1" l="1"/>
  <c r="F12" i="1" s="1"/>
  <c r="E11" i="1"/>
  <c r="E5" i="1"/>
  <c r="F5" i="1" s="1"/>
  <c r="E13" i="1"/>
  <c r="F13" i="1" s="1"/>
  <c r="E8" i="1"/>
  <c r="F8" i="1" s="1"/>
  <c r="E2" i="1"/>
  <c r="F2" i="1" s="1"/>
  <c r="E4" i="1"/>
  <c r="F4" i="1" s="1"/>
  <c r="E6" i="1"/>
  <c r="F6" i="1" s="1"/>
  <c r="E10" i="1"/>
  <c r="G10" i="1" s="1"/>
  <c r="E14" i="1"/>
  <c r="F14" i="1" s="1"/>
  <c r="E9" i="1"/>
  <c r="F9" i="1" s="1"/>
  <c r="E3" i="1"/>
  <c r="F3" i="1" s="1"/>
  <c r="V4" i="1"/>
  <c r="G11" i="1"/>
  <c r="V5" i="1" l="1"/>
  <c r="G15" i="1"/>
  <c r="F15" i="1"/>
  <c r="V6" i="1" l="1"/>
  <c r="Z202" i="1" l="1"/>
  <c r="V7" i="1"/>
  <c r="AA2" i="1" l="1"/>
  <c r="AA13" i="1"/>
  <c r="AA25" i="1"/>
  <c r="AA37" i="1"/>
  <c r="AA49" i="1"/>
  <c r="AA61" i="1"/>
  <c r="AA73" i="1"/>
  <c r="AA85" i="1"/>
  <c r="AA97" i="1"/>
  <c r="AA109" i="1"/>
  <c r="AA121" i="1"/>
  <c r="AA133" i="1"/>
  <c r="AA145" i="1"/>
  <c r="AA157" i="1"/>
  <c r="AA169" i="1"/>
  <c r="AA181" i="1"/>
  <c r="AA193" i="1"/>
  <c r="AA4" i="1"/>
  <c r="AA64" i="1"/>
  <c r="AA112" i="1"/>
  <c r="AA136" i="1"/>
  <c r="AA184" i="1"/>
  <c r="AA5" i="1"/>
  <c r="AA113" i="1"/>
  <c r="AA185" i="1"/>
  <c r="AA18" i="1"/>
  <c r="AA126" i="1"/>
  <c r="AA186" i="1"/>
  <c r="AA31" i="1"/>
  <c r="AA127" i="1"/>
  <c r="AA187" i="1"/>
  <c r="AA32" i="1"/>
  <c r="AA152" i="1"/>
  <c r="AA12" i="1"/>
  <c r="AA60" i="1"/>
  <c r="AA108" i="1"/>
  <c r="AA144" i="1"/>
  <c r="AA192" i="1"/>
  <c r="AA14" i="1"/>
  <c r="AA26" i="1"/>
  <c r="AA38" i="1"/>
  <c r="AA50" i="1"/>
  <c r="AA62" i="1"/>
  <c r="AA74" i="1"/>
  <c r="AA86" i="1"/>
  <c r="AA98" i="1"/>
  <c r="AA110" i="1"/>
  <c r="AA122" i="1"/>
  <c r="AA134" i="1"/>
  <c r="AA146" i="1"/>
  <c r="AA158" i="1"/>
  <c r="AA170" i="1"/>
  <c r="AA182" i="1"/>
  <c r="AA194" i="1"/>
  <c r="AA88" i="1"/>
  <c r="AA160" i="1"/>
  <c r="AA196" i="1"/>
  <c r="AA19" i="1"/>
  <c r="AA139" i="1"/>
  <c r="AA199" i="1"/>
  <c r="AA20" i="1"/>
  <c r="AA128" i="1"/>
  <c r="AA188" i="1"/>
  <c r="AA24" i="1"/>
  <c r="AA96" i="1"/>
  <c r="AA156" i="1"/>
  <c r="AA3" i="1"/>
  <c r="AB3" i="1" s="1"/>
  <c r="AA15" i="1"/>
  <c r="AA27" i="1"/>
  <c r="AA39" i="1"/>
  <c r="AA51" i="1"/>
  <c r="AA63" i="1"/>
  <c r="AA75" i="1"/>
  <c r="AA87" i="1"/>
  <c r="AA99" i="1"/>
  <c r="AA111" i="1"/>
  <c r="AA123" i="1"/>
  <c r="AA135" i="1"/>
  <c r="AA147" i="1"/>
  <c r="AA159" i="1"/>
  <c r="AA171" i="1"/>
  <c r="AA183" i="1"/>
  <c r="AA195" i="1"/>
  <c r="AA16" i="1"/>
  <c r="AA40" i="1"/>
  <c r="AA52" i="1"/>
  <c r="AA76" i="1"/>
  <c r="AA100" i="1"/>
  <c r="AA124" i="1"/>
  <c r="AA148" i="1"/>
  <c r="AA172" i="1"/>
  <c r="AA29" i="1"/>
  <c r="AA41" i="1"/>
  <c r="AA65" i="1"/>
  <c r="AA89" i="1"/>
  <c r="AA125" i="1"/>
  <c r="AA149" i="1"/>
  <c r="AA197" i="1"/>
  <c r="AA42" i="1"/>
  <c r="AA66" i="1"/>
  <c r="AA90" i="1"/>
  <c r="AA114" i="1"/>
  <c r="AA150" i="1"/>
  <c r="AA162" i="1"/>
  <c r="AA7" i="1"/>
  <c r="AA43" i="1"/>
  <c r="AA67" i="1"/>
  <c r="AA91" i="1"/>
  <c r="AA115" i="1"/>
  <c r="AA163" i="1"/>
  <c r="AA175" i="1"/>
  <c r="AA56" i="1"/>
  <c r="AA80" i="1"/>
  <c r="AA92" i="1"/>
  <c r="AA104" i="1"/>
  <c r="AA140" i="1"/>
  <c r="AA176" i="1"/>
  <c r="AA200" i="1"/>
  <c r="AA36" i="1"/>
  <c r="AA48" i="1"/>
  <c r="AA72" i="1"/>
  <c r="AA84" i="1"/>
  <c r="AA132" i="1"/>
  <c r="AA180" i="1"/>
  <c r="AA28" i="1"/>
  <c r="AA17" i="1"/>
  <c r="AA53" i="1"/>
  <c r="AA77" i="1"/>
  <c r="AA101" i="1"/>
  <c r="AA137" i="1"/>
  <c r="AA161" i="1"/>
  <c r="AA173" i="1"/>
  <c r="AA6" i="1"/>
  <c r="AA30" i="1"/>
  <c r="AA54" i="1"/>
  <c r="AA78" i="1"/>
  <c r="AA102" i="1"/>
  <c r="AA138" i="1"/>
  <c r="AA174" i="1"/>
  <c r="AA198" i="1"/>
  <c r="AA55" i="1"/>
  <c r="AA79" i="1"/>
  <c r="AA103" i="1"/>
  <c r="AA151" i="1"/>
  <c r="AA8" i="1"/>
  <c r="AA44" i="1"/>
  <c r="AA68" i="1"/>
  <c r="AA116" i="1"/>
  <c r="AA164" i="1"/>
  <c r="AA168" i="1"/>
  <c r="AA9" i="1"/>
  <c r="AA21" i="1"/>
  <c r="AA33" i="1"/>
  <c r="AA45" i="1"/>
  <c r="AA57" i="1"/>
  <c r="AA69" i="1"/>
  <c r="AA81" i="1"/>
  <c r="AA93" i="1"/>
  <c r="AA105" i="1"/>
  <c r="AA117" i="1"/>
  <c r="AA129" i="1"/>
  <c r="AA141" i="1"/>
  <c r="AA153" i="1"/>
  <c r="AA165" i="1"/>
  <c r="AA177" i="1"/>
  <c r="AA189" i="1"/>
  <c r="AA201" i="1"/>
  <c r="AA10" i="1"/>
  <c r="AA22" i="1"/>
  <c r="AA34" i="1"/>
  <c r="AA46" i="1"/>
  <c r="AA58" i="1"/>
  <c r="AA70" i="1"/>
  <c r="AA82" i="1"/>
  <c r="AA94" i="1"/>
  <c r="AA106" i="1"/>
  <c r="AA118" i="1"/>
  <c r="AA130" i="1"/>
  <c r="AA142" i="1"/>
  <c r="AA154" i="1"/>
  <c r="AA166" i="1"/>
  <c r="AA178" i="1"/>
  <c r="AA190" i="1"/>
  <c r="AA11" i="1"/>
  <c r="AA23" i="1"/>
  <c r="AA35" i="1"/>
  <c r="AA47" i="1"/>
  <c r="AA59" i="1"/>
  <c r="AA71" i="1"/>
  <c r="AA83" i="1"/>
  <c r="AA95" i="1"/>
  <c r="AA107" i="1"/>
  <c r="AA119" i="1"/>
  <c r="AA131" i="1"/>
  <c r="AA143" i="1"/>
  <c r="AA155" i="1"/>
  <c r="AA167" i="1"/>
  <c r="AA179" i="1"/>
  <c r="AA191" i="1"/>
  <c r="AA120" i="1"/>
  <c r="V8" i="1"/>
  <c r="AB4" i="1" l="1"/>
  <c r="AB5" i="1"/>
  <c r="AB6" i="1"/>
  <c r="AB7" i="1" s="1"/>
  <c r="AB8" i="1" s="1"/>
  <c r="AB9" i="1" s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A202" i="1"/>
  <c r="V9" i="1"/>
  <c r="V11" i="1" l="1"/>
  <c r="V10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<sst xmlns="http://schemas.openxmlformats.org/spreadsheetml/2006/main" count="139" uniqueCount="46">
  <si>
    <t>X</t>
  </si>
  <si>
    <t>Y</t>
  </si>
  <si>
    <t>d</t>
  </si>
  <si>
    <t>abs(d)</t>
  </si>
  <si>
    <t>rank</t>
  </si>
  <si>
    <t>T+</t>
  </si>
  <si>
    <t>T-</t>
  </si>
  <si>
    <t>=IF(RAND()&lt;=0.75,J$1,"")</t>
  </si>
  <si>
    <t/>
  </si>
  <si>
    <t>i</t>
  </si>
  <si>
    <t>φ</t>
  </si>
  <si>
    <t>f(φ)</t>
  </si>
  <si>
    <t>F(φ)</t>
  </si>
  <si>
    <t>=AB2+AA3</t>
  </si>
  <si>
    <t>Z3</t>
  </si>
  <si>
    <t>AA3</t>
  </si>
  <si>
    <t>AB3</t>
  </si>
  <si>
    <t>=Z3/Z$202</t>
  </si>
  <si>
    <t>=BayesSR1(E$2:E$14,F$15,Y3)</t>
  </si>
  <si>
    <t>x</t>
  </si>
  <si>
    <t>n</t>
  </si>
  <si>
    <t>a0</t>
  </si>
  <si>
    <t>b0</t>
  </si>
  <si>
    <t>b</t>
  </si>
  <si>
    <t>a</t>
  </si>
  <si>
    <t>l(φ)</t>
  </si>
  <si>
    <t>a1</t>
  </si>
  <si>
    <t>b1</t>
  </si>
  <si>
    <r>
      <t>l(</t>
    </r>
    <r>
      <rPr>
        <sz val="11"/>
        <color theme="1"/>
        <rFont val="Aptos Narrow"/>
        <family val="2"/>
      </rPr>
      <t>φ)</t>
    </r>
  </si>
  <si>
    <r>
      <t>f(</t>
    </r>
    <r>
      <rPr>
        <sz val="11"/>
        <color theme="1"/>
        <rFont val="Aptos Narrow"/>
        <family val="2"/>
      </rPr>
      <t>φ)</t>
    </r>
  </si>
  <si>
    <t>=BayesSR0X(B2,B3)</t>
  </si>
  <si>
    <t>Real Statistics Using Excel</t>
  </si>
  <si>
    <t>Updated</t>
  </si>
  <si>
    <t>Copyright © 2013 - 2025 Charles Zaiontz</t>
  </si>
  <si>
    <t>Bayesian Signed-Rank Test</t>
  </si>
  <si>
    <t>small sample approach</t>
  </si>
  <si>
    <t># iter</t>
  </si>
  <si>
    <t>alpha</t>
  </si>
  <si>
    <t>lprec</t>
  </si>
  <si>
    <t>uprec</t>
  </si>
  <si>
    <t>Bayesian One-Sample Signed Ranks Test</t>
  </si>
  <si>
    <t>hyp</t>
  </si>
  <si>
    <t>Bayesian Paired Sample Signed Ranks Test</t>
  </si>
  <si>
    <t>beta posterior approximation</t>
  </si>
  <si>
    <t>prior a</t>
  </si>
  <si>
    <t>prior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</si>
</sst>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/>
    <xf numFmtId="2" fontId="0" fillId="0" borderId="0" xfId="0" applyNumberFormat="1"/>
    <xf numFmtId="2" fontId="0" fillId="0" borderId="1" xfId="0" applyNumberFormat="1" applyBorder="1"/>
    <xf numFmtId="0" fontId="0" fillId="0" borderId="0" xfId="0" applyAlignment="1">
      <alignment horizontal="right"/>
    </xf>
    <xf numFmtId="0" fontId="0" fillId="0" borderId="0" xfId="0" quotePrefix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0" xfId="0" applyNumberFormat="1"/>
    <xf numFmtId="164" fontId="0" fillId="0" borderId="1" xfId="0" applyNumberFormat="1" applyBorder="1"/>
    <xf numFmtId="15" fontId="0" fillId="0" borderId="0" xfId="0" applyNumberFormat="1"/>
    <xf numFmtId="0" fontId="2" fillId="0" borderId="0" xfId="0" applyFont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phi distribution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'Example 1'!$Y$2:$Y$200</c:f>
              <c:numCache>
                <c:formatCode>General</c:formatCode>
                <c:ptCount val="199"/>
                <c:pt idx="0">
                  <c:v>2.5000000000000001E-3</c:v>
                </c:pt>
                <c:pt idx="1">
                  <c:v>7.4999999999999997E-3</c:v>
                </c:pt>
                <c:pt idx="2">
                  <c:v>1.2500000000000001E-2</c:v>
                </c:pt>
                <c:pt idx="3">
                  <c:v>1.7500000000000002E-2</c:v>
                </c:pt>
                <c:pt idx="4">
                  <c:v>2.2500000000000003E-2</c:v>
                </c:pt>
                <c:pt idx="5">
                  <c:v>2.7500000000000004E-2</c:v>
                </c:pt>
                <c:pt idx="6">
                  <c:v>3.2500000000000001E-2</c:v>
                </c:pt>
                <c:pt idx="7">
                  <c:v>3.7499999999999999E-2</c:v>
                </c:pt>
                <c:pt idx="8">
                  <c:v>4.2499999999999996E-2</c:v>
                </c:pt>
                <c:pt idx="9">
                  <c:v>4.7499999999999994E-2</c:v>
                </c:pt>
                <c:pt idx="10">
                  <c:v>5.2499999999999991E-2</c:v>
                </c:pt>
                <c:pt idx="11">
                  <c:v>5.7499999999999989E-2</c:v>
                </c:pt>
                <c:pt idx="12">
                  <c:v>6.2499999999999986E-2</c:v>
                </c:pt>
                <c:pt idx="13">
                  <c:v>6.7499999999999991E-2</c:v>
                </c:pt>
                <c:pt idx="14">
                  <c:v>7.2499999999999995E-2</c:v>
                </c:pt>
                <c:pt idx="15">
                  <c:v>7.7499999999999999E-2</c:v>
                </c:pt>
                <c:pt idx="16">
                  <c:v>8.2500000000000004E-2</c:v>
                </c:pt>
                <c:pt idx="17">
                  <c:v>8.7500000000000008E-2</c:v>
                </c:pt>
                <c:pt idx="18">
                  <c:v>9.2500000000000013E-2</c:v>
                </c:pt>
                <c:pt idx="19">
                  <c:v>9.7500000000000017E-2</c:v>
                </c:pt>
                <c:pt idx="20">
                  <c:v>0.10250000000000002</c:v>
                </c:pt>
                <c:pt idx="21">
                  <c:v>0.10750000000000003</c:v>
                </c:pt>
                <c:pt idx="22">
                  <c:v>0.11250000000000003</c:v>
                </c:pt>
                <c:pt idx="23">
                  <c:v>0.11750000000000003</c:v>
                </c:pt>
                <c:pt idx="24">
                  <c:v>0.12250000000000004</c:v>
                </c:pt>
                <c:pt idx="25">
                  <c:v>0.12750000000000003</c:v>
                </c:pt>
                <c:pt idx="26">
                  <c:v>0.13250000000000003</c:v>
                </c:pt>
                <c:pt idx="27">
                  <c:v>0.13750000000000004</c:v>
                </c:pt>
                <c:pt idx="28">
                  <c:v>0.14250000000000004</c:v>
                </c:pt>
                <c:pt idx="29">
                  <c:v>0.14750000000000005</c:v>
                </c:pt>
                <c:pt idx="30">
                  <c:v>0.15250000000000005</c:v>
                </c:pt>
                <c:pt idx="31">
                  <c:v>0.15750000000000006</c:v>
                </c:pt>
                <c:pt idx="32">
                  <c:v>0.16250000000000006</c:v>
                </c:pt>
                <c:pt idx="33">
                  <c:v>0.16750000000000007</c:v>
                </c:pt>
                <c:pt idx="34">
                  <c:v>0.17250000000000007</c:v>
                </c:pt>
                <c:pt idx="35">
                  <c:v>0.17750000000000007</c:v>
                </c:pt>
                <c:pt idx="36">
                  <c:v>0.18250000000000008</c:v>
                </c:pt>
                <c:pt idx="37">
                  <c:v>0.18750000000000008</c:v>
                </c:pt>
                <c:pt idx="38">
                  <c:v>0.19250000000000009</c:v>
                </c:pt>
                <c:pt idx="39">
                  <c:v>0.19750000000000009</c:v>
                </c:pt>
                <c:pt idx="40">
                  <c:v>0.2025000000000001</c:v>
                </c:pt>
                <c:pt idx="41">
                  <c:v>0.2075000000000001</c:v>
                </c:pt>
                <c:pt idx="42">
                  <c:v>0.21250000000000011</c:v>
                </c:pt>
                <c:pt idx="43">
                  <c:v>0.21750000000000011</c:v>
                </c:pt>
                <c:pt idx="44">
                  <c:v>0.22250000000000011</c:v>
                </c:pt>
                <c:pt idx="45">
                  <c:v>0.22750000000000012</c:v>
                </c:pt>
                <c:pt idx="46">
                  <c:v>0.23250000000000012</c:v>
                </c:pt>
                <c:pt idx="47">
                  <c:v>0.23750000000000013</c:v>
                </c:pt>
                <c:pt idx="48">
                  <c:v>0.24250000000000013</c:v>
                </c:pt>
                <c:pt idx="49">
                  <c:v>0.24750000000000014</c:v>
                </c:pt>
                <c:pt idx="50">
                  <c:v>0.25250000000000011</c:v>
                </c:pt>
                <c:pt idx="51">
                  <c:v>0.25750000000000012</c:v>
                </c:pt>
                <c:pt idx="52">
                  <c:v>0.26250000000000012</c:v>
                </c:pt>
                <c:pt idx="53">
                  <c:v>0.26750000000000013</c:v>
                </c:pt>
                <c:pt idx="54">
                  <c:v>0.27250000000000013</c:v>
                </c:pt>
                <c:pt idx="55">
                  <c:v>0.27750000000000014</c:v>
                </c:pt>
                <c:pt idx="56">
                  <c:v>0.28250000000000014</c:v>
                </c:pt>
                <c:pt idx="57">
                  <c:v>0.28750000000000014</c:v>
                </c:pt>
                <c:pt idx="58">
                  <c:v>0.29250000000000015</c:v>
                </c:pt>
                <c:pt idx="59">
                  <c:v>0.29750000000000015</c:v>
                </c:pt>
                <c:pt idx="60">
                  <c:v>0.30250000000000016</c:v>
                </c:pt>
                <c:pt idx="61">
                  <c:v>0.30750000000000016</c:v>
                </c:pt>
                <c:pt idx="62">
                  <c:v>0.31250000000000017</c:v>
                </c:pt>
                <c:pt idx="63">
                  <c:v>0.31750000000000017</c:v>
                </c:pt>
                <c:pt idx="64">
                  <c:v>0.32250000000000018</c:v>
                </c:pt>
                <c:pt idx="65">
                  <c:v>0.32750000000000018</c:v>
                </c:pt>
                <c:pt idx="66">
                  <c:v>0.33250000000000018</c:v>
                </c:pt>
                <c:pt idx="67">
                  <c:v>0.33750000000000019</c:v>
                </c:pt>
                <c:pt idx="68">
                  <c:v>0.34250000000000019</c:v>
                </c:pt>
                <c:pt idx="69">
                  <c:v>0.3475000000000002</c:v>
                </c:pt>
                <c:pt idx="70">
                  <c:v>0.3525000000000002</c:v>
                </c:pt>
                <c:pt idx="71">
                  <c:v>0.35750000000000021</c:v>
                </c:pt>
                <c:pt idx="72">
                  <c:v>0.36250000000000021</c:v>
                </c:pt>
                <c:pt idx="73">
                  <c:v>0.36750000000000022</c:v>
                </c:pt>
                <c:pt idx="74">
                  <c:v>0.37250000000000022</c:v>
                </c:pt>
                <c:pt idx="75">
                  <c:v>0.37750000000000022</c:v>
                </c:pt>
                <c:pt idx="76">
                  <c:v>0.38250000000000023</c:v>
                </c:pt>
                <c:pt idx="77">
                  <c:v>0.38750000000000023</c:v>
                </c:pt>
                <c:pt idx="78">
                  <c:v>0.39250000000000024</c:v>
                </c:pt>
                <c:pt idx="79">
                  <c:v>0.39750000000000024</c:v>
                </c:pt>
                <c:pt idx="80">
                  <c:v>0.40250000000000025</c:v>
                </c:pt>
                <c:pt idx="81">
                  <c:v>0.40750000000000025</c:v>
                </c:pt>
                <c:pt idx="82">
                  <c:v>0.41250000000000026</c:v>
                </c:pt>
                <c:pt idx="83">
                  <c:v>0.41750000000000026</c:v>
                </c:pt>
                <c:pt idx="84">
                  <c:v>0.42250000000000026</c:v>
                </c:pt>
                <c:pt idx="85">
                  <c:v>0.42750000000000027</c:v>
                </c:pt>
                <c:pt idx="86">
                  <c:v>0.43250000000000027</c:v>
                </c:pt>
                <c:pt idx="87">
                  <c:v>0.43750000000000028</c:v>
                </c:pt>
                <c:pt idx="88">
                  <c:v>0.44250000000000028</c:v>
                </c:pt>
                <c:pt idx="89">
                  <c:v>0.44750000000000029</c:v>
                </c:pt>
                <c:pt idx="90">
                  <c:v>0.45250000000000029</c:v>
                </c:pt>
                <c:pt idx="91">
                  <c:v>0.4575000000000003</c:v>
                </c:pt>
                <c:pt idx="92">
                  <c:v>0.4625000000000003</c:v>
                </c:pt>
                <c:pt idx="93">
                  <c:v>0.4675000000000003</c:v>
                </c:pt>
                <c:pt idx="94">
                  <c:v>0.47250000000000031</c:v>
                </c:pt>
                <c:pt idx="95">
                  <c:v>0.47750000000000031</c:v>
                </c:pt>
                <c:pt idx="96">
                  <c:v>0.48250000000000032</c:v>
                </c:pt>
                <c:pt idx="97">
                  <c:v>0.48750000000000032</c:v>
                </c:pt>
                <c:pt idx="98">
                  <c:v>0.49250000000000033</c:v>
                </c:pt>
                <c:pt idx="99">
                  <c:v>0.49750000000000033</c:v>
                </c:pt>
                <c:pt idx="100">
                  <c:v>0.50250000000000028</c:v>
                </c:pt>
                <c:pt idx="101">
                  <c:v>0.50750000000000028</c:v>
                </c:pt>
                <c:pt idx="102">
                  <c:v>0.51250000000000029</c:v>
                </c:pt>
                <c:pt idx="103">
                  <c:v>0.51750000000000029</c:v>
                </c:pt>
                <c:pt idx="104">
                  <c:v>0.5225000000000003</c:v>
                </c:pt>
                <c:pt idx="105">
                  <c:v>0.5275000000000003</c:v>
                </c:pt>
                <c:pt idx="106">
                  <c:v>0.53250000000000031</c:v>
                </c:pt>
                <c:pt idx="107">
                  <c:v>0.53750000000000031</c:v>
                </c:pt>
                <c:pt idx="108">
                  <c:v>0.54250000000000032</c:v>
                </c:pt>
                <c:pt idx="109">
                  <c:v>0.54750000000000032</c:v>
                </c:pt>
                <c:pt idx="110">
                  <c:v>0.55250000000000032</c:v>
                </c:pt>
                <c:pt idx="111">
                  <c:v>0.55750000000000033</c:v>
                </c:pt>
                <c:pt idx="112">
                  <c:v>0.56250000000000033</c:v>
                </c:pt>
                <c:pt idx="113">
                  <c:v>0.56750000000000034</c:v>
                </c:pt>
                <c:pt idx="114">
                  <c:v>0.57250000000000034</c:v>
                </c:pt>
                <c:pt idx="115">
                  <c:v>0.57750000000000035</c:v>
                </c:pt>
                <c:pt idx="116">
                  <c:v>0.58250000000000035</c:v>
                </c:pt>
                <c:pt idx="117">
                  <c:v>0.58750000000000036</c:v>
                </c:pt>
                <c:pt idx="118">
                  <c:v>0.59250000000000036</c:v>
                </c:pt>
                <c:pt idx="119">
                  <c:v>0.59750000000000036</c:v>
                </c:pt>
                <c:pt idx="120">
                  <c:v>0.60250000000000037</c:v>
                </c:pt>
                <c:pt idx="121">
                  <c:v>0.60750000000000037</c:v>
                </c:pt>
                <c:pt idx="122">
                  <c:v>0.61250000000000038</c:v>
                </c:pt>
                <c:pt idx="123">
                  <c:v>0.61750000000000038</c:v>
                </c:pt>
                <c:pt idx="124">
                  <c:v>0.62250000000000039</c:v>
                </c:pt>
                <c:pt idx="125">
                  <c:v>0.62750000000000039</c:v>
                </c:pt>
                <c:pt idx="126">
                  <c:v>0.6325000000000004</c:v>
                </c:pt>
                <c:pt idx="127">
                  <c:v>0.6375000000000004</c:v>
                </c:pt>
                <c:pt idx="128">
                  <c:v>0.6425000000000004</c:v>
                </c:pt>
                <c:pt idx="129">
                  <c:v>0.64750000000000041</c:v>
                </c:pt>
                <c:pt idx="130">
                  <c:v>0.65250000000000041</c:v>
                </c:pt>
                <c:pt idx="131">
                  <c:v>0.65750000000000042</c:v>
                </c:pt>
                <c:pt idx="132">
                  <c:v>0.66250000000000042</c:v>
                </c:pt>
                <c:pt idx="133">
                  <c:v>0.66750000000000043</c:v>
                </c:pt>
                <c:pt idx="134">
                  <c:v>0.67250000000000043</c:v>
                </c:pt>
                <c:pt idx="135">
                  <c:v>0.67750000000000044</c:v>
                </c:pt>
                <c:pt idx="136">
                  <c:v>0.68250000000000044</c:v>
                </c:pt>
                <c:pt idx="137">
                  <c:v>0.68750000000000044</c:v>
                </c:pt>
                <c:pt idx="138">
                  <c:v>0.69250000000000045</c:v>
                </c:pt>
                <c:pt idx="139">
                  <c:v>0.69750000000000045</c:v>
                </c:pt>
                <c:pt idx="140">
                  <c:v>0.70250000000000046</c:v>
                </c:pt>
                <c:pt idx="141">
                  <c:v>0.70750000000000046</c:v>
                </c:pt>
                <c:pt idx="142">
                  <c:v>0.71250000000000047</c:v>
                </c:pt>
                <c:pt idx="143">
                  <c:v>0.71750000000000047</c:v>
                </c:pt>
                <c:pt idx="144">
                  <c:v>0.72250000000000048</c:v>
                </c:pt>
                <c:pt idx="145">
                  <c:v>0.72750000000000048</c:v>
                </c:pt>
                <c:pt idx="146">
                  <c:v>0.73250000000000048</c:v>
                </c:pt>
                <c:pt idx="147">
                  <c:v>0.73750000000000049</c:v>
                </c:pt>
                <c:pt idx="148">
                  <c:v>0.74250000000000049</c:v>
                </c:pt>
                <c:pt idx="149">
                  <c:v>0.7475000000000005</c:v>
                </c:pt>
                <c:pt idx="150">
                  <c:v>0.7525000000000005</c:v>
                </c:pt>
                <c:pt idx="151">
                  <c:v>0.75750000000000051</c:v>
                </c:pt>
                <c:pt idx="152">
                  <c:v>0.76250000000000051</c:v>
                </c:pt>
                <c:pt idx="153">
                  <c:v>0.76750000000000052</c:v>
                </c:pt>
                <c:pt idx="154">
                  <c:v>0.77250000000000052</c:v>
                </c:pt>
                <c:pt idx="155">
                  <c:v>0.77750000000000052</c:v>
                </c:pt>
                <c:pt idx="156">
                  <c:v>0.78250000000000053</c:v>
                </c:pt>
                <c:pt idx="157">
                  <c:v>0.78750000000000053</c:v>
                </c:pt>
                <c:pt idx="158">
                  <c:v>0.79250000000000054</c:v>
                </c:pt>
                <c:pt idx="159">
                  <c:v>0.79750000000000054</c:v>
                </c:pt>
                <c:pt idx="160">
                  <c:v>0.80250000000000055</c:v>
                </c:pt>
                <c:pt idx="161">
                  <c:v>0.80750000000000055</c:v>
                </c:pt>
                <c:pt idx="162">
                  <c:v>0.81250000000000056</c:v>
                </c:pt>
                <c:pt idx="163">
                  <c:v>0.81750000000000056</c:v>
                </c:pt>
                <c:pt idx="164">
                  <c:v>0.82250000000000056</c:v>
                </c:pt>
                <c:pt idx="165">
                  <c:v>0.82750000000000057</c:v>
                </c:pt>
                <c:pt idx="166">
                  <c:v>0.83250000000000057</c:v>
                </c:pt>
                <c:pt idx="167">
                  <c:v>0.83750000000000058</c:v>
                </c:pt>
                <c:pt idx="168">
                  <c:v>0.84250000000000058</c:v>
                </c:pt>
                <c:pt idx="169">
                  <c:v>0.84750000000000059</c:v>
                </c:pt>
                <c:pt idx="170">
                  <c:v>0.85250000000000059</c:v>
                </c:pt>
                <c:pt idx="171">
                  <c:v>0.8575000000000006</c:v>
                </c:pt>
                <c:pt idx="172">
                  <c:v>0.8625000000000006</c:v>
                </c:pt>
                <c:pt idx="173">
                  <c:v>0.8675000000000006</c:v>
                </c:pt>
                <c:pt idx="174">
                  <c:v>0.87250000000000061</c:v>
                </c:pt>
                <c:pt idx="175">
                  <c:v>0.87750000000000061</c:v>
                </c:pt>
                <c:pt idx="176">
                  <c:v>0.88250000000000062</c:v>
                </c:pt>
                <c:pt idx="177">
                  <c:v>0.88750000000000062</c:v>
                </c:pt>
                <c:pt idx="178">
                  <c:v>0.89250000000000063</c:v>
                </c:pt>
                <c:pt idx="179">
                  <c:v>0.89750000000000063</c:v>
                </c:pt>
                <c:pt idx="180">
                  <c:v>0.90250000000000064</c:v>
                </c:pt>
                <c:pt idx="181">
                  <c:v>0.90750000000000064</c:v>
                </c:pt>
                <c:pt idx="182">
                  <c:v>0.91250000000000064</c:v>
                </c:pt>
                <c:pt idx="183">
                  <c:v>0.91750000000000065</c:v>
                </c:pt>
                <c:pt idx="184">
                  <c:v>0.92250000000000065</c:v>
                </c:pt>
                <c:pt idx="185">
                  <c:v>0.92750000000000066</c:v>
                </c:pt>
                <c:pt idx="186">
                  <c:v>0.93250000000000066</c:v>
                </c:pt>
                <c:pt idx="187">
                  <c:v>0.93750000000000067</c:v>
                </c:pt>
                <c:pt idx="188">
                  <c:v>0.94250000000000067</c:v>
                </c:pt>
                <c:pt idx="189">
                  <c:v>0.94750000000000068</c:v>
                </c:pt>
                <c:pt idx="190">
                  <c:v>0.95250000000000068</c:v>
                </c:pt>
                <c:pt idx="191">
                  <c:v>0.95750000000000068</c:v>
                </c:pt>
                <c:pt idx="192">
                  <c:v>0.96250000000000069</c:v>
                </c:pt>
                <c:pt idx="193">
                  <c:v>0.96750000000000069</c:v>
                </c:pt>
                <c:pt idx="194">
                  <c:v>0.9725000000000007</c:v>
                </c:pt>
                <c:pt idx="195">
                  <c:v>0.9775000000000007</c:v>
                </c:pt>
                <c:pt idx="196">
                  <c:v>0.98250000000000071</c:v>
                </c:pt>
                <c:pt idx="197">
                  <c:v>0.98750000000000071</c:v>
                </c:pt>
                <c:pt idx="198">
                  <c:v>0.99250000000000071</c:v>
                </c:pt>
              </c:numCache>
            </c:numRef>
          </c:cat>
          <c:val>
            <c:numRef>
              <c:f>'Example 1'!$AA$2:$AA$201</c:f>
              <c:numCache>
                <c:formatCode>General</c:formatCode>
                <c:ptCount val="2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1.628637970065634E-5</c:v>
                </c:pt>
                <c:pt idx="40">
                  <c:v>0</c:v>
                </c:pt>
                <c:pt idx="41">
                  <c:v>1.628637970065634E-5</c:v>
                </c:pt>
                <c:pt idx="42">
                  <c:v>0</c:v>
                </c:pt>
                <c:pt idx="43">
                  <c:v>1.628637970065634E-5</c:v>
                </c:pt>
                <c:pt idx="44">
                  <c:v>1.628637970065634E-5</c:v>
                </c:pt>
                <c:pt idx="45">
                  <c:v>1.628637970065634E-5</c:v>
                </c:pt>
                <c:pt idx="46">
                  <c:v>0</c:v>
                </c:pt>
                <c:pt idx="47">
                  <c:v>3.2572759401312679E-5</c:v>
                </c:pt>
                <c:pt idx="48">
                  <c:v>1.628637970065634E-5</c:v>
                </c:pt>
                <c:pt idx="49">
                  <c:v>1.628637970065634E-5</c:v>
                </c:pt>
                <c:pt idx="50">
                  <c:v>1.628637970065634E-5</c:v>
                </c:pt>
                <c:pt idx="51">
                  <c:v>1.628637970065634E-5</c:v>
                </c:pt>
                <c:pt idx="52">
                  <c:v>1.628637970065634E-5</c:v>
                </c:pt>
                <c:pt idx="53">
                  <c:v>0</c:v>
                </c:pt>
                <c:pt idx="54">
                  <c:v>1.628637970065634E-5</c:v>
                </c:pt>
                <c:pt idx="55">
                  <c:v>0</c:v>
                </c:pt>
                <c:pt idx="56">
                  <c:v>3.2572759401312679E-5</c:v>
                </c:pt>
                <c:pt idx="57">
                  <c:v>0</c:v>
                </c:pt>
                <c:pt idx="58">
                  <c:v>3.2572759401312679E-5</c:v>
                </c:pt>
                <c:pt idx="59">
                  <c:v>3.2572759401312679E-5</c:v>
                </c:pt>
                <c:pt idx="60">
                  <c:v>8.1431898503281692E-5</c:v>
                </c:pt>
                <c:pt idx="61">
                  <c:v>6.5145518802625359E-5</c:v>
                </c:pt>
                <c:pt idx="62">
                  <c:v>3.2572759401312679E-5</c:v>
                </c:pt>
                <c:pt idx="63">
                  <c:v>4.8859139101969019E-5</c:v>
                </c:pt>
                <c:pt idx="64">
                  <c:v>1.1400465790459436E-4</c:v>
                </c:pt>
                <c:pt idx="65">
                  <c:v>1.3029103760525072E-4</c:v>
                </c:pt>
                <c:pt idx="66">
                  <c:v>8.1431898503281692E-5</c:v>
                </c:pt>
                <c:pt idx="67">
                  <c:v>1.1400465790459436E-4</c:v>
                </c:pt>
                <c:pt idx="68">
                  <c:v>1.3029103760525072E-4</c:v>
                </c:pt>
                <c:pt idx="69">
                  <c:v>1.3029103760525072E-4</c:v>
                </c:pt>
                <c:pt idx="70">
                  <c:v>1.1400465790459436E-4</c:v>
                </c:pt>
                <c:pt idx="71">
                  <c:v>2.6058207521050143E-4</c:v>
                </c:pt>
                <c:pt idx="72">
                  <c:v>2.4429569550984509E-4</c:v>
                </c:pt>
                <c:pt idx="73">
                  <c:v>2.117229361085324E-4</c:v>
                </c:pt>
                <c:pt idx="74">
                  <c:v>1.6286379700656338E-4</c:v>
                </c:pt>
                <c:pt idx="75">
                  <c:v>2.4429569550984509E-4</c:v>
                </c:pt>
                <c:pt idx="76">
                  <c:v>4.8859139101969018E-4</c:v>
                </c:pt>
                <c:pt idx="77">
                  <c:v>3.2572759401312677E-4</c:v>
                </c:pt>
                <c:pt idx="78">
                  <c:v>3.7458673311509581E-4</c:v>
                </c:pt>
                <c:pt idx="79">
                  <c:v>3.7458673311509581E-4</c:v>
                </c:pt>
                <c:pt idx="80">
                  <c:v>4.071594925164085E-4</c:v>
                </c:pt>
                <c:pt idx="81">
                  <c:v>4.7230501131903378E-4</c:v>
                </c:pt>
                <c:pt idx="82">
                  <c:v>6.3516880832559719E-4</c:v>
                </c:pt>
                <c:pt idx="83">
                  <c:v>6.0259604892428449E-4</c:v>
                </c:pt>
                <c:pt idx="84">
                  <c:v>6.1888242862494084E-4</c:v>
                </c:pt>
                <c:pt idx="85">
                  <c:v>7.1660070682887892E-4</c:v>
                </c:pt>
                <c:pt idx="86">
                  <c:v>7.817462256315043E-4</c:v>
                </c:pt>
                <c:pt idx="87">
                  <c:v>8.9575088353609851E-4</c:v>
                </c:pt>
                <c:pt idx="88">
                  <c:v>7.9803260533216065E-4</c:v>
                </c:pt>
                <c:pt idx="89">
                  <c:v>1.0749010602433184E-3</c:v>
                </c:pt>
                <c:pt idx="90">
                  <c:v>1.1726193384472563E-3</c:v>
                </c:pt>
                <c:pt idx="91">
                  <c:v>1.3029103760525071E-3</c:v>
                </c:pt>
                <c:pt idx="92">
                  <c:v>1.2703376166511944E-3</c:v>
                </c:pt>
                <c:pt idx="93">
                  <c:v>1.1563329587466001E-3</c:v>
                </c:pt>
                <c:pt idx="94">
                  <c:v>1.5146333121610395E-3</c:v>
                </c:pt>
                <c:pt idx="95">
                  <c:v>1.6449243497662902E-3</c:v>
                </c:pt>
                <c:pt idx="96">
                  <c:v>1.3354831354538198E-3</c:v>
                </c:pt>
                <c:pt idx="97">
                  <c:v>1.3843422745557889E-3</c:v>
                </c:pt>
                <c:pt idx="98">
                  <c:v>2.1335157407859802E-3</c:v>
                </c:pt>
                <c:pt idx="99">
                  <c:v>2.0357974625820423E-3</c:v>
                </c:pt>
                <c:pt idx="100">
                  <c:v>1.9380791843781043E-3</c:v>
                </c:pt>
                <c:pt idx="101">
                  <c:v>2.3452386768945126E-3</c:v>
                </c:pt>
                <c:pt idx="102">
                  <c:v>2.4266705753977946E-3</c:v>
                </c:pt>
                <c:pt idx="103">
                  <c:v>2.5569616130030454E-3</c:v>
                </c:pt>
                <c:pt idx="104">
                  <c:v>2.8175436882135465E-3</c:v>
                </c:pt>
                <c:pt idx="105">
                  <c:v>2.9315483461181411E-3</c:v>
                </c:pt>
                <c:pt idx="106">
                  <c:v>3.1106985228253605E-3</c:v>
                </c:pt>
                <c:pt idx="107">
                  <c:v>3.4364261168384875E-3</c:v>
                </c:pt>
                <c:pt idx="108">
                  <c:v>3.2735623198319242E-3</c:v>
                </c:pt>
                <c:pt idx="109">
                  <c:v>3.1432712822266735E-3</c:v>
                </c:pt>
                <c:pt idx="110">
                  <c:v>4.0390221657627722E-3</c:v>
                </c:pt>
                <c:pt idx="111">
                  <c:v>4.31589062067393E-3</c:v>
                </c:pt>
                <c:pt idx="112">
                  <c:v>4.2507451018713041E-3</c:v>
                </c:pt>
                <c:pt idx="113">
                  <c:v>3.9575902672594901E-3</c:v>
                </c:pt>
                <c:pt idx="114">
                  <c:v>4.5276135567824619E-3</c:v>
                </c:pt>
                <c:pt idx="115">
                  <c:v>5.2930734027133103E-3</c:v>
                </c:pt>
                <c:pt idx="116">
                  <c:v>5.2116415042100283E-3</c:v>
                </c:pt>
                <c:pt idx="117">
                  <c:v>4.5764726958844315E-3</c:v>
                </c:pt>
                <c:pt idx="118">
                  <c:v>5.9933877298415329E-3</c:v>
                </c:pt>
                <c:pt idx="119">
                  <c:v>5.6025146170257806E-3</c:v>
                </c:pt>
                <c:pt idx="120">
                  <c:v>6.0422468689435016E-3</c:v>
                </c:pt>
                <c:pt idx="121">
                  <c:v>6.5959837787658172E-3</c:v>
                </c:pt>
                <c:pt idx="122">
                  <c:v>6.7099884366704117E-3</c:v>
                </c:pt>
                <c:pt idx="123">
                  <c:v>6.8402794742756625E-3</c:v>
                </c:pt>
                <c:pt idx="124">
                  <c:v>7.2800117261933826E-3</c:v>
                </c:pt>
                <c:pt idx="125">
                  <c:v>7.4591619029006021E-3</c:v>
                </c:pt>
                <c:pt idx="126">
                  <c:v>8.6154948616472028E-3</c:v>
                </c:pt>
                <c:pt idx="127">
                  <c:v>8.1757626097294818E-3</c:v>
                </c:pt>
                <c:pt idx="128">
                  <c:v>8.0780443315255444E-3</c:v>
                </c:pt>
                <c:pt idx="129">
                  <c:v>8.7783586586537652E-3</c:v>
                </c:pt>
                <c:pt idx="130">
                  <c:v>9.2018045308708309E-3</c:v>
                </c:pt>
                <c:pt idx="131">
                  <c:v>1.0455855767821369E-2</c:v>
                </c:pt>
                <c:pt idx="132">
                  <c:v>1.0130128173808243E-2</c:v>
                </c:pt>
                <c:pt idx="133">
                  <c:v>9.4135274669793646E-3</c:v>
                </c:pt>
                <c:pt idx="134">
                  <c:v>1.1058451816745652E-2</c:v>
                </c:pt>
                <c:pt idx="135">
                  <c:v>1.0765296982133838E-2</c:v>
                </c:pt>
                <c:pt idx="136">
                  <c:v>1.0960733538541715E-2</c:v>
                </c:pt>
                <c:pt idx="137">
                  <c:v>1.1677334245370595E-2</c:v>
                </c:pt>
                <c:pt idx="138">
                  <c:v>1.1693620625071252E-2</c:v>
                </c:pt>
                <c:pt idx="139">
                  <c:v>1.2507939610104069E-2</c:v>
                </c:pt>
                <c:pt idx="140">
                  <c:v>1.2491653230403412E-2</c:v>
                </c:pt>
                <c:pt idx="141">
                  <c:v>1.3485122392143448E-2</c:v>
                </c:pt>
                <c:pt idx="142">
                  <c:v>1.3403690493640166E-2</c:v>
                </c:pt>
                <c:pt idx="143">
                  <c:v>1.3387404113939511E-2</c:v>
                </c:pt>
                <c:pt idx="144">
                  <c:v>1.36154134297487E-2</c:v>
                </c:pt>
                <c:pt idx="145">
                  <c:v>1.3778277226755262E-2</c:v>
                </c:pt>
                <c:pt idx="146">
                  <c:v>1.4413446035080858E-2</c:v>
                </c:pt>
                <c:pt idx="147">
                  <c:v>1.5358056057718927E-2</c:v>
                </c:pt>
                <c:pt idx="148">
                  <c:v>1.4755460008794642E-2</c:v>
                </c:pt>
                <c:pt idx="149">
                  <c:v>1.5016042084005143E-2</c:v>
                </c:pt>
                <c:pt idx="150">
                  <c:v>1.4788032768195954E-2</c:v>
                </c:pt>
                <c:pt idx="151">
                  <c:v>1.6237520561554367E-2</c:v>
                </c:pt>
                <c:pt idx="152">
                  <c:v>1.6677252813472092E-2</c:v>
                </c:pt>
                <c:pt idx="153">
                  <c:v>1.6840116610478652E-2</c:v>
                </c:pt>
                <c:pt idx="154">
                  <c:v>1.5928079347241896E-2</c:v>
                </c:pt>
                <c:pt idx="155">
                  <c:v>1.6954121268383249E-2</c:v>
                </c:pt>
                <c:pt idx="156">
                  <c:v>1.6139802283350428E-2</c:v>
                </c:pt>
                <c:pt idx="157">
                  <c:v>1.6774971091676028E-2</c:v>
                </c:pt>
                <c:pt idx="158">
                  <c:v>1.7051839546587184E-2</c:v>
                </c:pt>
                <c:pt idx="159">
                  <c:v>1.7100698685689156E-2</c:v>
                </c:pt>
                <c:pt idx="160">
                  <c:v>1.793130405042263E-2</c:v>
                </c:pt>
                <c:pt idx="161">
                  <c:v>1.6937834888682592E-2</c:v>
                </c:pt>
                <c:pt idx="162">
                  <c:v>1.7328708001498345E-2</c:v>
                </c:pt>
                <c:pt idx="163">
                  <c:v>1.6660966433771431E-2</c:v>
                </c:pt>
                <c:pt idx="164">
                  <c:v>1.7703294734613437E-2</c:v>
                </c:pt>
                <c:pt idx="165">
                  <c:v>1.6726111952574056E-2</c:v>
                </c:pt>
                <c:pt idx="166">
                  <c:v>1.7068125926287842E-2</c:v>
                </c:pt>
                <c:pt idx="167">
                  <c:v>1.6660966433771431E-2</c:v>
                </c:pt>
                <c:pt idx="168">
                  <c:v>1.6579534535268153E-2</c:v>
                </c:pt>
                <c:pt idx="169">
                  <c:v>1.5716356411133368E-2</c:v>
                </c:pt>
                <c:pt idx="170">
                  <c:v>1.5651210892330739E-2</c:v>
                </c:pt>
                <c:pt idx="171">
                  <c:v>1.5406915196820893E-2</c:v>
                </c:pt>
                <c:pt idx="172">
                  <c:v>1.6351525219458964E-2</c:v>
                </c:pt>
                <c:pt idx="173">
                  <c:v>1.4820605527597267E-2</c:v>
                </c:pt>
                <c:pt idx="174">
                  <c:v>1.4348300516278233E-2</c:v>
                </c:pt>
                <c:pt idx="175">
                  <c:v>1.4836891907297924E-2</c:v>
                </c:pt>
                <c:pt idx="176">
                  <c:v>1.3191967557531634E-2</c:v>
                </c:pt>
                <c:pt idx="177">
                  <c:v>1.2735948925913256E-2</c:v>
                </c:pt>
                <c:pt idx="178">
                  <c:v>1.2426507711600785E-2</c:v>
                </c:pt>
                <c:pt idx="179">
                  <c:v>1.2670803407110631E-2</c:v>
                </c:pt>
                <c:pt idx="180">
                  <c:v>1.1530756828064688E-2</c:v>
                </c:pt>
                <c:pt idx="181">
                  <c:v>1.0390710249018744E-2</c:v>
                </c:pt>
                <c:pt idx="182">
                  <c:v>9.9021188579990534E-3</c:v>
                </c:pt>
                <c:pt idx="183">
                  <c:v>9.5763912639859269E-3</c:v>
                </c:pt>
                <c:pt idx="184">
                  <c:v>8.2246217488314496E-3</c:v>
                </c:pt>
                <c:pt idx="185">
                  <c:v>7.5080210420025717E-3</c:v>
                </c:pt>
                <c:pt idx="186">
                  <c:v>6.9217113727789437E-3</c:v>
                </c:pt>
                <c:pt idx="187">
                  <c:v>6.5634110193645047E-3</c:v>
                </c:pt>
                <c:pt idx="188">
                  <c:v>6.3028289441540031E-3</c:v>
                </c:pt>
                <c:pt idx="189">
                  <c:v>4.8370547710949331E-3</c:v>
                </c:pt>
                <c:pt idx="190">
                  <c:v>4.4950407973811494E-3</c:v>
                </c:pt>
                <c:pt idx="191">
                  <c:v>3.9087311281575214E-3</c:v>
                </c:pt>
                <c:pt idx="192">
                  <c:v>3.0129802446214227E-3</c:v>
                </c:pt>
                <c:pt idx="193">
                  <c:v>2.5406752333023887E-3</c:v>
                </c:pt>
                <c:pt idx="194">
                  <c:v>1.4332014136577578E-3</c:v>
                </c:pt>
                <c:pt idx="195">
                  <c:v>1.2703376166511944E-3</c:v>
                </c:pt>
                <c:pt idx="196">
                  <c:v>8.6317812413478593E-4</c:v>
                </c:pt>
                <c:pt idx="197">
                  <c:v>4.071594925164085E-4</c:v>
                </c:pt>
                <c:pt idx="198">
                  <c:v>1.7915017670721973E-4</c:v>
                </c:pt>
                <c:pt idx="19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7D-4417-AB1D-C08C7604B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3230511"/>
        <c:axId val="403230991"/>
      </c:lineChart>
      <c:catAx>
        <c:axId val="403230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230991"/>
        <c:crosses val="autoZero"/>
        <c:auto val="1"/>
        <c:lblAlgn val="ctr"/>
        <c:lblOffset val="100"/>
        <c:noMultiLvlLbl val="0"/>
      </c:catAx>
      <c:valAx>
        <c:axId val="403230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2305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260350</xdr:colOff>
      <xdr:row>18</xdr:row>
      <xdr:rowOff>95250</xdr:rowOff>
    </xdr:from>
    <xdr:to>
      <xdr:col>15</xdr:col>
      <xdr:colOff>260350</xdr:colOff>
      <xdr:row>33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0058A60-9388-4AD2-B153-5F13F909D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9C4B8-5CD9-4C10-8B62-FA11FAE500D5}">
  <sheetPr codeName="Sheet5"/>
  <dimension ref="A1:B6"/>
  <sheetViews>
    <sheetView tabSelected="1" workbookViewId="0"/>
  </sheetViews>
  <sheetFormatPr defaultRowHeight="14.5" x14ac:dyDescent="0.35"/>
  <cols>
    <col min="2" max="2" width="9.54296875" bestFit="1" customWidth="1"/>
  </cols>
  <sheetData>
    <row r="1" spans="1:2" x14ac:dyDescent="0.35">
      <c r="A1" t="s">
        <v>31</v>
      </c>
    </row>
    <row r="2" spans="1:2" x14ac:dyDescent="0.35">
      <c r="A2" t="s">
        <v>34</v>
      </c>
    </row>
    <row r="4" spans="1:2" x14ac:dyDescent="0.35">
      <c r="A4" t="s">
        <v>32</v>
      </c>
      <c r="B4" s="22">
        <v>45782</v>
      </c>
    </row>
    <row r="6" spans="1:2" x14ac:dyDescent="0.35">
      <c r="A6" s="23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580D-B567-42ED-90E8-124D7C17AC2D}">
  <sheetPr codeName="Sheet1"/>
  <dimension ref="A1:AV202"/>
  <sheetViews>
    <sheetView workbookViewId="0"/>
  </sheetViews>
  <sheetFormatPr defaultRowHeight="14.5" x14ac:dyDescent="0.35"/>
  <cols>
    <col min="1" max="7" width="7.1796875" customWidth="1"/>
    <col min="9" max="22" width="4" customWidth="1"/>
    <col min="24" max="24" width="5.26953125" customWidth="1"/>
    <col min="30" max="30" width="6.08984375" customWidth="1"/>
    <col min="31" max="31" width="25.453125" customWidth="1"/>
    <col min="32" max="32" width="4.81640625" customWidth="1"/>
    <col min="38" max="38" width="5.36328125" customWidth="1"/>
    <col min="40" max="40" width="2.26953125" customWidth="1"/>
    <col min="41" max="41" width="34.08984375" customWidth="1"/>
    <col min="42" max="42" width="3.7265625" customWidth="1"/>
  </cols>
  <sheetData>
    <row r="1" spans="1:4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5"/>
      <c r="J1">
        <v>1</v>
      </c>
      <c r="K1">
        <f>J1+1</f>
        <v>2</v>
      </c>
      <c r="L1">
        <f t="shared" ref="L1:U1" si="0">K1+1</f>
        <v>3</v>
      </c>
      <c r="M1">
        <f t="shared" si="0"/>
        <v>4</v>
      </c>
      <c r="N1">
        <f t="shared" si="0"/>
        <v>5</v>
      </c>
      <c r="O1">
        <f t="shared" si="0"/>
        <v>6</v>
      </c>
      <c r="P1">
        <f t="shared" si="0"/>
        <v>7</v>
      </c>
      <c r="Q1">
        <f t="shared" si="0"/>
        <v>8</v>
      </c>
      <c r="R1">
        <f t="shared" si="0"/>
        <v>9</v>
      </c>
      <c r="S1">
        <f t="shared" si="0"/>
        <v>10</v>
      </c>
      <c r="T1">
        <f t="shared" si="0"/>
        <v>11</v>
      </c>
      <c r="U1">
        <f t="shared" si="0"/>
        <v>12</v>
      </c>
      <c r="V1" s="5" t="s">
        <v>5</v>
      </c>
      <c r="X1" s="1" t="s">
        <v>9</v>
      </c>
      <c r="Y1" s="17" t="s">
        <v>10</v>
      </c>
      <c r="Z1" s="17" t="s">
        <v>25</v>
      </c>
      <c r="AA1" s="17" t="s">
        <v>11</v>
      </c>
      <c r="AB1" s="17" t="s">
        <v>12</v>
      </c>
      <c r="AU1" s="17" t="s">
        <v>10</v>
      </c>
      <c r="AV1" s="17" t="s">
        <v>11</v>
      </c>
    </row>
    <row r="2" spans="1:48" x14ac:dyDescent="0.35">
      <c r="A2" s="3">
        <v>0.53</v>
      </c>
      <c r="B2" s="3">
        <v>1.49</v>
      </c>
      <c r="C2">
        <f t="shared" ref="C2:C14" si="1">B2-A2</f>
        <v>0.96</v>
      </c>
      <c r="D2">
        <f>IF(C2=0,"",ABS(C2))</f>
        <v>0.96</v>
      </c>
      <c r="E2">
        <f>IF(C2=0,0,_xlfn.RANK.AVG(D2,D$2:D$14,1))</f>
        <v>8</v>
      </c>
      <c r="F2">
        <f>IF(C2&gt;0,E2,"")</f>
        <v>8</v>
      </c>
      <c r="G2" t="str">
        <f>IF(C2&lt;0,E2,"")</f>
        <v/>
      </c>
      <c r="I2">
        <v>1</v>
      </c>
      <c r="J2" s="7">
        <v>1</v>
      </c>
      <c r="K2" s="8">
        <v>2</v>
      </c>
      <c r="L2" s="8" t="s">
        <v>8</v>
      </c>
      <c r="M2" s="8">
        <v>4</v>
      </c>
      <c r="N2" s="8">
        <v>5</v>
      </c>
      <c r="O2" s="8">
        <v>6</v>
      </c>
      <c r="P2" s="8">
        <v>7</v>
      </c>
      <c r="Q2" s="8" t="s">
        <v>8</v>
      </c>
      <c r="R2" s="8">
        <v>9</v>
      </c>
      <c r="S2" s="8">
        <v>10</v>
      </c>
      <c r="T2" s="8">
        <v>11</v>
      </c>
      <c r="U2" s="9">
        <v>12</v>
      </c>
      <c r="V2" s="14">
        <f>SUM(J2:U2)</f>
        <v>67</v>
      </c>
      <c r="X2">
        <v>1</v>
      </c>
      <c r="Y2">
        <v>2.5000000000000001E-3</v>
      </c>
      <c r="Z2">
        <v>0</v>
      </c>
      <c r="AA2">
        <f>Z2/Z$202</f>
        <v>0</v>
      </c>
      <c r="AB2">
        <v>0</v>
      </c>
      <c r="AD2" t="s">
        <v>14</v>
      </c>
      <c r="AE2" s="6" t="s">
        <v>18</v>
      </c>
      <c r="AH2" t="e" cm="1">
        <f t="array" aca="1" ref="AH2" ca="1">GridDesc(Y2:Y201,AA2:AA201,TRUE,0.5)</f>
        <v>#NAME?</v>
      </c>
      <c r="AI2" s="14"/>
      <c r="AL2" t="s">
        <v>20</v>
      </c>
      <c r="AM2" s="14">
        <f>COUNT(D2:D14)</f>
        <v>12</v>
      </c>
      <c r="AO2" t="e" cm="1">
        <f t="array" aca="1" ref="AO2" ca="1">FTEXT(AM2)</f>
        <v>#NAME?</v>
      </c>
      <c r="AQ2" t="e" cm="1">
        <f t="array" aca="1" ref="AQ2" ca="1">BayesBeta(AM6,AM7,TRUE)</f>
        <v>#NAME?</v>
      </c>
      <c r="AR2" s="14"/>
      <c r="AU2">
        <v>2.5000000000000001E-3</v>
      </c>
      <c r="AV2" t="e" cm="1">
        <f t="array" aca="1" ref="AV2" ca="1">BayesSR1X(E2:E14,F15)</f>
        <v>#NAME?</v>
      </c>
    </row>
    <row r="3" spans="1:48" x14ac:dyDescent="0.35">
      <c r="A3" s="3">
        <v>0.55000000000000004</v>
      </c>
      <c r="B3" s="3">
        <v>0.64</v>
      </c>
      <c r="C3">
        <f t="shared" si="1"/>
        <v>8.9999999999999969E-2</v>
      </c>
      <c r="D3">
        <f t="shared" ref="D3:D14" si="2">IF(C3=0,"",ABS(C3))</f>
        <v>8.9999999999999969E-2</v>
      </c>
      <c r="E3">
        <f t="shared" ref="E3:E14" si="3">IF(C3=0,0,_xlfn.RANK.AVG(D3,D$2:D$14,1))</f>
        <v>2</v>
      </c>
      <c r="F3">
        <f t="shared" ref="F3:F14" si="4">IF(C3&gt;0,E3,"")</f>
        <v>2</v>
      </c>
      <c r="G3" t="str">
        <f t="shared" ref="G3:G14" si="5">IF(C3&lt;0,E3,"")</f>
        <v/>
      </c>
      <c r="I3">
        <f>I2+1</f>
        <v>2</v>
      </c>
      <c r="J3" s="10" t="s">
        <v>8</v>
      </c>
      <c r="K3">
        <v>2</v>
      </c>
      <c r="L3">
        <v>3</v>
      </c>
      <c r="M3">
        <v>4</v>
      </c>
      <c r="N3">
        <v>5</v>
      </c>
      <c r="O3">
        <v>6</v>
      </c>
      <c r="P3">
        <v>7</v>
      </c>
      <c r="Q3">
        <v>8</v>
      </c>
      <c r="R3">
        <v>9</v>
      </c>
      <c r="S3">
        <v>10</v>
      </c>
      <c r="T3">
        <v>11</v>
      </c>
      <c r="U3" s="11" t="s">
        <v>8</v>
      </c>
      <c r="V3" s="15">
        <f t="shared" ref="V3:V14" si="6">SUM(J3:U3)</f>
        <v>65</v>
      </c>
      <c r="X3">
        <f>X2+1</f>
        <v>2</v>
      </c>
      <c r="Y3">
        <f>Y2+0.005</f>
        <v>7.4999999999999997E-3</v>
      </c>
      <c r="Z3">
        <v>0</v>
      </c>
      <c r="AA3">
        <f t="shared" ref="AA3:AA66" si="7">Z3/Z$202</f>
        <v>0</v>
      </c>
      <c r="AB3">
        <f>AA3+AB2</f>
        <v>0</v>
      </c>
      <c r="AD3" t="s">
        <v>15</v>
      </c>
      <c r="AE3" s="6" t="s">
        <v>17</v>
      </c>
      <c r="AI3" s="15"/>
      <c r="AL3" t="s">
        <v>5</v>
      </c>
      <c r="AM3" s="15">
        <f>F15</f>
        <v>65</v>
      </c>
      <c r="AO3" t="e" cm="1">
        <f t="array" aca="1" ref="AO3" ca="1">FTEXT(AM3)</f>
        <v>#NAME?</v>
      </c>
      <c r="AR3" s="15"/>
      <c r="AU3">
        <f>AU2+0.005</f>
        <v>7.4999999999999997E-3</v>
      </c>
    </row>
    <row r="4" spans="1:48" x14ac:dyDescent="0.35">
      <c r="A4" s="3">
        <v>0.57999999999999996</v>
      </c>
      <c r="B4" s="3">
        <v>0.96</v>
      </c>
      <c r="C4">
        <f t="shared" si="1"/>
        <v>0.38</v>
      </c>
      <c r="D4">
        <f t="shared" si="2"/>
        <v>0.38</v>
      </c>
      <c r="E4">
        <f t="shared" si="3"/>
        <v>5</v>
      </c>
      <c r="F4">
        <f t="shared" si="4"/>
        <v>5</v>
      </c>
      <c r="G4" t="str">
        <f t="shared" si="5"/>
        <v/>
      </c>
      <c r="I4">
        <f t="shared" ref="I4:I14" si="8">I3+1</f>
        <v>3</v>
      </c>
      <c r="J4" s="10">
        <v>1</v>
      </c>
      <c r="K4">
        <v>2</v>
      </c>
      <c r="L4" t="s">
        <v>8</v>
      </c>
      <c r="M4">
        <v>4</v>
      </c>
      <c r="N4" t="s">
        <v>8</v>
      </c>
      <c r="O4">
        <v>6</v>
      </c>
      <c r="P4" t="s">
        <v>8</v>
      </c>
      <c r="Q4">
        <v>8</v>
      </c>
      <c r="R4">
        <v>9</v>
      </c>
      <c r="S4">
        <v>10</v>
      </c>
      <c r="T4">
        <v>11</v>
      </c>
      <c r="U4" s="11">
        <v>12</v>
      </c>
      <c r="V4" s="15">
        <f t="shared" si="6"/>
        <v>63</v>
      </c>
      <c r="X4">
        <f t="shared" ref="X4:X67" si="9">X3+1</f>
        <v>3</v>
      </c>
      <c r="Y4">
        <f t="shared" ref="Y4:Y67" si="10">Y3+0.005</f>
        <v>1.2500000000000001E-2</v>
      </c>
      <c r="Z4">
        <v>0</v>
      </c>
      <c r="AA4">
        <f t="shared" si="7"/>
        <v>0</v>
      </c>
      <c r="AB4">
        <f t="shared" ref="AB4:AB67" si="11">AA4+AB3</f>
        <v>0</v>
      </c>
      <c r="AD4" t="s">
        <v>16</v>
      </c>
      <c r="AE4" s="6" t="s">
        <v>13</v>
      </c>
      <c r="AI4" s="15"/>
      <c r="AL4" t="s">
        <v>21</v>
      </c>
      <c r="AM4" s="15">
        <v>1</v>
      </c>
      <c r="AR4" s="15"/>
      <c r="AU4">
        <f t="shared" ref="AU4:AU67" si="12">AU3+0.005</f>
        <v>1.2500000000000001E-2</v>
      </c>
    </row>
    <row r="5" spans="1:48" x14ac:dyDescent="0.35">
      <c r="A5" s="3">
        <v>0.97</v>
      </c>
      <c r="B5" s="3">
        <v>2.34</v>
      </c>
      <c r="C5">
        <f t="shared" si="1"/>
        <v>1.3699999999999999</v>
      </c>
      <c r="D5">
        <f t="shared" si="2"/>
        <v>1.3699999999999999</v>
      </c>
      <c r="E5">
        <f t="shared" si="3"/>
        <v>11</v>
      </c>
      <c r="F5">
        <f t="shared" si="4"/>
        <v>11</v>
      </c>
      <c r="G5" t="str">
        <f t="shared" si="5"/>
        <v/>
      </c>
      <c r="I5">
        <f t="shared" si="8"/>
        <v>4</v>
      </c>
      <c r="J5" s="10">
        <v>1</v>
      </c>
      <c r="K5">
        <v>2</v>
      </c>
      <c r="L5">
        <v>3</v>
      </c>
      <c r="M5">
        <v>4</v>
      </c>
      <c r="N5">
        <v>5</v>
      </c>
      <c r="O5">
        <v>6</v>
      </c>
      <c r="P5" t="s">
        <v>8</v>
      </c>
      <c r="Q5" t="s">
        <v>8</v>
      </c>
      <c r="R5">
        <v>9</v>
      </c>
      <c r="S5">
        <v>10</v>
      </c>
      <c r="T5">
        <v>11</v>
      </c>
      <c r="U5" s="11">
        <v>12</v>
      </c>
      <c r="V5" s="15">
        <f t="shared" si="6"/>
        <v>63</v>
      </c>
      <c r="X5">
        <f t="shared" si="9"/>
        <v>4</v>
      </c>
      <c r="Y5">
        <f t="shared" si="10"/>
        <v>1.7500000000000002E-2</v>
      </c>
      <c r="Z5">
        <v>0</v>
      </c>
      <c r="AA5">
        <f t="shared" si="7"/>
        <v>0</v>
      </c>
      <c r="AB5">
        <f t="shared" si="11"/>
        <v>0</v>
      </c>
      <c r="AI5" s="15"/>
      <c r="AL5" t="s">
        <v>22</v>
      </c>
      <c r="AM5" s="15">
        <v>1</v>
      </c>
      <c r="AR5" s="15"/>
      <c r="AU5">
        <f t="shared" si="12"/>
        <v>1.7500000000000002E-2</v>
      </c>
    </row>
    <row r="6" spans="1:48" x14ac:dyDescent="0.35">
      <c r="A6" s="3">
        <v>0.6</v>
      </c>
      <c r="B6" s="3">
        <v>0.78</v>
      </c>
      <c r="C6">
        <f t="shared" si="1"/>
        <v>0.18000000000000005</v>
      </c>
      <c r="D6">
        <f t="shared" si="2"/>
        <v>0.18000000000000005</v>
      </c>
      <c r="E6">
        <f t="shared" si="3"/>
        <v>3</v>
      </c>
      <c r="F6">
        <f t="shared" si="4"/>
        <v>3</v>
      </c>
      <c r="G6" t="str">
        <f t="shared" si="5"/>
        <v/>
      </c>
      <c r="I6">
        <f t="shared" si="8"/>
        <v>5</v>
      </c>
      <c r="J6" s="10">
        <v>1</v>
      </c>
      <c r="K6" t="s">
        <v>8</v>
      </c>
      <c r="L6" t="s">
        <v>8</v>
      </c>
      <c r="M6">
        <v>4</v>
      </c>
      <c r="N6">
        <v>5</v>
      </c>
      <c r="O6" t="s">
        <v>8</v>
      </c>
      <c r="P6" t="s">
        <v>8</v>
      </c>
      <c r="Q6">
        <v>8</v>
      </c>
      <c r="R6">
        <v>9</v>
      </c>
      <c r="S6" t="s">
        <v>8</v>
      </c>
      <c r="T6">
        <v>11</v>
      </c>
      <c r="U6" s="11">
        <v>12</v>
      </c>
      <c r="V6" s="15">
        <f t="shared" si="6"/>
        <v>50</v>
      </c>
      <c r="X6">
        <f t="shared" si="9"/>
        <v>5</v>
      </c>
      <c r="Y6">
        <f t="shared" si="10"/>
        <v>2.2500000000000003E-2</v>
      </c>
      <c r="Z6">
        <v>0</v>
      </c>
      <c r="AA6">
        <f t="shared" si="7"/>
        <v>0</v>
      </c>
      <c r="AB6">
        <f t="shared" si="11"/>
        <v>0</v>
      </c>
      <c r="AI6" s="15"/>
      <c r="AL6" t="s">
        <v>24</v>
      </c>
      <c r="AM6" s="15">
        <f>3*AM3/(2*(AM2+1))-0.25+AM4</f>
        <v>8.25</v>
      </c>
      <c r="AO6" t="e" cm="1">
        <f t="array" aca="1" ref="AO6" ca="1">FTEXT(AM6)</f>
        <v>#NAME?</v>
      </c>
      <c r="AR6" s="15"/>
      <c r="AU6">
        <f t="shared" si="12"/>
        <v>2.2500000000000003E-2</v>
      </c>
    </row>
    <row r="7" spans="1:48" x14ac:dyDescent="0.35">
      <c r="A7" s="3">
        <v>1.05</v>
      </c>
      <c r="B7" s="3">
        <v>1.05</v>
      </c>
      <c r="C7">
        <f t="shared" si="1"/>
        <v>0</v>
      </c>
      <c r="D7" t="str">
        <f t="shared" si="2"/>
        <v/>
      </c>
      <c r="E7">
        <f t="shared" si="3"/>
        <v>0</v>
      </c>
      <c r="F7" t="str">
        <f t="shared" ref="F7" si="13">IF(C7&gt;0,E7,"")</f>
        <v/>
      </c>
      <c r="G7" t="str">
        <f t="shared" ref="G7" si="14">IF(C7&lt;0,E7,"")</f>
        <v/>
      </c>
      <c r="I7">
        <f t="shared" si="8"/>
        <v>6</v>
      </c>
      <c r="J7" s="10" t="s">
        <v>8</v>
      </c>
      <c r="K7">
        <v>2</v>
      </c>
      <c r="L7">
        <v>3</v>
      </c>
      <c r="M7">
        <v>4</v>
      </c>
      <c r="N7" t="s">
        <v>8</v>
      </c>
      <c r="O7" t="s">
        <v>8</v>
      </c>
      <c r="P7">
        <v>7</v>
      </c>
      <c r="Q7" t="s">
        <v>8</v>
      </c>
      <c r="R7" t="s">
        <v>8</v>
      </c>
      <c r="S7" t="s">
        <v>8</v>
      </c>
      <c r="T7">
        <v>11</v>
      </c>
      <c r="U7" s="11" t="s">
        <v>8</v>
      </c>
      <c r="V7" s="15">
        <f t="shared" si="6"/>
        <v>27</v>
      </c>
      <c r="X7">
        <f t="shared" si="9"/>
        <v>6</v>
      </c>
      <c r="Y7">
        <f t="shared" si="10"/>
        <v>2.7500000000000004E-2</v>
      </c>
      <c r="Z7">
        <v>0</v>
      </c>
      <c r="AA7">
        <f t="shared" si="7"/>
        <v>0</v>
      </c>
      <c r="AB7">
        <f t="shared" si="11"/>
        <v>0</v>
      </c>
      <c r="AI7" s="15"/>
      <c r="AL7" t="s">
        <v>23</v>
      </c>
      <c r="AM7" s="16">
        <f>(3*AM2-1)/4-3*AM3/(2*(AM2+1))+AM5</f>
        <v>2.25</v>
      </c>
      <c r="AO7" t="e" cm="1">
        <f t="array" aca="1" ref="AO7" ca="1">FTEXT(AM7)</f>
        <v>#NAME?</v>
      </c>
      <c r="AR7" s="15"/>
      <c r="AU7">
        <f t="shared" si="12"/>
        <v>2.7500000000000004E-2</v>
      </c>
    </row>
    <row r="8" spans="1:48" x14ac:dyDescent="0.35">
      <c r="A8" s="3">
        <v>0.22</v>
      </c>
      <c r="B8" s="3">
        <v>1.29</v>
      </c>
      <c r="C8">
        <f t="shared" si="1"/>
        <v>1.07</v>
      </c>
      <c r="D8">
        <f t="shared" si="2"/>
        <v>1.07</v>
      </c>
      <c r="E8">
        <f t="shared" si="3"/>
        <v>9</v>
      </c>
      <c r="F8">
        <f t="shared" si="4"/>
        <v>9</v>
      </c>
      <c r="G8" t="str">
        <f t="shared" si="5"/>
        <v/>
      </c>
      <c r="I8">
        <f t="shared" si="8"/>
        <v>7</v>
      </c>
      <c r="J8" s="10">
        <v>1</v>
      </c>
      <c r="K8">
        <v>2</v>
      </c>
      <c r="L8">
        <v>3</v>
      </c>
      <c r="M8" t="s">
        <v>8</v>
      </c>
      <c r="N8" t="s">
        <v>8</v>
      </c>
      <c r="O8">
        <v>6</v>
      </c>
      <c r="P8" t="s">
        <v>8</v>
      </c>
      <c r="Q8">
        <v>8</v>
      </c>
      <c r="R8">
        <v>9</v>
      </c>
      <c r="S8" t="s">
        <v>8</v>
      </c>
      <c r="T8">
        <v>11</v>
      </c>
      <c r="U8" s="11">
        <v>12</v>
      </c>
      <c r="V8" s="15">
        <f t="shared" si="6"/>
        <v>52</v>
      </c>
      <c r="X8">
        <f t="shared" si="9"/>
        <v>7</v>
      </c>
      <c r="Y8">
        <f t="shared" si="10"/>
        <v>3.2500000000000001E-2</v>
      </c>
      <c r="Z8">
        <v>0</v>
      </c>
      <c r="AA8">
        <f t="shared" si="7"/>
        <v>0</v>
      </c>
      <c r="AB8">
        <f t="shared" si="11"/>
        <v>0</v>
      </c>
      <c r="AI8" s="15"/>
      <c r="AR8" s="15"/>
      <c r="AU8">
        <f t="shared" si="12"/>
        <v>3.2500000000000001E-2</v>
      </c>
    </row>
    <row r="9" spans="1:48" x14ac:dyDescent="0.35">
      <c r="A9" s="3">
        <v>0.05</v>
      </c>
      <c r="B9" s="3">
        <v>0.72</v>
      </c>
      <c r="C9">
        <f t="shared" si="1"/>
        <v>0.66999999999999993</v>
      </c>
      <c r="D9">
        <f t="shared" si="2"/>
        <v>0.66999999999999993</v>
      </c>
      <c r="E9">
        <f t="shared" si="3"/>
        <v>7</v>
      </c>
      <c r="F9">
        <f t="shared" si="4"/>
        <v>7</v>
      </c>
      <c r="G9" t="str">
        <f t="shared" si="5"/>
        <v/>
      </c>
      <c r="I9">
        <f t="shared" si="8"/>
        <v>8</v>
      </c>
      <c r="J9" s="10">
        <v>1</v>
      </c>
      <c r="K9" t="s">
        <v>8</v>
      </c>
      <c r="L9">
        <v>3</v>
      </c>
      <c r="M9">
        <v>4</v>
      </c>
      <c r="N9">
        <v>5</v>
      </c>
      <c r="O9" t="s">
        <v>8</v>
      </c>
      <c r="P9">
        <v>7</v>
      </c>
      <c r="Q9">
        <v>8</v>
      </c>
      <c r="R9">
        <v>9</v>
      </c>
      <c r="S9">
        <v>10</v>
      </c>
      <c r="T9">
        <v>11</v>
      </c>
      <c r="U9" s="11" t="s">
        <v>8</v>
      </c>
      <c r="V9" s="15">
        <f t="shared" si="6"/>
        <v>58</v>
      </c>
      <c r="X9">
        <f t="shared" si="9"/>
        <v>8</v>
      </c>
      <c r="Y9">
        <f t="shared" si="10"/>
        <v>3.7499999999999999E-2</v>
      </c>
      <c r="Z9">
        <v>0</v>
      </c>
      <c r="AA9">
        <f t="shared" si="7"/>
        <v>0</v>
      </c>
      <c r="AB9">
        <f t="shared" si="11"/>
        <v>0</v>
      </c>
      <c r="AI9" s="15"/>
      <c r="AR9" s="15"/>
      <c r="AU9">
        <f t="shared" si="12"/>
        <v>3.7499999999999999E-2</v>
      </c>
    </row>
    <row r="10" spans="1:48" x14ac:dyDescent="0.35">
      <c r="A10" s="3">
        <v>13.14</v>
      </c>
      <c r="B10" s="3">
        <v>1.52</v>
      </c>
      <c r="C10">
        <f t="shared" si="1"/>
        <v>-11.620000000000001</v>
      </c>
      <c r="D10">
        <f t="shared" si="2"/>
        <v>11.620000000000001</v>
      </c>
      <c r="E10">
        <f t="shared" si="3"/>
        <v>12</v>
      </c>
      <c r="F10" t="str">
        <f t="shared" si="4"/>
        <v/>
      </c>
      <c r="G10">
        <f t="shared" si="5"/>
        <v>12</v>
      </c>
      <c r="I10">
        <f t="shared" si="8"/>
        <v>9</v>
      </c>
      <c r="J10" s="10" t="s">
        <v>8</v>
      </c>
      <c r="K10" t="s">
        <v>8</v>
      </c>
      <c r="L10">
        <v>3</v>
      </c>
      <c r="M10" t="s">
        <v>8</v>
      </c>
      <c r="N10" t="s">
        <v>8</v>
      </c>
      <c r="O10" t="s">
        <v>8</v>
      </c>
      <c r="P10">
        <v>7</v>
      </c>
      <c r="Q10">
        <v>8</v>
      </c>
      <c r="R10">
        <v>9</v>
      </c>
      <c r="S10">
        <v>10</v>
      </c>
      <c r="T10" t="s">
        <v>8</v>
      </c>
      <c r="U10" s="11" t="s">
        <v>8</v>
      </c>
      <c r="V10" s="15">
        <f t="shared" si="6"/>
        <v>37</v>
      </c>
      <c r="X10">
        <f t="shared" si="9"/>
        <v>9</v>
      </c>
      <c r="Y10">
        <f t="shared" si="10"/>
        <v>4.2499999999999996E-2</v>
      </c>
      <c r="Z10">
        <v>0</v>
      </c>
      <c r="AA10">
        <f t="shared" si="7"/>
        <v>0</v>
      </c>
      <c r="AB10">
        <f t="shared" si="11"/>
        <v>0</v>
      </c>
      <c r="AI10" s="15"/>
      <c r="AR10" s="15"/>
      <c r="AU10">
        <f t="shared" si="12"/>
        <v>4.2499999999999996E-2</v>
      </c>
    </row>
    <row r="11" spans="1:48" x14ac:dyDescent="0.35">
      <c r="A11" s="3">
        <v>0.63</v>
      </c>
      <c r="B11" s="3">
        <v>0.62</v>
      </c>
      <c r="C11">
        <f t="shared" si="1"/>
        <v>-1.0000000000000009E-2</v>
      </c>
      <c r="D11">
        <f t="shared" si="2"/>
        <v>1.0000000000000009E-2</v>
      </c>
      <c r="E11">
        <f t="shared" si="3"/>
        <v>1</v>
      </c>
      <c r="F11" t="str">
        <f t="shared" si="4"/>
        <v/>
      </c>
      <c r="G11">
        <f t="shared" si="5"/>
        <v>1</v>
      </c>
      <c r="I11">
        <f t="shared" si="8"/>
        <v>10</v>
      </c>
      <c r="J11" s="10" t="s">
        <v>8</v>
      </c>
      <c r="K11">
        <v>2</v>
      </c>
      <c r="L11">
        <v>3</v>
      </c>
      <c r="M11">
        <v>4</v>
      </c>
      <c r="N11" t="s">
        <v>8</v>
      </c>
      <c r="O11">
        <v>6</v>
      </c>
      <c r="P11">
        <v>7</v>
      </c>
      <c r="Q11">
        <v>8</v>
      </c>
      <c r="R11">
        <v>9</v>
      </c>
      <c r="S11">
        <v>10</v>
      </c>
      <c r="T11">
        <v>11</v>
      </c>
      <c r="U11" s="11">
        <v>12</v>
      </c>
      <c r="V11" s="15">
        <f t="shared" si="6"/>
        <v>72</v>
      </c>
      <c r="X11">
        <f t="shared" si="9"/>
        <v>10</v>
      </c>
      <c r="Y11">
        <f t="shared" si="10"/>
        <v>4.7499999999999994E-2</v>
      </c>
      <c r="Z11">
        <v>0</v>
      </c>
      <c r="AA11">
        <f t="shared" si="7"/>
        <v>0</v>
      </c>
      <c r="AB11">
        <f t="shared" si="11"/>
        <v>0</v>
      </c>
      <c r="AI11" s="15"/>
      <c r="AR11" s="15"/>
      <c r="AU11">
        <f t="shared" si="12"/>
        <v>4.7499999999999994E-2</v>
      </c>
    </row>
    <row r="12" spans="1:48" x14ac:dyDescent="0.35">
      <c r="A12" s="3">
        <v>0.33</v>
      </c>
      <c r="B12" s="3">
        <v>1.67</v>
      </c>
      <c r="C12">
        <f t="shared" si="1"/>
        <v>1.3399999999999999</v>
      </c>
      <c r="D12">
        <f t="shared" si="2"/>
        <v>1.3399999999999999</v>
      </c>
      <c r="E12">
        <f t="shared" si="3"/>
        <v>10</v>
      </c>
      <c r="F12">
        <f t="shared" si="4"/>
        <v>10</v>
      </c>
      <c r="G12" t="str">
        <f t="shared" si="5"/>
        <v/>
      </c>
      <c r="I12">
        <f t="shared" si="8"/>
        <v>11</v>
      </c>
      <c r="J12" s="10">
        <v>1</v>
      </c>
      <c r="K12" t="s">
        <v>8</v>
      </c>
      <c r="L12" t="s">
        <v>8</v>
      </c>
      <c r="M12">
        <v>4</v>
      </c>
      <c r="N12">
        <v>5</v>
      </c>
      <c r="O12">
        <v>6</v>
      </c>
      <c r="P12">
        <v>7</v>
      </c>
      <c r="Q12">
        <v>8</v>
      </c>
      <c r="R12">
        <v>9</v>
      </c>
      <c r="S12">
        <v>10</v>
      </c>
      <c r="T12">
        <v>11</v>
      </c>
      <c r="U12" s="11">
        <v>12</v>
      </c>
      <c r="V12" s="15">
        <f t="shared" si="6"/>
        <v>73</v>
      </c>
      <c r="X12">
        <f t="shared" si="9"/>
        <v>11</v>
      </c>
      <c r="Y12">
        <f t="shared" si="10"/>
        <v>5.2499999999999991E-2</v>
      </c>
      <c r="Z12">
        <v>0</v>
      </c>
      <c r="AA12">
        <f t="shared" si="7"/>
        <v>0</v>
      </c>
      <c r="AB12">
        <f t="shared" si="11"/>
        <v>0</v>
      </c>
      <c r="AI12" s="16"/>
      <c r="AR12" s="15"/>
      <c r="AU12">
        <f t="shared" si="12"/>
        <v>5.2499999999999991E-2</v>
      </c>
    </row>
    <row r="13" spans="1:48" x14ac:dyDescent="0.35">
      <c r="A13" s="3">
        <v>0.91</v>
      </c>
      <c r="B13" s="3">
        <v>1.19</v>
      </c>
      <c r="C13">
        <f t="shared" si="1"/>
        <v>0.27999999999999992</v>
      </c>
      <c r="D13">
        <f t="shared" si="2"/>
        <v>0.27999999999999992</v>
      </c>
      <c r="E13">
        <f t="shared" si="3"/>
        <v>4</v>
      </c>
      <c r="F13">
        <f t="shared" si="4"/>
        <v>4</v>
      </c>
      <c r="G13" t="str">
        <f t="shared" si="5"/>
        <v/>
      </c>
      <c r="I13">
        <f t="shared" si="8"/>
        <v>12</v>
      </c>
      <c r="J13" s="10">
        <v>1</v>
      </c>
      <c r="K13" t="s">
        <v>8</v>
      </c>
      <c r="L13">
        <v>3</v>
      </c>
      <c r="M13">
        <v>4</v>
      </c>
      <c r="N13" t="s">
        <v>8</v>
      </c>
      <c r="O13">
        <v>6</v>
      </c>
      <c r="P13" t="s">
        <v>8</v>
      </c>
      <c r="Q13" t="s">
        <v>8</v>
      </c>
      <c r="R13">
        <v>9</v>
      </c>
      <c r="S13">
        <v>10</v>
      </c>
      <c r="T13">
        <v>11</v>
      </c>
      <c r="U13" s="11">
        <v>12</v>
      </c>
      <c r="V13" s="15">
        <f t="shared" si="6"/>
        <v>56</v>
      </c>
      <c r="X13">
        <f t="shared" si="9"/>
        <v>12</v>
      </c>
      <c r="Y13">
        <f t="shared" si="10"/>
        <v>5.7499999999999989E-2</v>
      </c>
      <c r="Z13">
        <v>0</v>
      </c>
      <c r="AA13">
        <f t="shared" si="7"/>
        <v>0</v>
      </c>
      <c r="AB13">
        <f t="shared" si="11"/>
        <v>0</v>
      </c>
      <c r="AR13" s="15"/>
      <c r="AU13">
        <f t="shared" si="12"/>
        <v>5.7499999999999989E-2</v>
      </c>
    </row>
    <row r="14" spans="1:48" x14ac:dyDescent="0.35">
      <c r="A14" s="4">
        <v>0.37</v>
      </c>
      <c r="B14" s="4">
        <v>0.86</v>
      </c>
      <c r="C14" s="2">
        <f t="shared" si="1"/>
        <v>0.49</v>
      </c>
      <c r="D14" s="2">
        <f t="shared" si="2"/>
        <v>0.49</v>
      </c>
      <c r="E14" s="2">
        <f t="shared" si="3"/>
        <v>6</v>
      </c>
      <c r="F14" s="2">
        <f t="shared" si="4"/>
        <v>6</v>
      </c>
      <c r="G14" s="2" t="str">
        <f t="shared" si="5"/>
        <v/>
      </c>
      <c r="I14">
        <f t="shared" si="8"/>
        <v>13</v>
      </c>
      <c r="J14" s="10">
        <v>1</v>
      </c>
      <c r="K14">
        <v>2</v>
      </c>
      <c r="L14">
        <v>3</v>
      </c>
      <c r="M14">
        <v>4</v>
      </c>
      <c r="N14">
        <v>5</v>
      </c>
      <c r="O14">
        <v>6</v>
      </c>
      <c r="P14">
        <v>7</v>
      </c>
      <c r="Q14">
        <v>8</v>
      </c>
      <c r="R14" t="s">
        <v>8</v>
      </c>
      <c r="S14" t="s">
        <v>8</v>
      </c>
      <c r="T14">
        <v>11</v>
      </c>
      <c r="U14" s="11" t="s">
        <v>8</v>
      </c>
      <c r="V14" s="15">
        <f t="shared" si="6"/>
        <v>47</v>
      </c>
      <c r="X14">
        <f t="shared" si="9"/>
        <v>13</v>
      </c>
      <c r="Y14">
        <f t="shared" si="10"/>
        <v>6.2499999999999986E-2</v>
      </c>
      <c r="Z14">
        <v>0</v>
      </c>
      <c r="AA14">
        <f t="shared" si="7"/>
        <v>0</v>
      </c>
      <c r="AB14">
        <f t="shared" si="11"/>
        <v>0</v>
      </c>
      <c r="AH14" t="e" cm="1">
        <f t="array" aca="1" ref="AH14" ca="1">FTEXT(AH2)</f>
        <v>#NAME?</v>
      </c>
      <c r="AR14" s="16"/>
      <c r="AU14">
        <f t="shared" si="12"/>
        <v>6.2499999999999986E-2</v>
      </c>
    </row>
    <row r="15" spans="1:48" x14ac:dyDescent="0.35">
      <c r="F15">
        <f>SUM(F2:F14)</f>
        <v>65</v>
      </c>
      <c r="G15">
        <f>SUM(G2:G14)</f>
        <v>13</v>
      </c>
      <c r="I15">
        <f t="shared" ref="I15:I16" si="15">I14+1</f>
        <v>14</v>
      </c>
      <c r="J15" s="10">
        <v>1</v>
      </c>
      <c r="K15">
        <v>2</v>
      </c>
      <c r="L15">
        <v>3</v>
      </c>
      <c r="M15">
        <v>4</v>
      </c>
      <c r="N15">
        <v>5</v>
      </c>
      <c r="O15" t="s">
        <v>8</v>
      </c>
      <c r="P15">
        <v>7</v>
      </c>
      <c r="Q15">
        <v>8</v>
      </c>
      <c r="R15">
        <v>9</v>
      </c>
      <c r="S15">
        <v>10</v>
      </c>
      <c r="T15">
        <v>11</v>
      </c>
      <c r="U15" s="11">
        <v>12</v>
      </c>
      <c r="V15" s="15">
        <f t="shared" ref="V15:V16" si="16">SUM(J15:U15)</f>
        <v>72</v>
      </c>
      <c r="X15">
        <f t="shared" si="9"/>
        <v>14</v>
      </c>
      <c r="Y15">
        <f t="shared" si="10"/>
        <v>6.7499999999999991E-2</v>
      </c>
      <c r="Z15">
        <v>0</v>
      </c>
      <c r="AA15">
        <f t="shared" si="7"/>
        <v>0</v>
      </c>
      <c r="AB15">
        <f t="shared" si="11"/>
        <v>0</v>
      </c>
      <c r="AU15">
        <f t="shared" si="12"/>
        <v>6.7499999999999991E-2</v>
      </c>
    </row>
    <row r="16" spans="1:48" x14ac:dyDescent="0.35">
      <c r="I16">
        <f t="shared" si="15"/>
        <v>15</v>
      </c>
      <c r="J16" s="12" t="s">
        <v>8</v>
      </c>
      <c r="K16" s="2">
        <v>2</v>
      </c>
      <c r="L16" s="2" t="s">
        <v>8</v>
      </c>
      <c r="M16" s="2" t="s">
        <v>8</v>
      </c>
      <c r="N16" s="2">
        <v>5</v>
      </c>
      <c r="O16" s="2">
        <v>6</v>
      </c>
      <c r="P16" s="2">
        <v>7</v>
      </c>
      <c r="Q16" s="2">
        <v>8</v>
      </c>
      <c r="R16" s="2" t="s">
        <v>8</v>
      </c>
      <c r="S16" s="2" t="s">
        <v>8</v>
      </c>
      <c r="T16" s="2">
        <v>11</v>
      </c>
      <c r="U16" s="13">
        <v>12</v>
      </c>
      <c r="V16" s="16">
        <f t="shared" si="16"/>
        <v>51</v>
      </c>
      <c r="X16">
        <f t="shared" si="9"/>
        <v>15</v>
      </c>
      <c r="Y16">
        <f t="shared" si="10"/>
        <v>7.2499999999999995E-2</v>
      </c>
      <c r="Z16">
        <v>0</v>
      </c>
      <c r="AA16">
        <f t="shared" si="7"/>
        <v>0</v>
      </c>
      <c r="AB16">
        <f t="shared" si="11"/>
        <v>0</v>
      </c>
      <c r="AQ16" t="e" cm="1">
        <f t="array" aca="1" ref="AQ16" ca="1">FTEXT(AQ2)</f>
        <v>#NAME?</v>
      </c>
      <c r="AU16">
        <f t="shared" si="12"/>
        <v>7.2499999999999995E-2</v>
      </c>
    </row>
    <row r="17" spans="10:47" x14ac:dyDescent="0.35">
      <c r="X17">
        <f t="shared" si="9"/>
        <v>16</v>
      </c>
      <c r="Y17">
        <f t="shared" si="10"/>
        <v>7.7499999999999999E-2</v>
      </c>
      <c r="Z17">
        <v>0</v>
      </c>
      <c r="AA17">
        <f t="shared" si="7"/>
        <v>0</v>
      </c>
      <c r="AB17">
        <f t="shared" si="11"/>
        <v>0</v>
      </c>
      <c r="AU17">
        <f t="shared" si="12"/>
        <v>7.7499999999999999E-2</v>
      </c>
    </row>
    <row r="18" spans="10:47" x14ac:dyDescent="0.35">
      <c r="J18" s="6" t="s">
        <v>7</v>
      </c>
      <c r="X18">
        <f t="shared" si="9"/>
        <v>17</v>
      </c>
      <c r="Y18">
        <f t="shared" si="10"/>
        <v>8.2500000000000004E-2</v>
      </c>
      <c r="Z18">
        <v>0</v>
      </c>
      <c r="AA18">
        <f t="shared" si="7"/>
        <v>0</v>
      </c>
      <c r="AB18">
        <f t="shared" si="11"/>
        <v>0</v>
      </c>
      <c r="AU18">
        <f t="shared" si="12"/>
        <v>8.2500000000000004E-2</v>
      </c>
    </row>
    <row r="19" spans="10:47" x14ac:dyDescent="0.35">
      <c r="X19">
        <f t="shared" si="9"/>
        <v>18</v>
      </c>
      <c r="Y19">
        <f t="shared" si="10"/>
        <v>8.7500000000000008E-2</v>
      </c>
      <c r="Z19">
        <v>0</v>
      </c>
      <c r="AA19">
        <f t="shared" si="7"/>
        <v>0</v>
      </c>
      <c r="AB19">
        <f t="shared" si="11"/>
        <v>0</v>
      </c>
      <c r="AR19" t="e" cm="1">
        <f t="array" aca="1" ref="AR19" ca="1">FTEXT(AV2)</f>
        <v>#NAME?</v>
      </c>
      <c r="AU19">
        <f t="shared" si="12"/>
        <v>8.7500000000000008E-2</v>
      </c>
    </row>
    <row r="20" spans="10:47" x14ac:dyDescent="0.35">
      <c r="X20">
        <f t="shared" si="9"/>
        <v>19</v>
      </c>
      <c r="Y20">
        <f t="shared" si="10"/>
        <v>9.2500000000000013E-2</v>
      </c>
      <c r="Z20">
        <v>0</v>
      </c>
      <c r="AA20">
        <f t="shared" si="7"/>
        <v>0</v>
      </c>
      <c r="AB20">
        <f t="shared" si="11"/>
        <v>0</v>
      </c>
      <c r="AU20">
        <f t="shared" si="12"/>
        <v>9.2500000000000013E-2</v>
      </c>
    </row>
    <row r="21" spans="10:47" x14ac:dyDescent="0.35">
      <c r="X21">
        <f t="shared" si="9"/>
        <v>20</v>
      </c>
      <c r="Y21">
        <f t="shared" si="10"/>
        <v>9.7500000000000017E-2</v>
      </c>
      <c r="Z21">
        <v>0</v>
      </c>
      <c r="AA21">
        <f t="shared" si="7"/>
        <v>0</v>
      </c>
      <c r="AB21">
        <f t="shared" si="11"/>
        <v>0</v>
      </c>
      <c r="AU21">
        <f t="shared" si="12"/>
        <v>9.7500000000000017E-2</v>
      </c>
    </row>
    <row r="22" spans="10:47" x14ac:dyDescent="0.35">
      <c r="X22">
        <f t="shared" si="9"/>
        <v>21</v>
      </c>
      <c r="Y22">
        <f t="shared" si="10"/>
        <v>0.10250000000000002</v>
      </c>
      <c r="Z22">
        <v>0</v>
      </c>
      <c r="AA22">
        <f t="shared" si="7"/>
        <v>0</v>
      </c>
      <c r="AB22">
        <f t="shared" si="11"/>
        <v>0</v>
      </c>
      <c r="AU22">
        <f t="shared" si="12"/>
        <v>0.10250000000000002</v>
      </c>
    </row>
    <row r="23" spans="10:47" x14ac:dyDescent="0.35">
      <c r="X23">
        <f t="shared" si="9"/>
        <v>22</v>
      </c>
      <c r="Y23">
        <f t="shared" si="10"/>
        <v>0.10750000000000003</v>
      </c>
      <c r="Z23">
        <v>0</v>
      </c>
      <c r="AA23">
        <f t="shared" si="7"/>
        <v>0</v>
      </c>
      <c r="AB23">
        <f t="shared" si="11"/>
        <v>0</v>
      </c>
      <c r="AU23">
        <f t="shared" si="12"/>
        <v>0.10750000000000003</v>
      </c>
    </row>
    <row r="24" spans="10:47" x14ac:dyDescent="0.35">
      <c r="X24">
        <f t="shared" si="9"/>
        <v>23</v>
      </c>
      <c r="Y24">
        <f t="shared" si="10"/>
        <v>0.11250000000000003</v>
      </c>
      <c r="Z24">
        <v>0</v>
      </c>
      <c r="AA24">
        <f t="shared" si="7"/>
        <v>0</v>
      </c>
      <c r="AB24">
        <f t="shared" si="11"/>
        <v>0</v>
      </c>
      <c r="AU24">
        <f t="shared" si="12"/>
        <v>0.11250000000000003</v>
      </c>
    </row>
    <row r="25" spans="10:47" x14ac:dyDescent="0.35">
      <c r="X25">
        <f t="shared" si="9"/>
        <v>24</v>
      </c>
      <c r="Y25">
        <f t="shared" si="10"/>
        <v>0.11750000000000003</v>
      </c>
      <c r="Z25">
        <v>0</v>
      </c>
      <c r="AA25">
        <f t="shared" si="7"/>
        <v>0</v>
      </c>
      <c r="AB25">
        <f t="shared" si="11"/>
        <v>0</v>
      </c>
      <c r="AU25">
        <f t="shared" si="12"/>
        <v>0.11750000000000003</v>
      </c>
    </row>
    <row r="26" spans="10:47" x14ac:dyDescent="0.35">
      <c r="X26">
        <f t="shared" si="9"/>
        <v>25</v>
      </c>
      <c r="Y26">
        <f t="shared" si="10"/>
        <v>0.12250000000000004</v>
      </c>
      <c r="Z26">
        <v>0</v>
      </c>
      <c r="AA26">
        <f t="shared" si="7"/>
        <v>0</v>
      </c>
      <c r="AB26">
        <f t="shared" si="11"/>
        <v>0</v>
      </c>
      <c r="AU26">
        <f t="shared" si="12"/>
        <v>0.12250000000000004</v>
      </c>
    </row>
    <row r="27" spans="10:47" x14ac:dyDescent="0.35">
      <c r="X27">
        <f t="shared" si="9"/>
        <v>26</v>
      </c>
      <c r="Y27">
        <f t="shared" si="10"/>
        <v>0.12750000000000003</v>
      </c>
      <c r="Z27">
        <v>0</v>
      </c>
      <c r="AA27">
        <f t="shared" si="7"/>
        <v>0</v>
      </c>
      <c r="AB27">
        <f t="shared" si="11"/>
        <v>0</v>
      </c>
      <c r="AU27">
        <f t="shared" si="12"/>
        <v>0.12750000000000003</v>
      </c>
    </row>
    <row r="28" spans="10:47" x14ac:dyDescent="0.35">
      <c r="X28">
        <f t="shared" si="9"/>
        <v>27</v>
      </c>
      <c r="Y28">
        <f t="shared" si="10"/>
        <v>0.13250000000000003</v>
      </c>
      <c r="Z28">
        <v>0</v>
      </c>
      <c r="AA28">
        <f t="shared" si="7"/>
        <v>0</v>
      </c>
      <c r="AB28">
        <f t="shared" si="11"/>
        <v>0</v>
      </c>
      <c r="AU28">
        <f t="shared" si="12"/>
        <v>0.13250000000000003</v>
      </c>
    </row>
    <row r="29" spans="10:47" x14ac:dyDescent="0.35">
      <c r="X29">
        <f t="shared" si="9"/>
        <v>28</v>
      </c>
      <c r="Y29">
        <f t="shared" si="10"/>
        <v>0.13750000000000004</v>
      </c>
      <c r="Z29">
        <v>0</v>
      </c>
      <c r="AA29">
        <f t="shared" si="7"/>
        <v>0</v>
      </c>
      <c r="AB29">
        <f t="shared" si="11"/>
        <v>0</v>
      </c>
      <c r="AU29">
        <f t="shared" si="12"/>
        <v>0.13750000000000004</v>
      </c>
    </row>
    <row r="30" spans="10:47" x14ac:dyDescent="0.35">
      <c r="X30">
        <f t="shared" si="9"/>
        <v>29</v>
      </c>
      <c r="Y30">
        <f t="shared" si="10"/>
        <v>0.14250000000000004</v>
      </c>
      <c r="Z30">
        <v>0</v>
      </c>
      <c r="AA30">
        <f t="shared" si="7"/>
        <v>0</v>
      </c>
      <c r="AB30">
        <f t="shared" si="11"/>
        <v>0</v>
      </c>
      <c r="AU30">
        <f t="shared" si="12"/>
        <v>0.14250000000000004</v>
      </c>
    </row>
    <row r="31" spans="10:47" x14ac:dyDescent="0.35">
      <c r="X31">
        <f t="shared" si="9"/>
        <v>30</v>
      </c>
      <c r="Y31">
        <f t="shared" si="10"/>
        <v>0.14750000000000005</v>
      </c>
      <c r="Z31">
        <v>0</v>
      </c>
      <c r="AA31">
        <f t="shared" si="7"/>
        <v>0</v>
      </c>
      <c r="AB31">
        <f t="shared" si="11"/>
        <v>0</v>
      </c>
      <c r="AU31">
        <f t="shared" si="12"/>
        <v>0.14750000000000005</v>
      </c>
    </row>
    <row r="32" spans="10:47" x14ac:dyDescent="0.35">
      <c r="X32">
        <f t="shared" si="9"/>
        <v>31</v>
      </c>
      <c r="Y32">
        <f t="shared" si="10"/>
        <v>0.15250000000000005</v>
      </c>
      <c r="Z32">
        <v>0</v>
      </c>
      <c r="AA32">
        <f t="shared" si="7"/>
        <v>0</v>
      </c>
      <c r="AB32">
        <f t="shared" si="11"/>
        <v>0</v>
      </c>
      <c r="AU32">
        <f t="shared" si="12"/>
        <v>0.15250000000000005</v>
      </c>
    </row>
    <row r="33" spans="24:47" x14ac:dyDescent="0.35">
      <c r="X33">
        <f t="shared" si="9"/>
        <v>32</v>
      </c>
      <c r="Y33">
        <f t="shared" si="10"/>
        <v>0.15750000000000006</v>
      </c>
      <c r="Z33">
        <v>0</v>
      </c>
      <c r="AA33">
        <f t="shared" si="7"/>
        <v>0</v>
      </c>
      <c r="AB33">
        <f t="shared" si="11"/>
        <v>0</v>
      </c>
      <c r="AU33">
        <f t="shared" si="12"/>
        <v>0.15750000000000006</v>
      </c>
    </row>
    <row r="34" spans="24:47" x14ac:dyDescent="0.35">
      <c r="X34">
        <f t="shared" si="9"/>
        <v>33</v>
      </c>
      <c r="Y34">
        <f t="shared" si="10"/>
        <v>0.16250000000000006</v>
      </c>
      <c r="Z34">
        <v>0</v>
      </c>
      <c r="AA34">
        <f t="shared" si="7"/>
        <v>0</v>
      </c>
      <c r="AB34">
        <f t="shared" si="11"/>
        <v>0</v>
      </c>
      <c r="AU34">
        <f t="shared" si="12"/>
        <v>0.16250000000000006</v>
      </c>
    </row>
    <row r="35" spans="24:47" x14ac:dyDescent="0.35">
      <c r="X35">
        <f t="shared" si="9"/>
        <v>34</v>
      </c>
      <c r="Y35">
        <f t="shared" si="10"/>
        <v>0.16750000000000007</v>
      </c>
      <c r="Z35">
        <v>0</v>
      </c>
      <c r="AA35">
        <f t="shared" si="7"/>
        <v>0</v>
      </c>
      <c r="AB35">
        <f t="shared" si="11"/>
        <v>0</v>
      </c>
      <c r="AU35">
        <f t="shared" si="12"/>
        <v>0.16750000000000007</v>
      </c>
    </row>
    <row r="36" spans="24:47" x14ac:dyDescent="0.35">
      <c r="X36">
        <f t="shared" si="9"/>
        <v>35</v>
      </c>
      <c r="Y36">
        <f t="shared" si="10"/>
        <v>0.17250000000000007</v>
      </c>
      <c r="Z36">
        <v>0</v>
      </c>
      <c r="AA36">
        <f t="shared" si="7"/>
        <v>0</v>
      </c>
      <c r="AB36">
        <f t="shared" si="11"/>
        <v>0</v>
      </c>
      <c r="AU36">
        <f t="shared" si="12"/>
        <v>0.17250000000000007</v>
      </c>
    </row>
    <row r="37" spans="24:47" x14ac:dyDescent="0.35">
      <c r="X37">
        <f t="shared" si="9"/>
        <v>36</v>
      </c>
      <c r="Y37">
        <f t="shared" si="10"/>
        <v>0.17750000000000007</v>
      </c>
      <c r="Z37">
        <v>0</v>
      </c>
      <c r="AA37">
        <f t="shared" si="7"/>
        <v>0</v>
      </c>
      <c r="AB37">
        <f t="shared" si="11"/>
        <v>0</v>
      </c>
      <c r="AU37">
        <f t="shared" si="12"/>
        <v>0.17750000000000007</v>
      </c>
    </row>
    <row r="38" spans="24:47" x14ac:dyDescent="0.35">
      <c r="X38">
        <f t="shared" si="9"/>
        <v>37</v>
      </c>
      <c r="Y38">
        <f t="shared" si="10"/>
        <v>0.18250000000000008</v>
      </c>
      <c r="Z38">
        <v>0</v>
      </c>
      <c r="AA38">
        <f t="shared" si="7"/>
        <v>0</v>
      </c>
      <c r="AB38">
        <f t="shared" si="11"/>
        <v>0</v>
      </c>
      <c r="AU38">
        <f t="shared" si="12"/>
        <v>0.18250000000000008</v>
      </c>
    </row>
    <row r="39" spans="24:47" x14ac:dyDescent="0.35">
      <c r="X39">
        <f t="shared" si="9"/>
        <v>38</v>
      </c>
      <c r="Y39">
        <f t="shared" si="10"/>
        <v>0.18750000000000008</v>
      </c>
      <c r="Z39">
        <v>0</v>
      </c>
      <c r="AA39">
        <f t="shared" si="7"/>
        <v>0</v>
      </c>
      <c r="AB39">
        <f t="shared" si="11"/>
        <v>0</v>
      </c>
      <c r="AU39">
        <f t="shared" si="12"/>
        <v>0.18750000000000008</v>
      </c>
    </row>
    <row r="40" spans="24:47" x14ac:dyDescent="0.35">
      <c r="X40">
        <f t="shared" si="9"/>
        <v>39</v>
      </c>
      <c r="Y40">
        <f t="shared" si="10"/>
        <v>0.19250000000000009</v>
      </c>
      <c r="Z40">
        <v>0</v>
      </c>
      <c r="AA40">
        <f t="shared" si="7"/>
        <v>0</v>
      </c>
      <c r="AB40">
        <f t="shared" si="11"/>
        <v>0</v>
      </c>
      <c r="AU40">
        <f t="shared" si="12"/>
        <v>0.19250000000000009</v>
      </c>
    </row>
    <row r="41" spans="24:47" x14ac:dyDescent="0.35">
      <c r="X41">
        <f t="shared" si="9"/>
        <v>40</v>
      </c>
      <c r="Y41">
        <f t="shared" si="10"/>
        <v>0.19750000000000009</v>
      </c>
      <c r="Z41">
        <v>3.3333333333333335E-5</v>
      </c>
      <c r="AA41">
        <f t="shared" si="7"/>
        <v>1.628637970065634E-5</v>
      </c>
      <c r="AB41">
        <f t="shared" si="11"/>
        <v>1.628637970065634E-5</v>
      </c>
      <c r="AU41">
        <f t="shared" si="12"/>
        <v>0.19750000000000009</v>
      </c>
    </row>
    <row r="42" spans="24:47" x14ac:dyDescent="0.35">
      <c r="X42">
        <f t="shared" si="9"/>
        <v>41</v>
      </c>
      <c r="Y42">
        <f t="shared" si="10"/>
        <v>0.2025000000000001</v>
      </c>
      <c r="Z42">
        <v>0</v>
      </c>
      <c r="AA42">
        <f t="shared" si="7"/>
        <v>0</v>
      </c>
      <c r="AB42">
        <f t="shared" si="11"/>
        <v>1.628637970065634E-5</v>
      </c>
      <c r="AU42">
        <f t="shared" si="12"/>
        <v>0.2025000000000001</v>
      </c>
    </row>
    <row r="43" spans="24:47" x14ac:dyDescent="0.35">
      <c r="X43">
        <f t="shared" si="9"/>
        <v>42</v>
      </c>
      <c r="Y43">
        <f t="shared" si="10"/>
        <v>0.2075000000000001</v>
      </c>
      <c r="Z43">
        <v>3.3333333333333335E-5</v>
      </c>
      <c r="AA43">
        <f t="shared" si="7"/>
        <v>1.628637970065634E-5</v>
      </c>
      <c r="AB43">
        <f t="shared" si="11"/>
        <v>3.2572759401312679E-5</v>
      </c>
      <c r="AU43">
        <f t="shared" si="12"/>
        <v>0.2075000000000001</v>
      </c>
    </row>
    <row r="44" spans="24:47" x14ac:dyDescent="0.35">
      <c r="X44">
        <f t="shared" si="9"/>
        <v>43</v>
      </c>
      <c r="Y44">
        <f t="shared" si="10"/>
        <v>0.21250000000000011</v>
      </c>
      <c r="Z44">
        <v>0</v>
      </c>
      <c r="AA44">
        <f t="shared" si="7"/>
        <v>0</v>
      </c>
      <c r="AB44">
        <f t="shared" si="11"/>
        <v>3.2572759401312679E-5</v>
      </c>
      <c r="AU44">
        <f t="shared" si="12"/>
        <v>0.21250000000000011</v>
      </c>
    </row>
    <row r="45" spans="24:47" x14ac:dyDescent="0.35">
      <c r="X45">
        <f t="shared" si="9"/>
        <v>44</v>
      </c>
      <c r="Y45">
        <f t="shared" si="10"/>
        <v>0.21750000000000011</v>
      </c>
      <c r="Z45">
        <v>3.3333333333333335E-5</v>
      </c>
      <c r="AA45">
        <f t="shared" si="7"/>
        <v>1.628637970065634E-5</v>
      </c>
      <c r="AB45">
        <f t="shared" si="11"/>
        <v>4.8859139101969019E-5</v>
      </c>
      <c r="AU45">
        <f t="shared" si="12"/>
        <v>0.21750000000000011</v>
      </c>
    </row>
    <row r="46" spans="24:47" x14ac:dyDescent="0.35">
      <c r="X46">
        <f t="shared" si="9"/>
        <v>45</v>
      </c>
      <c r="Y46">
        <f t="shared" si="10"/>
        <v>0.22250000000000011</v>
      </c>
      <c r="Z46">
        <v>3.3333333333333335E-5</v>
      </c>
      <c r="AA46">
        <f t="shared" si="7"/>
        <v>1.628637970065634E-5</v>
      </c>
      <c r="AB46">
        <f t="shared" si="11"/>
        <v>6.5145518802625359E-5</v>
      </c>
      <c r="AU46">
        <f t="shared" si="12"/>
        <v>0.22250000000000011</v>
      </c>
    </row>
    <row r="47" spans="24:47" x14ac:dyDescent="0.35">
      <c r="X47">
        <f t="shared" si="9"/>
        <v>46</v>
      </c>
      <c r="Y47">
        <f t="shared" si="10"/>
        <v>0.22750000000000012</v>
      </c>
      <c r="Z47">
        <v>3.3333333333333335E-5</v>
      </c>
      <c r="AA47">
        <f t="shared" si="7"/>
        <v>1.628637970065634E-5</v>
      </c>
      <c r="AB47">
        <f t="shared" si="11"/>
        <v>8.1431898503281705E-5</v>
      </c>
      <c r="AU47">
        <f t="shared" si="12"/>
        <v>0.22750000000000012</v>
      </c>
    </row>
    <row r="48" spans="24:47" x14ac:dyDescent="0.35">
      <c r="X48">
        <f t="shared" si="9"/>
        <v>47</v>
      </c>
      <c r="Y48">
        <f t="shared" si="10"/>
        <v>0.23250000000000012</v>
      </c>
      <c r="Z48">
        <v>0</v>
      </c>
      <c r="AA48">
        <f t="shared" si="7"/>
        <v>0</v>
      </c>
      <c r="AB48">
        <f t="shared" si="11"/>
        <v>8.1431898503281705E-5</v>
      </c>
      <c r="AU48">
        <f t="shared" si="12"/>
        <v>0.23250000000000012</v>
      </c>
    </row>
    <row r="49" spans="24:47" x14ac:dyDescent="0.35">
      <c r="X49">
        <f t="shared" si="9"/>
        <v>48</v>
      </c>
      <c r="Y49">
        <f t="shared" si="10"/>
        <v>0.23750000000000013</v>
      </c>
      <c r="Z49">
        <v>6.666666666666667E-5</v>
      </c>
      <c r="AA49">
        <f t="shared" si="7"/>
        <v>3.2572759401312679E-5</v>
      </c>
      <c r="AB49">
        <f t="shared" si="11"/>
        <v>1.1400465790459438E-4</v>
      </c>
      <c r="AU49">
        <f t="shared" si="12"/>
        <v>0.23750000000000013</v>
      </c>
    </row>
    <row r="50" spans="24:47" x14ac:dyDescent="0.35">
      <c r="X50">
        <f t="shared" si="9"/>
        <v>49</v>
      </c>
      <c r="Y50">
        <f t="shared" si="10"/>
        <v>0.24250000000000013</v>
      </c>
      <c r="Z50">
        <v>3.3333333333333335E-5</v>
      </c>
      <c r="AA50">
        <f t="shared" si="7"/>
        <v>1.628637970065634E-5</v>
      </c>
      <c r="AB50">
        <f t="shared" si="11"/>
        <v>1.3029103760525072E-4</v>
      </c>
      <c r="AU50">
        <f t="shared" si="12"/>
        <v>0.24250000000000013</v>
      </c>
    </row>
    <row r="51" spans="24:47" x14ac:dyDescent="0.35">
      <c r="X51">
        <f t="shared" si="9"/>
        <v>50</v>
      </c>
      <c r="Y51">
        <f t="shared" si="10"/>
        <v>0.24750000000000014</v>
      </c>
      <c r="Z51">
        <v>3.3333333333333335E-5</v>
      </c>
      <c r="AA51">
        <f t="shared" si="7"/>
        <v>1.628637970065634E-5</v>
      </c>
      <c r="AB51">
        <f t="shared" si="11"/>
        <v>1.4657741730590706E-4</v>
      </c>
      <c r="AU51">
        <f t="shared" si="12"/>
        <v>0.24750000000000014</v>
      </c>
    </row>
    <row r="52" spans="24:47" x14ac:dyDescent="0.35">
      <c r="X52">
        <f t="shared" si="9"/>
        <v>51</v>
      </c>
      <c r="Y52">
        <f t="shared" si="10"/>
        <v>0.25250000000000011</v>
      </c>
      <c r="Z52">
        <v>3.3333333333333335E-5</v>
      </c>
      <c r="AA52">
        <f t="shared" si="7"/>
        <v>1.628637970065634E-5</v>
      </c>
      <c r="AB52">
        <f t="shared" si="11"/>
        <v>1.6286379700656341E-4</v>
      </c>
      <c r="AU52">
        <f t="shared" si="12"/>
        <v>0.25250000000000011</v>
      </c>
    </row>
    <row r="53" spans="24:47" x14ac:dyDescent="0.35">
      <c r="X53">
        <f t="shared" si="9"/>
        <v>52</v>
      </c>
      <c r="Y53">
        <f t="shared" si="10"/>
        <v>0.25750000000000012</v>
      </c>
      <c r="Z53">
        <v>3.3333333333333335E-5</v>
      </c>
      <c r="AA53">
        <f t="shared" si="7"/>
        <v>1.628637970065634E-5</v>
      </c>
      <c r="AB53">
        <f t="shared" si="11"/>
        <v>1.7915017670721976E-4</v>
      </c>
      <c r="AU53">
        <f t="shared" si="12"/>
        <v>0.25750000000000012</v>
      </c>
    </row>
    <row r="54" spans="24:47" x14ac:dyDescent="0.35">
      <c r="X54">
        <f t="shared" si="9"/>
        <v>53</v>
      </c>
      <c r="Y54">
        <f t="shared" si="10"/>
        <v>0.26250000000000012</v>
      </c>
      <c r="Z54">
        <v>3.3333333333333335E-5</v>
      </c>
      <c r="AA54">
        <f t="shared" si="7"/>
        <v>1.628637970065634E-5</v>
      </c>
      <c r="AB54">
        <f t="shared" si="11"/>
        <v>1.954365564078761E-4</v>
      </c>
      <c r="AU54">
        <f t="shared" si="12"/>
        <v>0.26250000000000012</v>
      </c>
    </row>
    <row r="55" spans="24:47" x14ac:dyDescent="0.35">
      <c r="X55">
        <f t="shared" si="9"/>
        <v>54</v>
      </c>
      <c r="Y55">
        <f t="shared" si="10"/>
        <v>0.26750000000000013</v>
      </c>
      <c r="Z55">
        <v>0</v>
      </c>
      <c r="AA55">
        <f t="shared" si="7"/>
        <v>0</v>
      </c>
      <c r="AB55">
        <f t="shared" si="11"/>
        <v>1.954365564078761E-4</v>
      </c>
      <c r="AU55">
        <f t="shared" si="12"/>
        <v>0.26750000000000013</v>
      </c>
    </row>
    <row r="56" spans="24:47" x14ac:dyDescent="0.35">
      <c r="X56">
        <f t="shared" si="9"/>
        <v>55</v>
      </c>
      <c r="Y56">
        <f t="shared" si="10"/>
        <v>0.27250000000000013</v>
      </c>
      <c r="Z56">
        <v>3.3333333333333335E-5</v>
      </c>
      <c r="AA56">
        <f t="shared" si="7"/>
        <v>1.628637970065634E-5</v>
      </c>
      <c r="AB56">
        <f t="shared" si="11"/>
        <v>2.1172293610853245E-4</v>
      </c>
      <c r="AU56">
        <f t="shared" si="12"/>
        <v>0.27250000000000013</v>
      </c>
    </row>
    <row r="57" spans="24:47" x14ac:dyDescent="0.35">
      <c r="X57">
        <f t="shared" si="9"/>
        <v>56</v>
      </c>
      <c r="Y57">
        <f t="shared" si="10"/>
        <v>0.27750000000000014</v>
      </c>
      <c r="Z57">
        <v>0</v>
      </c>
      <c r="AA57">
        <f t="shared" si="7"/>
        <v>0</v>
      </c>
      <c r="AB57">
        <f t="shared" si="11"/>
        <v>2.1172293610853245E-4</v>
      </c>
      <c r="AU57">
        <f t="shared" si="12"/>
        <v>0.27750000000000014</v>
      </c>
    </row>
    <row r="58" spans="24:47" x14ac:dyDescent="0.35">
      <c r="X58">
        <f t="shared" si="9"/>
        <v>57</v>
      </c>
      <c r="Y58">
        <f t="shared" si="10"/>
        <v>0.28250000000000014</v>
      </c>
      <c r="Z58">
        <v>6.666666666666667E-5</v>
      </c>
      <c r="AA58">
        <f t="shared" si="7"/>
        <v>3.2572759401312679E-5</v>
      </c>
      <c r="AB58">
        <f t="shared" si="11"/>
        <v>2.4429569550984514E-4</v>
      </c>
      <c r="AU58">
        <f t="shared" si="12"/>
        <v>0.28250000000000014</v>
      </c>
    </row>
    <row r="59" spans="24:47" x14ac:dyDescent="0.35">
      <c r="X59">
        <f t="shared" si="9"/>
        <v>58</v>
      </c>
      <c r="Y59">
        <f t="shared" si="10"/>
        <v>0.28750000000000014</v>
      </c>
      <c r="Z59">
        <v>0</v>
      </c>
      <c r="AA59">
        <f t="shared" si="7"/>
        <v>0</v>
      </c>
      <c r="AB59">
        <f t="shared" si="11"/>
        <v>2.4429569550984514E-4</v>
      </c>
      <c r="AU59">
        <f t="shared" si="12"/>
        <v>0.28750000000000014</v>
      </c>
    </row>
    <row r="60" spans="24:47" x14ac:dyDescent="0.35">
      <c r="X60">
        <f t="shared" si="9"/>
        <v>59</v>
      </c>
      <c r="Y60">
        <f t="shared" si="10"/>
        <v>0.29250000000000015</v>
      </c>
      <c r="Z60">
        <v>6.666666666666667E-5</v>
      </c>
      <c r="AA60">
        <f t="shared" si="7"/>
        <v>3.2572759401312679E-5</v>
      </c>
      <c r="AB60">
        <f t="shared" si="11"/>
        <v>2.7686845491115784E-4</v>
      </c>
      <c r="AU60">
        <f t="shared" si="12"/>
        <v>0.29250000000000015</v>
      </c>
    </row>
    <row r="61" spans="24:47" x14ac:dyDescent="0.35">
      <c r="X61">
        <f t="shared" si="9"/>
        <v>60</v>
      </c>
      <c r="Y61">
        <f t="shared" si="10"/>
        <v>0.29750000000000015</v>
      </c>
      <c r="Z61">
        <v>6.666666666666667E-5</v>
      </c>
      <c r="AA61">
        <f t="shared" si="7"/>
        <v>3.2572759401312679E-5</v>
      </c>
      <c r="AB61">
        <f t="shared" si="11"/>
        <v>3.0944121431247053E-4</v>
      </c>
      <c r="AU61">
        <f t="shared" si="12"/>
        <v>0.29750000000000015</v>
      </c>
    </row>
    <row r="62" spans="24:47" x14ac:dyDescent="0.35">
      <c r="X62">
        <f t="shared" si="9"/>
        <v>61</v>
      </c>
      <c r="Y62">
        <f t="shared" si="10"/>
        <v>0.30250000000000016</v>
      </c>
      <c r="Z62">
        <v>1.6666666666666666E-4</v>
      </c>
      <c r="AA62">
        <f t="shared" si="7"/>
        <v>8.1431898503281692E-5</v>
      </c>
      <c r="AB62">
        <f t="shared" si="11"/>
        <v>3.9087311281575221E-4</v>
      </c>
      <c r="AU62">
        <f t="shared" si="12"/>
        <v>0.30250000000000016</v>
      </c>
    </row>
    <row r="63" spans="24:47" x14ac:dyDescent="0.35">
      <c r="X63">
        <f t="shared" si="9"/>
        <v>62</v>
      </c>
      <c r="Y63">
        <f t="shared" si="10"/>
        <v>0.30750000000000016</v>
      </c>
      <c r="Z63">
        <v>1.3333333333333334E-4</v>
      </c>
      <c r="AA63">
        <f t="shared" si="7"/>
        <v>6.5145518802625359E-5</v>
      </c>
      <c r="AB63">
        <f t="shared" si="11"/>
        <v>4.5601863161837759E-4</v>
      </c>
      <c r="AU63">
        <f t="shared" si="12"/>
        <v>0.30750000000000016</v>
      </c>
    </row>
    <row r="64" spans="24:47" x14ac:dyDescent="0.35">
      <c r="X64">
        <f t="shared" si="9"/>
        <v>63</v>
      </c>
      <c r="Y64">
        <f t="shared" si="10"/>
        <v>0.31250000000000017</v>
      </c>
      <c r="Z64">
        <v>6.666666666666667E-5</v>
      </c>
      <c r="AA64">
        <f t="shared" si="7"/>
        <v>3.2572759401312679E-5</v>
      </c>
      <c r="AB64">
        <f t="shared" si="11"/>
        <v>4.8859139101969028E-4</v>
      </c>
      <c r="AU64">
        <f t="shared" si="12"/>
        <v>0.31250000000000017</v>
      </c>
    </row>
    <row r="65" spans="24:47" x14ac:dyDescent="0.35">
      <c r="X65">
        <f t="shared" si="9"/>
        <v>64</v>
      </c>
      <c r="Y65">
        <f t="shared" si="10"/>
        <v>0.31750000000000017</v>
      </c>
      <c r="Z65">
        <v>1E-4</v>
      </c>
      <c r="AA65">
        <f t="shared" si="7"/>
        <v>4.8859139101969019E-5</v>
      </c>
      <c r="AB65">
        <f t="shared" si="11"/>
        <v>5.3745053012165932E-4</v>
      </c>
      <c r="AU65">
        <f t="shared" si="12"/>
        <v>0.31750000000000017</v>
      </c>
    </row>
    <row r="66" spans="24:47" x14ac:dyDescent="0.35">
      <c r="X66">
        <f t="shared" si="9"/>
        <v>65</v>
      </c>
      <c r="Y66">
        <f t="shared" si="10"/>
        <v>0.32250000000000018</v>
      </c>
      <c r="Z66">
        <v>2.3333333333333333E-4</v>
      </c>
      <c r="AA66">
        <f t="shared" si="7"/>
        <v>1.1400465790459436E-4</v>
      </c>
      <c r="AB66">
        <f t="shared" si="11"/>
        <v>6.5145518802625364E-4</v>
      </c>
      <c r="AU66">
        <f t="shared" si="12"/>
        <v>0.32250000000000018</v>
      </c>
    </row>
    <row r="67" spans="24:47" x14ac:dyDescent="0.35">
      <c r="X67">
        <f t="shared" si="9"/>
        <v>66</v>
      </c>
      <c r="Y67">
        <f t="shared" si="10"/>
        <v>0.32750000000000018</v>
      </c>
      <c r="Z67">
        <v>2.6666666666666668E-4</v>
      </c>
      <c r="AA67">
        <f t="shared" ref="AA67:AA130" si="17">Z67/Z$202</f>
        <v>1.3029103760525072E-4</v>
      </c>
      <c r="AB67">
        <f t="shared" si="11"/>
        <v>7.8174622563150441E-4</v>
      </c>
      <c r="AU67">
        <f t="shared" si="12"/>
        <v>0.32750000000000018</v>
      </c>
    </row>
    <row r="68" spans="24:47" x14ac:dyDescent="0.35">
      <c r="X68">
        <f t="shared" ref="X68:X131" si="18">X67+1</f>
        <v>67</v>
      </c>
      <c r="Y68">
        <f t="shared" ref="Y68:Y131" si="19">Y67+0.005</f>
        <v>0.33250000000000018</v>
      </c>
      <c r="Z68">
        <v>1.6666666666666666E-4</v>
      </c>
      <c r="AA68">
        <f t="shared" si="17"/>
        <v>8.1431898503281692E-5</v>
      </c>
      <c r="AB68">
        <f t="shared" ref="AB68:AB131" si="20">AA68+AB67</f>
        <v>8.6317812413478614E-4</v>
      </c>
      <c r="AU68">
        <f t="shared" ref="AU68:AU131" si="21">AU67+0.005</f>
        <v>0.33250000000000018</v>
      </c>
    </row>
    <row r="69" spans="24:47" x14ac:dyDescent="0.35">
      <c r="X69">
        <f t="shared" si="18"/>
        <v>68</v>
      </c>
      <c r="Y69">
        <f t="shared" si="19"/>
        <v>0.33750000000000019</v>
      </c>
      <c r="Z69">
        <v>2.3333333333333333E-4</v>
      </c>
      <c r="AA69">
        <f t="shared" si="17"/>
        <v>1.1400465790459436E-4</v>
      </c>
      <c r="AB69">
        <f t="shared" si="20"/>
        <v>9.7718278203938057E-4</v>
      </c>
      <c r="AU69">
        <f t="shared" si="21"/>
        <v>0.33750000000000019</v>
      </c>
    </row>
    <row r="70" spans="24:47" x14ac:dyDescent="0.35">
      <c r="X70">
        <f t="shared" si="18"/>
        <v>69</v>
      </c>
      <c r="Y70">
        <f t="shared" si="19"/>
        <v>0.34250000000000019</v>
      </c>
      <c r="Z70">
        <v>2.6666666666666668E-4</v>
      </c>
      <c r="AA70">
        <f t="shared" si="17"/>
        <v>1.3029103760525072E-4</v>
      </c>
      <c r="AB70">
        <f t="shared" si="20"/>
        <v>1.1074738196446313E-3</v>
      </c>
      <c r="AU70">
        <f t="shared" si="21"/>
        <v>0.34250000000000019</v>
      </c>
    </row>
    <row r="71" spans="24:47" x14ac:dyDescent="0.35">
      <c r="X71">
        <f t="shared" si="18"/>
        <v>70</v>
      </c>
      <c r="Y71">
        <f t="shared" si="19"/>
        <v>0.3475000000000002</v>
      </c>
      <c r="Z71">
        <v>2.6666666666666668E-4</v>
      </c>
      <c r="AA71">
        <f t="shared" si="17"/>
        <v>1.3029103760525072E-4</v>
      </c>
      <c r="AB71">
        <f t="shared" si="20"/>
        <v>1.2377648572498821E-3</v>
      </c>
      <c r="AU71">
        <f t="shared" si="21"/>
        <v>0.3475000000000002</v>
      </c>
    </row>
    <row r="72" spans="24:47" x14ac:dyDescent="0.35">
      <c r="X72">
        <f t="shared" si="18"/>
        <v>71</v>
      </c>
      <c r="Y72">
        <f t="shared" si="19"/>
        <v>0.3525000000000002</v>
      </c>
      <c r="Z72">
        <v>2.3333333333333333E-4</v>
      </c>
      <c r="AA72">
        <f t="shared" si="17"/>
        <v>1.1400465790459436E-4</v>
      </c>
      <c r="AB72">
        <f t="shared" si="20"/>
        <v>1.3517695151544764E-3</v>
      </c>
      <c r="AU72">
        <f t="shared" si="21"/>
        <v>0.3525000000000002</v>
      </c>
    </row>
    <row r="73" spans="24:47" x14ac:dyDescent="0.35">
      <c r="X73">
        <f t="shared" si="18"/>
        <v>72</v>
      </c>
      <c r="Y73">
        <f t="shared" si="19"/>
        <v>0.35750000000000021</v>
      </c>
      <c r="Z73">
        <v>5.3333333333333336E-4</v>
      </c>
      <c r="AA73">
        <f t="shared" si="17"/>
        <v>2.6058207521050143E-4</v>
      </c>
      <c r="AB73">
        <f t="shared" si="20"/>
        <v>1.612351590364978E-3</v>
      </c>
      <c r="AU73">
        <f t="shared" si="21"/>
        <v>0.35750000000000021</v>
      </c>
    </row>
    <row r="74" spans="24:47" x14ac:dyDescent="0.35">
      <c r="X74">
        <f t="shared" si="18"/>
        <v>73</v>
      </c>
      <c r="Y74">
        <f t="shared" si="19"/>
        <v>0.36250000000000021</v>
      </c>
      <c r="Z74">
        <v>5.0000000000000001E-4</v>
      </c>
      <c r="AA74">
        <f t="shared" si="17"/>
        <v>2.4429569550984509E-4</v>
      </c>
      <c r="AB74">
        <f t="shared" si="20"/>
        <v>1.8566472858748231E-3</v>
      </c>
      <c r="AU74">
        <f t="shared" si="21"/>
        <v>0.36250000000000021</v>
      </c>
    </row>
    <row r="75" spans="24:47" x14ac:dyDescent="0.35">
      <c r="X75">
        <f t="shared" si="18"/>
        <v>74</v>
      </c>
      <c r="Y75">
        <f t="shared" si="19"/>
        <v>0.36750000000000022</v>
      </c>
      <c r="Z75">
        <v>4.3333333333333331E-4</v>
      </c>
      <c r="AA75">
        <f t="shared" si="17"/>
        <v>2.117229361085324E-4</v>
      </c>
      <c r="AB75">
        <f t="shared" si="20"/>
        <v>2.0683702219833552E-3</v>
      </c>
      <c r="AU75">
        <f t="shared" si="21"/>
        <v>0.36750000000000022</v>
      </c>
    </row>
    <row r="76" spans="24:47" x14ac:dyDescent="0.35">
      <c r="X76">
        <f t="shared" si="18"/>
        <v>75</v>
      </c>
      <c r="Y76">
        <f t="shared" si="19"/>
        <v>0.37250000000000022</v>
      </c>
      <c r="Z76">
        <v>3.3333333333333332E-4</v>
      </c>
      <c r="AA76">
        <f t="shared" si="17"/>
        <v>1.6286379700656338E-4</v>
      </c>
      <c r="AB76">
        <f t="shared" si="20"/>
        <v>2.2312340189899185E-3</v>
      </c>
      <c r="AU76">
        <f t="shared" si="21"/>
        <v>0.37250000000000022</v>
      </c>
    </row>
    <row r="77" spans="24:47" x14ac:dyDescent="0.35">
      <c r="X77">
        <f t="shared" si="18"/>
        <v>76</v>
      </c>
      <c r="Y77">
        <f t="shared" si="19"/>
        <v>0.37750000000000022</v>
      </c>
      <c r="Z77">
        <v>5.0000000000000001E-4</v>
      </c>
      <c r="AA77">
        <f t="shared" si="17"/>
        <v>2.4429569550984509E-4</v>
      </c>
      <c r="AB77">
        <f t="shared" si="20"/>
        <v>2.4755297144997638E-3</v>
      </c>
      <c r="AU77">
        <f t="shared" si="21"/>
        <v>0.37750000000000022</v>
      </c>
    </row>
    <row r="78" spans="24:47" x14ac:dyDescent="0.35">
      <c r="X78">
        <f t="shared" si="18"/>
        <v>77</v>
      </c>
      <c r="Y78">
        <f t="shared" si="19"/>
        <v>0.38250000000000023</v>
      </c>
      <c r="Z78">
        <v>1E-3</v>
      </c>
      <c r="AA78">
        <f t="shared" si="17"/>
        <v>4.8859139101969018E-4</v>
      </c>
      <c r="AB78">
        <f t="shared" si="20"/>
        <v>2.964121105519454E-3</v>
      </c>
      <c r="AU78">
        <f t="shared" si="21"/>
        <v>0.38250000000000023</v>
      </c>
    </row>
    <row r="79" spans="24:47" x14ac:dyDescent="0.35">
      <c r="X79">
        <f t="shared" si="18"/>
        <v>78</v>
      </c>
      <c r="Y79">
        <f t="shared" si="19"/>
        <v>0.38750000000000023</v>
      </c>
      <c r="Z79">
        <v>6.6666666666666664E-4</v>
      </c>
      <c r="AA79">
        <f t="shared" si="17"/>
        <v>3.2572759401312677E-4</v>
      </c>
      <c r="AB79">
        <f t="shared" si="20"/>
        <v>3.2898486995325809E-3</v>
      </c>
      <c r="AU79">
        <f t="shared" si="21"/>
        <v>0.38750000000000023</v>
      </c>
    </row>
    <row r="80" spans="24:47" x14ac:dyDescent="0.35">
      <c r="X80">
        <f t="shared" si="18"/>
        <v>79</v>
      </c>
      <c r="Y80">
        <f t="shared" si="19"/>
        <v>0.39250000000000024</v>
      </c>
      <c r="Z80">
        <v>7.6666666666666669E-4</v>
      </c>
      <c r="AA80">
        <f t="shared" si="17"/>
        <v>3.7458673311509581E-4</v>
      </c>
      <c r="AB80">
        <f t="shared" si="20"/>
        <v>3.6644354326476765E-3</v>
      </c>
      <c r="AU80">
        <f t="shared" si="21"/>
        <v>0.39250000000000024</v>
      </c>
    </row>
    <row r="81" spans="24:47" x14ac:dyDescent="0.35">
      <c r="X81">
        <f t="shared" si="18"/>
        <v>80</v>
      </c>
      <c r="Y81">
        <f t="shared" si="19"/>
        <v>0.39750000000000024</v>
      </c>
      <c r="Z81">
        <v>7.6666666666666669E-4</v>
      </c>
      <c r="AA81">
        <f t="shared" si="17"/>
        <v>3.7458673311509581E-4</v>
      </c>
      <c r="AB81">
        <f t="shared" si="20"/>
        <v>4.0390221657627722E-3</v>
      </c>
      <c r="AU81">
        <f t="shared" si="21"/>
        <v>0.39750000000000024</v>
      </c>
    </row>
    <row r="82" spans="24:47" x14ac:dyDescent="0.35">
      <c r="X82">
        <f t="shared" si="18"/>
        <v>81</v>
      </c>
      <c r="Y82">
        <f t="shared" si="19"/>
        <v>0.40250000000000025</v>
      </c>
      <c r="Z82">
        <v>8.3333333333333339E-4</v>
      </c>
      <c r="AA82">
        <f t="shared" si="17"/>
        <v>4.071594925164085E-4</v>
      </c>
      <c r="AB82">
        <f t="shared" si="20"/>
        <v>4.4461816582791807E-3</v>
      </c>
      <c r="AU82">
        <f t="shared" si="21"/>
        <v>0.40250000000000025</v>
      </c>
    </row>
    <row r="83" spans="24:47" x14ac:dyDescent="0.35">
      <c r="X83">
        <f t="shared" si="18"/>
        <v>82</v>
      </c>
      <c r="Y83">
        <f t="shared" si="19"/>
        <v>0.40750000000000025</v>
      </c>
      <c r="Z83">
        <v>9.6666666666666667E-4</v>
      </c>
      <c r="AA83">
        <f t="shared" si="17"/>
        <v>4.7230501131903378E-4</v>
      </c>
      <c r="AB83">
        <f t="shared" si="20"/>
        <v>4.9184866695982142E-3</v>
      </c>
      <c r="AU83">
        <f t="shared" si="21"/>
        <v>0.40750000000000025</v>
      </c>
    </row>
    <row r="84" spans="24:47" x14ac:dyDescent="0.35">
      <c r="X84">
        <f t="shared" si="18"/>
        <v>83</v>
      </c>
      <c r="Y84">
        <f t="shared" si="19"/>
        <v>0.41250000000000026</v>
      </c>
      <c r="Z84">
        <v>1.2999999999999999E-3</v>
      </c>
      <c r="AA84">
        <f t="shared" si="17"/>
        <v>6.3516880832559719E-4</v>
      </c>
      <c r="AB84">
        <f t="shared" si="20"/>
        <v>5.553655477923811E-3</v>
      </c>
      <c r="AU84">
        <f t="shared" si="21"/>
        <v>0.41250000000000026</v>
      </c>
    </row>
    <row r="85" spans="24:47" x14ac:dyDescent="0.35">
      <c r="X85">
        <f t="shared" si="18"/>
        <v>84</v>
      </c>
      <c r="Y85">
        <f t="shared" si="19"/>
        <v>0.41750000000000026</v>
      </c>
      <c r="Z85">
        <v>1.2333333333333332E-3</v>
      </c>
      <c r="AA85">
        <f t="shared" si="17"/>
        <v>6.0259604892428449E-4</v>
      </c>
      <c r="AB85">
        <f t="shared" si="20"/>
        <v>6.1562515268480953E-3</v>
      </c>
      <c r="AU85">
        <f t="shared" si="21"/>
        <v>0.41750000000000026</v>
      </c>
    </row>
    <row r="86" spans="24:47" x14ac:dyDescent="0.35">
      <c r="X86">
        <f t="shared" si="18"/>
        <v>85</v>
      </c>
      <c r="Y86">
        <f t="shared" si="19"/>
        <v>0.42250000000000026</v>
      </c>
      <c r="Z86">
        <v>1.2666666666666666E-3</v>
      </c>
      <c r="AA86">
        <f t="shared" si="17"/>
        <v>6.1888242862494084E-4</v>
      </c>
      <c r="AB86">
        <f t="shared" si="20"/>
        <v>6.7751339554730358E-3</v>
      </c>
      <c r="AU86">
        <f t="shared" si="21"/>
        <v>0.42250000000000026</v>
      </c>
    </row>
    <row r="87" spans="24:47" x14ac:dyDescent="0.35">
      <c r="X87">
        <f t="shared" si="18"/>
        <v>86</v>
      </c>
      <c r="Y87">
        <f t="shared" si="19"/>
        <v>0.42750000000000027</v>
      </c>
      <c r="Z87">
        <v>1.4666666666666667E-3</v>
      </c>
      <c r="AA87">
        <f t="shared" si="17"/>
        <v>7.1660070682887892E-4</v>
      </c>
      <c r="AB87">
        <f t="shared" si="20"/>
        <v>7.4917346623019146E-3</v>
      </c>
      <c r="AU87">
        <f t="shared" si="21"/>
        <v>0.42750000000000027</v>
      </c>
    </row>
    <row r="88" spans="24:47" x14ac:dyDescent="0.35">
      <c r="X88">
        <f t="shared" si="18"/>
        <v>87</v>
      </c>
      <c r="Y88">
        <f t="shared" si="19"/>
        <v>0.43250000000000027</v>
      </c>
      <c r="Z88">
        <v>1.6000000000000001E-3</v>
      </c>
      <c r="AA88">
        <f t="shared" si="17"/>
        <v>7.817462256315043E-4</v>
      </c>
      <c r="AB88">
        <f t="shared" si="20"/>
        <v>8.2734808879334192E-3</v>
      </c>
      <c r="AU88">
        <f t="shared" si="21"/>
        <v>0.43250000000000027</v>
      </c>
    </row>
    <row r="89" spans="24:47" x14ac:dyDescent="0.35">
      <c r="X89">
        <f t="shared" si="18"/>
        <v>88</v>
      </c>
      <c r="Y89">
        <f t="shared" si="19"/>
        <v>0.43750000000000028</v>
      </c>
      <c r="Z89">
        <v>1.8333333333333333E-3</v>
      </c>
      <c r="AA89">
        <f t="shared" si="17"/>
        <v>8.9575088353609851E-4</v>
      </c>
      <c r="AB89">
        <f t="shared" si="20"/>
        <v>9.1692317714695184E-3</v>
      </c>
      <c r="AU89">
        <f t="shared" si="21"/>
        <v>0.43750000000000028</v>
      </c>
    </row>
    <row r="90" spans="24:47" x14ac:dyDescent="0.35">
      <c r="X90">
        <f t="shared" si="18"/>
        <v>89</v>
      </c>
      <c r="Y90">
        <f t="shared" si="19"/>
        <v>0.44250000000000028</v>
      </c>
      <c r="Z90">
        <v>1.6333333333333334E-3</v>
      </c>
      <c r="AA90">
        <f t="shared" si="17"/>
        <v>7.9803260533216065E-4</v>
      </c>
      <c r="AB90">
        <f t="shared" si="20"/>
        <v>9.9672643768016784E-3</v>
      </c>
      <c r="AU90">
        <f t="shared" si="21"/>
        <v>0.44250000000000028</v>
      </c>
    </row>
    <row r="91" spans="24:47" x14ac:dyDescent="0.35">
      <c r="X91">
        <f t="shared" si="18"/>
        <v>90</v>
      </c>
      <c r="Y91">
        <f t="shared" si="19"/>
        <v>0.44750000000000029</v>
      </c>
      <c r="Z91">
        <v>2.2000000000000001E-3</v>
      </c>
      <c r="AA91">
        <f t="shared" si="17"/>
        <v>1.0749010602433184E-3</v>
      </c>
      <c r="AB91">
        <f t="shared" si="20"/>
        <v>1.1042165437044997E-2</v>
      </c>
      <c r="AU91">
        <f t="shared" si="21"/>
        <v>0.44750000000000029</v>
      </c>
    </row>
    <row r="92" spans="24:47" x14ac:dyDescent="0.35">
      <c r="X92">
        <f t="shared" si="18"/>
        <v>91</v>
      </c>
      <c r="Y92">
        <f t="shared" si="19"/>
        <v>0.45250000000000029</v>
      </c>
      <c r="Z92">
        <v>2.3999999999999998E-3</v>
      </c>
      <c r="AA92">
        <f t="shared" si="17"/>
        <v>1.1726193384472563E-3</v>
      </c>
      <c r="AB92">
        <f t="shared" si="20"/>
        <v>1.2214784775492253E-2</v>
      </c>
      <c r="AU92">
        <f t="shared" si="21"/>
        <v>0.45250000000000029</v>
      </c>
    </row>
    <row r="93" spans="24:47" x14ac:dyDescent="0.35">
      <c r="X93">
        <f t="shared" si="18"/>
        <v>92</v>
      </c>
      <c r="Y93">
        <f t="shared" si="19"/>
        <v>0.4575000000000003</v>
      </c>
      <c r="Z93">
        <v>2.6666666666666666E-3</v>
      </c>
      <c r="AA93">
        <f t="shared" si="17"/>
        <v>1.3029103760525071E-3</v>
      </c>
      <c r="AB93">
        <f t="shared" si="20"/>
        <v>1.3517695151544761E-2</v>
      </c>
      <c r="AU93">
        <f t="shared" si="21"/>
        <v>0.4575000000000003</v>
      </c>
    </row>
    <row r="94" spans="24:47" x14ac:dyDescent="0.35">
      <c r="X94">
        <f t="shared" si="18"/>
        <v>93</v>
      </c>
      <c r="Y94">
        <f t="shared" si="19"/>
        <v>0.4625000000000003</v>
      </c>
      <c r="Z94">
        <v>2.5999999999999999E-3</v>
      </c>
      <c r="AA94">
        <f t="shared" si="17"/>
        <v>1.2703376166511944E-3</v>
      </c>
      <c r="AB94">
        <f t="shared" si="20"/>
        <v>1.4788032768195954E-2</v>
      </c>
      <c r="AU94">
        <f t="shared" si="21"/>
        <v>0.4625000000000003</v>
      </c>
    </row>
    <row r="95" spans="24:47" x14ac:dyDescent="0.35">
      <c r="X95">
        <f t="shared" si="18"/>
        <v>94</v>
      </c>
      <c r="Y95">
        <f t="shared" si="19"/>
        <v>0.4675000000000003</v>
      </c>
      <c r="Z95">
        <v>2.3666666666666667E-3</v>
      </c>
      <c r="AA95">
        <f t="shared" si="17"/>
        <v>1.1563329587466001E-3</v>
      </c>
      <c r="AB95">
        <f t="shared" si="20"/>
        <v>1.5944365726942553E-2</v>
      </c>
      <c r="AU95">
        <f t="shared" si="21"/>
        <v>0.4675000000000003</v>
      </c>
    </row>
    <row r="96" spans="24:47" x14ac:dyDescent="0.35">
      <c r="X96">
        <f t="shared" si="18"/>
        <v>95</v>
      </c>
      <c r="Y96">
        <f t="shared" si="19"/>
        <v>0.47250000000000031</v>
      </c>
      <c r="Z96">
        <v>3.0999999999999999E-3</v>
      </c>
      <c r="AA96">
        <f t="shared" si="17"/>
        <v>1.5146333121610395E-3</v>
      </c>
      <c r="AB96">
        <f t="shared" si="20"/>
        <v>1.7458999039103591E-2</v>
      </c>
      <c r="AU96">
        <f t="shared" si="21"/>
        <v>0.47250000000000031</v>
      </c>
    </row>
    <row r="97" spans="24:47" x14ac:dyDescent="0.35">
      <c r="X97">
        <f t="shared" si="18"/>
        <v>96</v>
      </c>
      <c r="Y97">
        <f t="shared" si="19"/>
        <v>0.47750000000000031</v>
      </c>
      <c r="Z97">
        <v>3.3666666666666667E-3</v>
      </c>
      <c r="AA97">
        <f t="shared" si="17"/>
        <v>1.6449243497662902E-3</v>
      </c>
      <c r="AB97">
        <f t="shared" si="20"/>
        <v>1.9103923388869883E-2</v>
      </c>
      <c r="AU97">
        <f t="shared" si="21"/>
        <v>0.47750000000000031</v>
      </c>
    </row>
    <row r="98" spans="24:47" x14ac:dyDescent="0.35">
      <c r="X98">
        <f t="shared" si="18"/>
        <v>97</v>
      </c>
      <c r="Y98">
        <f t="shared" si="19"/>
        <v>0.48250000000000032</v>
      </c>
      <c r="Z98">
        <v>2.7333333333333333E-3</v>
      </c>
      <c r="AA98">
        <f t="shared" si="17"/>
        <v>1.3354831354538198E-3</v>
      </c>
      <c r="AB98">
        <f t="shared" si="20"/>
        <v>2.0439406524323703E-2</v>
      </c>
      <c r="AU98">
        <f t="shared" si="21"/>
        <v>0.48250000000000032</v>
      </c>
    </row>
    <row r="99" spans="24:47" x14ac:dyDescent="0.35">
      <c r="X99">
        <f t="shared" si="18"/>
        <v>98</v>
      </c>
      <c r="Y99">
        <f t="shared" si="19"/>
        <v>0.48750000000000032</v>
      </c>
      <c r="Z99">
        <v>2.8333333333333335E-3</v>
      </c>
      <c r="AA99">
        <f t="shared" si="17"/>
        <v>1.3843422745557889E-3</v>
      </c>
      <c r="AB99">
        <f t="shared" si="20"/>
        <v>2.1823748798879491E-2</v>
      </c>
      <c r="AU99">
        <f t="shared" si="21"/>
        <v>0.48750000000000032</v>
      </c>
    </row>
    <row r="100" spans="24:47" x14ac:dyDescent="0.35">
      <c r="X100">
        <f t="shared" si="18"/>
        <v>99</v>
      </c>
      <c r="Y100">
        <f t="shared" si="19"/>
        <v>0.49250000000000033</v>
      </c>
      <c r="Z100">
        <v>4.3666666666666663E-3</v>
      </c>
      <c r="AA100">
        <f t="shared" si="17"/>
        <v>2.1335157407859802E-3</v>
      </c>
      <c r="AB100">
        <f t="shared" si="20"/>
        <v>2.3957264539665471E-2</v>
      </c>
      <c r="AU100">
        <f t="shared" si="21"/>
        <v>0.49250000000000033</v>
      </c>
    </row>
    <row r="101" spans="24:47" x14ac:dyDescent="0.35">
      <c r="X101">
        <f t="shared" si="18"/>
        <v>100</v>
      </c>
      <c r="Y101">
        <f t="shared" si="19"/>
        <v>0.49750000000000033</v>
      </c>
      <c r="Z101">
        <v>4.1666666666666666E-3</v>
      </c>
      <c r="AA101">
        <f t="shared" si="17"/>
        <v>2.0357974625820423E-3</v>
      </c>
      <c r="AB101">
        <f t="shared" si="20"/>
        <v>2.5993062002247512E-2</v>
      </c>
      <c r="AE101" t="s">
        <v>19</v>
      </c>
      <c r="AU101">
        <f t="shared" si="21"/>
        <v>0.49750000000000033</v>
      </c>
    </row>
    <row r="102" spans="24:47" x14ac:dyDescent="0.35">
      <c r="X102">
        <f t="shared" si="18"/>
        <v>101</v>
      </c>
      <c r="Y102">
        <f t="shared" si="19"/>
        <v>0.50250000000000028</v>
      </c>
      <c r="Z102">
        <v>3.966666666666667E-3</v>
      </c>
      <c r="AA102">
        <f t="shared" si="17"/>
        <v>1.9380791843781043E-3</v>
      </c>
      <c r="AB102">
        <f t="shared" si="20"/>
        <v>2.7931141186625617E-2</v>
      </c>
      <c r="AE102" t="s">
        <v>19</v>
      </c>
      <c r="AU102">
        <f t="shared" si="21"/>
        <v>0.50250000000000028</v>
      </c>
    </row>
    <row r="103" spans="24:47" x14ac:dyDescent="0.35">
      <c r="X103">
        <f t="shared" si="18"/>
        <v>102</v>
      </c>
      <c r="Y103">
        <f t="shared" si="19"/>
        <v>0.50750000000000028</v>
      </c>
      <c r="Z103">
        <v>4.7999999999999996E-3</v>
      </c>
      <c r="AA103">
        <f t="shared" si="17"/>
        <v>2.3452386768945126E-3</v>
      </c>
      <c r="AB103">
        <f t="shared" si="20"/>
        <v>3.0276379863520129E-2</v>
      </c>
      <c r="AU103">
        <f t="shared" si="21"/>
        <v>0.50750000000000028</v>
      </c>
    </row>
    <row r="104" spans="24:47" x14ac:dyDescent="0.35">
      <c r="X104">
        <f t="shared" si="18"/>
        <v>103</v>
      </c>
      <c r="Y104">
        <f t="shared" si="19"/>
        <v>0.51250000000000029</v>
      </c>
      <c r="Z104">
        <v>4.966666666666667E-3</v>
      </c>
      <c r="AA104">
        <f t="shared" si="17"/>
        <v>2.4266705753977946E-3</v>
      </c>
      <c r="AB104">
        <f t="shared" si="20"/>
        <v>3.2703050438917927E-2</v>
      </c>
      <c r="AU104">
        <f t="shared" si="21"/>
        <v>0.51250000000000029</v>
      </c>
    </row>
    <row r="105" spans="24:47" x14ac:dyDescent="0.35">
      <c r="X105">
        <f t="shared" si="18"/>
        <v>104</v>
      </c>
      <c r="Y105">
        <f t="shared" si="19"/>
        <v>0.51750000000000029</v>
      </c>
      <c r="Z105">
        <v>5.2333333333333338E-3</v>
      </c>
      <c r="AA105">
        <f t="shared" si="17"/>
        <v>2.5569616130030454E-3</v>
      </c>
      <c r="AB105">
        <f t="shared" si="20"/>
        <v>3.5260012051920975E-2</v>
      </c>
      <c r="AU105">
        <f t="shared" si="21"/>
        <v>0.51750000000000029</v>
      </c>
    </row>
    <row r="106" spans="24:47" x14ac:dyDescent="0.35">
      <c r="X106">
        <f t="shared" si="18"/>
        <v>105</v>
      </c>
      <c r="Y106">
        <f t="shared" si="19"/>
        <v>0.5225000000000003</v>
      </c>
      <c r="Z106">
        <v>5.7666666666666665E-3</v>
      </c>
      <c r="AA106">
        <f t="shared" si="17"/>
        <v>2.8175436882135465E-3</v>
      </c>
      <c r="AB106">
        <f t="shared" si="20"/>
        <v>3.8077555740134522E-2</v>
      </c>
      <c r="AU106">
        <f t="shared" si="21"/>
        <v>0.5225000000000003</v>
      </c>
    </row>
    <row r="107" spans="24:47" x14ac:dyDescent="0.35">
      <c r="X107">
        <f t="shared" si="18"/>
        <v>106</v>
      </c>
      <c r="Y107">
        <f t="shared" si="19"/>
        <v>0.5275000000000003</v>
      </c>
      <c r="Z107">
        <v>6.0000000000000001E-3</v>
      </c>
      <c r="AA107">
        <f t="shared" si="17"/>
        <v>2.9315483461181411E-3</v>
      </c>
      <c r="AB107">
        <f t="shared" si="20"/>
        <v>4.1009104086252662E-2</v>
      </c>
      <c r="AU107">
        <f t="shared" si="21"/>
        <v>0.5275000000000003</v>
      </c>
    </row>
    <row r="108" spans="24:47" x14ac:dyDescent="0.35">
      <c r="X108">
        <f t="shared" si="18"/>
        <v>107</v>
      </c>
      <c r="Y108">
        <f t="shared" si="19"/>
        <v>0.53250000000000031</v>
      </c>
      <c r="Z108">
        <v>6.3666666666666663E-3</v>
      </c>
      <c r="AA108">
        <f t="shared" si="17"/>
        <v>3.1106985228253605E-3</v>
      </c>
      <c r="AB108">
        <f t="shared" si="20"/>
        <v>4.4119802609078024E-2</v>
      </c>
      <c r="AU108">
        <f t="shared" si="21"/>
        <v>0.53250000000000031</v>
      </c>
    </row>
    <row r="109" spans="24:47" x14ac:dyDescent="0.35">
      <c r="X109">
        <f t="shared" si="18"/>
        <v>108</v>
      </c>
      <c r="Y109">
        <f t="shared" si="19"/>
        <v>0.53750000000000031</v>
      </c>
      <c r="Z109">
        <v>7.0333333333333333E-3</v>
      </c>
      <c r="AA109">
        <f t="shared" si="17"/>
        <v>3.4364261168384875E-3</v>
      </c>
      <c r="AB109">
        <f t="shared" si="20"/>
        <v>4.7556228725916513E-2</v>
      </c>
      <c r="AU109">
        <f t="shared" si="21"/>
        <v>0.53750000000000031</v>
      </c>
    </row>
    <row r="110" spans="24:47" x14ac:dyDescent="0.35">
      <c r="X110">
        <f t="shared" si="18"/>
        <v>109</v>
      </c>
      <c r="Y110">
        <f t="shared" si="19"/>
        <v>0.54250000000000032</v>
      </c>
      <c r="Z110">
        <v>6.7000000000000002E-3</v>
      </c>
      <c r="AA110">
        <f t="shared" si="17"/>
        <v>3.2735623198319242E-3</v>
      </c>
      <c r="AB110">
        <f t="shared" si="20"/>
        <v>5.0829791045748439E-2</v>
      </c>
      <c r="AU110">
        <f t="shared" si="21"/>
        <v>0.54250000000000032</v>
      </c>
    </row>
    <row r="111" spans="24:47" x14ac:dyDescent="0.35">
      <c r="X111">
        <f t="shared" si="18"/>
        <v>110</v>
      </c>
      <c r="Y111">
        <f t="shared" si="19"/>
        <v>0.54750000000000032</v>
      </c>
      <c r="Z111">
        <v>6.4333333333333334E-3</v>
      </c>
      <c r="AA111">
        <f t="shared" si="17"/>
        <v>3.1432712822266735E-3</v>
      </c>
      <c r="AB111">
        <f t="shared" si="20"/>
        <v>5.3973062327975115E-2</v>
      </c>
      <c r="AU111">
        <f t="shared" si="21"/>
        <v>0.54750000000000032</v>
      </c>
    </row>
    <row r="112" spans="24:47" x14ac:dyDescent="0.35">
      <c r="X112">
        <f t="shared" si="18"/>
        <v>111</v>
      </c>
      <c r="Y112">
        <f t="shared" si="19"/>
        <v>0.55250000000000032</v>
      </c>
      <c r="Z112">
        <v>8.266666666666667E-3</v>
      </c>
      <c r="AA112">
        <f t="shared" si="17"/>
        <v>4.0390221657627722E-3</v>
      </c>
      <c r="AB112">
        <f t="shared" si="20"/>
        <v>5.8012084493737889E-2</v>
      </c>
      <c r="AU112">
        <f t="shared" si="21"/>
        <v>0.55250000000000032</v>
      </c>
    </row>
    <row r="113" spans="24:47" x14ac:dyDescent="0.35">
      <c r="X113">
        <f t="shared" si="18"/>
        <v>112</v>
      </c>
      <c r="Y113">
        <f t="shared" si="19"/>
        <v>0.55750000000000033</v>
      </c>
      <c r="Z113">
        <v>8.8333333333333337E-3</v>
      </c>
      <c r="AA113">
        <f t="shared" si="17"/>
        <v>4.31589062067393E-3</v>
      </c>
      <c r="AB113">
        <f t="shared" si="20"/>
        <v>6.2327975114411821E-2</v>
      </c>
      <c r="AU113">
        <f t="shared" si="21"/>
        <v>0.55750000000000033</v>
      </c>
    </row>
    <row r="114" spans="24:47" x14ac:dyDescent="0.35">
      <c r="X114">
        <f t="shared" si="18"/>
        <v>113</v>
      </c>
      <c r="Y114">
        <f t="shared" si="19"/>
        <v>0.56250000000000033</v>
      </c>
      <c r="Z114">
        <v>8.6999999999999994E-3</v>
      </c>
      <c r="AA114">
        <f t="shared" si="17"/>
        <v>4.2507451018713041E-3</v>
      </c>
      <c r="AB114">
        <f t="shared" si="20"/>
        <v>6.6578720216283124E-2</v>
      </c>
      <c r="AU114">
        <f t="shared" si="21"/>
        <v>0.56250000000000033</v>
      </c>
    </row>
    <row r="115" spans="24:47" x14ac:dyDescent="0.35">
      <c r="X115">
        <f t="shared" si="18"/>
        <v>114</v>
      </c>
      <c r="Y115">
        <f t="shared" si="19"/>
        <v>0.56750000000000034</v>
      </c>
      <c r="Z115">
        <v>8.0999999999999996E-3</v>
      </c>
      <c r="AA115">
        <f t="shared" si="17"/>
        <v>3.9575902672594901E-3</v>
      </c>
      <c r="AB115">
        <f t="shared" si="20"/>
        <v>7.0536310483542614E-2</v>
      </c>
      <c r="AU115">
        <f t="shared" si="21"/>
        <v>0.56750000000000034</v>
      </c>
    </row>
    <row r="116" spans="24:47" x14ac:dyDescent="0.35">
      <c r="X116">
        <f t="shared" si="18"/>
        <v>115</v>
      </c>
      <c r="Y116">
        <f t="shared" si="19"/>
        <v>0.57250000000000034</v>
      </c>
      <c r="Z116">
        <v>9.2666666666666661E-3</v>
      </c>
      <c r="AA116">
        <f t="shared" si="17"/>
        <v>4.5276135567824619E-3</v>
      </c>
      <c r="AB116">
        <f t="shared" si="20"/>
        <v>7.5063924040325081E-2</v>
      </c>
      <c r="AU116">
        <f t="shared" si="21"/>
        <v>0.57250000000000034</v>
      </c>
    </row>
    <row r="117" spans="24:47" x14ac:dyDescent="0.35">
      <c r="X117">
        <f t="shared" si="18"/>
        <v>116</v>
      </c>
      <c r="Y117">
        <f t="shared" si="19"/>
        <v>0.57750000000000035</v>
      </c>
      <c r="Z117">
        <v>1.0833333333333334E-2</v>
      </c>
      <c r="AA117">
        <f t="shared" si="17"/>
        <v>5.2930734027133103E-3</v>
      </c>
      <c r="AB117">
        <f t="shared" si="20"/>
        <v>8.0356997443038397E-2</v>
      </c>
      <c r="AU117">
        <f t="shared" si="21"/>
        <v>0.57750000000000035</v>
      </c>
    </row>
    <row r="118" spans="24:47" x14ac:dyDescent="0.35">
      <c r="X118">
        <f t="shared" si="18"/>
        <v>117</v>
      </c>
      <c r="Y118">
        <f t="shared" si="19"/>
        <v>0.58250000000000035</v>
      </c>
      <c r="Z118">
        <v>1.0666666666666666E-2</v>
      </c>
      <c r="AA118">
        <f t="shared" si="17"/>
        <v>5.2116415042100283E-3</v>
      </c>
      <c r="AB118">
        <f t="shared" si="20"/>
        <v>8.5568638947248421E-2</v>
      </c>
      <c r="AU118">
        <f t="shared" si="21"/>
        <v>0.58250000000000035</v>
      </c>
    </row>
    <row r="119" spans="24:47" x14ac:dyDescent="0.35">
      <c r="X119">
        <f t="shared" si="18"/>
        <v>118</v>
      </c>
      <c r="Y119">
        <f t="shared" si="19"/>
        <v>0.58750000000000036</v>
      </c>
      <c r="Z119">
        <v>9.3666666666666672E-3</v>
      </c>
      <c r="AA119">
        <f t="shared" si="17"/>
        <v>4.5764726958844315E-3</v>
      </c>
      <c r="AB119">
        <f t="shared" si="20"/>
        <v>9.0145111643132853E-2</v>
      </c>
      <c r="AU119">
        <f t="shared" si="21"/>
        <v>0.58750000000000036</v>
      </c>
    </row>
    <row r="120" spans="24:47" x14ac:dyDescent="0.35">
      <c r="X120">
        <f t="shared" si="18"/>
        <v>119</v>
      </c>
      <c r="Y120">
        <f t="shared" si="19"/>
        <v>0.59250000000000036</v>
      </c>
      <c r="Z120">
        <v>1.2266666666666667E-2</v>
      </c>
      <c r="AA120">
        <f t="shared" si="17"/>
        <v>5.9933877298415329E-3</v>
      </c>
      <c r="AB120">
        <f t="shared" si="20"/>
        <v>9.613849937297439E-2</v>
      </c>
      <c r="AU120">
        <f t="shared" si="21"/>
        <v>0.59250000000000036</v>
      </c>
    </row>
    <row r="121" spans="24:47" x14ac:dyDescent="0.35">
      <c r="X121">
        <f t="shared" si="18"/>
        <v>120</v>
      </c>
      <c r="Y121">
        <f t="shared" si="19"/>
        <v>0.59750000000000036</v>
      </c>
      <c r="Z121">
        <v>1.1466666666666667E-2</v>
      </c>
      <c r="AA121">
        <f t="shared" si="17"/>
        <v>5.6025146170257806E-3</v>
      </c>
      <c r="AB121">
        <f t="shared" si="20"/>
        <v>0.10174101399000017</v>
      </c>
      <c r="AU121">
        <f t="shared" si="21"/>
        <v>0.59750000000000036</v>
      </c>
    </row>
    <row r="122" spans="24:47" x14ac:dyDescent="0.35">
      <c r="X122">
        <f t="shared" si="18"/>
        <v>121</v>
      </c>
      <c r="Y122">
        <f t="shared" si="19"/>
        <v>0.60250000000000037</v>
      </c>
      <c r="Z122">
        <v>1.2366666666666666E-2</v>
      </c>
      <c r="AA122">
        <f t="shared" si="17"/>
        <v>6.0422468689435016E-3</v>
      </c>
      <c r="AB122">
        <f t="shared" si="20"/>
        <v>0.10778326085894367</v>
      </c>
      <c r="AU122">
        <f t="shared" si="21"/>
        <v>0.60250000000000037</v>
      </c>
    </row>
    <row r="123" spans="24:47" x14ac:dyDescent="0.35">
      <c r="X123">
        <f t="shared" si="18"/>
        <v>122</v>
      </c>
      <c r="Y123">
        <f t="shared" si="19"/>
        <v>0.60750000000000037</v>
      </c>
      <c r="Z123">
        <v>1.35E-2</v>
      </c>
      <c r="AA123">
        <f t="shared" si="17"/>
        <v>6.5959837787658172E-3</v>
      </c>
      <c r="AB123">
        <f t="shared" si="20"/>
        <v>0.11437924463770949</v>
      </c>
      <c r="AU123">
        <f t="shared" si="21"/>
        <v>0.60750000000000037</v>
      </c>
    </row>
    <row r="124" spans="24:47" x14ac:dyDescent="0.35">
      <c r="X124">
        <f t="shared" si="18"/>
        <v>123</v>
      </c>
      <c r="Y124">
        <f t="shared" si="19"/>
        <v>0.61250000000000038</v>
      </c>
      <c r="Z124">
        <v>1.3733333333333334E-2</v>
      </c>
      <c r="AA124">
        <f t="shared" si="17"/>
        <v>6.7099884366704117E-3</v>
      </c>
      <c r="AB124">
        <f t="shared" si="20"/>
        <v>0.1210892330743799</v>
      </c>
      <c r="AU124">
        <f t="shared" si="21"/>
        <v>0.61250000000000038</v>
      </c>
    </row>
    <row r="125" spans="24:47" x14ac:dyDescent="0.35">
      <c r="X125">
        <f t="shared" si="18"/>
        <v>124</v>
      </c>
      <c r="Y125">
        <f t="shared" si="19"/>
        <v>0.61750000000000038</v>
      </c>
      <c r="Z125">
        <v>1.4E-2</v>
      </c>
      <c r="AA125">
        <f t="shared" si="17"/>
        <v>6.8402794742756625E-3</v>
      </c>
      <c r="AB125">
        <f t="shared" si="20"/>
        <v>0.12792951254865556</v>
      </c>
      <c r="AU125">
        <f t="shared" si="21"/>
        <v>0.61750000000000038</v>
      </c>
    </row>
    <row r="126" spans="24:47" x14ac:dyDescent="0.35">
      <c r="X126">
        <f t="shared" si="18"/>
        <v>125</v>
      </c>
      <c r="Y126">
        <f t="shared" si="19"/>
        <v>0.62250000000000039</v>
      </c>
      <c r="Z126">
        <v>1.49E-2</v>
      </c>
      <c r="AA126">
        <f t="shared" si="17"/>
        <v>7.2800117261933826E-3</v>
      </c>
      <c r="AB126">
        <f t="shared" si="20"/>
        <v>0.13520952427484895</v>
      </c>
      <c r="AU126">
        <f t="shared" si="21"/>
        <v>0.62250000000000039</v>
      </c>
    </row>
    <row r="127" spans="24:47" x14ac:dyDescent="0.35">
      <c r="X127">
        <f t="shared" si="18"/>
        <v>126</v>
      </c>
      <c r="Y127">
        <f t="shared" si="19"/>
        <v>0.62750000000000039</v>
      </c>
      <c r="Z127">
        <v>1.5266666666666666E-2</v>
      </c>
      <c r="AA127">
        <f t="shared" si="17"/>
        <v>7.4591619029006021E-3</v>
      </c>
      <c r="AB127">
        <f t="shared" si="20"/>
        <v>0.14266868617774955</v>
      </c>
      <c r="AU127">
        <f t="shared" si="21"/>
        <v>0.62750000000000039</v>
      </c>
    </row>
    <row r="128" spans="24:47" x14ac:dyDescent="0.35">
      <c r="X128">
        <f t="shared" si="18"/>
        <v>127</v>
      </c>
      <c r="Y128">
        <f t="shared" si="19"/>
        <v>0.6325000000000004</v>
      </c>
      <c r="Z128">
        <v>1.7633333333333334E-2</v>
      </c>
      <c r="AA128">
        <f t="shared" si="17"/>
        <v>8.6154948616472028E-3</v>
      </c>
      <c r="AB128">
        <f t="shared" si="20"/>
        <v>0.15128418103939675</v>
      </c>
      <c r="AU128">
        <f t="shared" si="21"/>
        <v>0.6325000000000004</v>
      </c>
    </row>
    <row r="129" spans="24:47" x14ac:dyDescent="0.35">
      <c r="X129">
        <f t="shared" si="18"/>
        <v>128</v>
      </c>
      <c r="Y129">
        <f t="shared" si="19"/>
        <v>0.6375000000000004</v>
      </c>
      <c r="Z129">
        <v>1.6733333333333333E-2</v>
      </c>
      <c r="AA129">
        <f t="shared" si="17"/>
        <v>8.1757626097294818E-3</v>
      </c>
      <c r="AB129">
        <f t="shared" si="20"/>
        <v>0.15945994364912625</v>
      </c>
      <c r="AU129">
        <f t="shared" si="21"/>
        <v>0.6375000000000004</v>
      </c>
    </row>
    <row r="130" spans="24:47" x14ac:dyDescent="0.35">
      <c r="X130">
        <f t="shared" si="18"/>
        <v>129</v>
      </c>
      <c r="Y130">
        <f t="shared" si="19"/>
        <v>0.6425000000000004</v>
      </c>
      <c r="Z130">
        <v>1.6533333333333334E-2</v>
      </c>
      <c r="AA130">
        <f t="shared" si="17"/>
        <v>8.0780443315255444E-3</v>
      </c>
      <c r="AB130">
        <f t="shared" si="20"/>
        <v>0.16753798798065178</v>
      </c>
      <c r="AU130">
        <f t="shared" si="21"/>
        <v>0.6425000000000004</v>
      </c>
    </row>
    <row r="131" spans="24:47" x14ac:dyDescent="0.35">
      <c r="X131">
        <f t="shared" si="18"/>
        <v>130</v>
      </c>
      <c r="Y131">
        <f t="shared" si="19"/>
        <v>0.64750000000000041</v>
      </c>
      <c r="Z131">
        <v>1.7966666666666666E-2</v>
      </c>
      <c r="AA131">
        <f t="shared" ref="AA131:AA194" si="22">Z131/Z$202</f>
        <v>8.7783586586537652E-3</v>
      </c>
      <c r="AB131">
        <f t="shared" si="20"/>
        <v>0.17631634663930554</v>
      </c>
      <c r="AU131">
        <f t="shared" si="21"/>
        <v>0.64750000000000041</v>
      </c>
    </row>
    <row r="132" spans="24:47" x14ac:dyDescent="0.35">
      <c r="X132">
        <f t="shared" ref="X132:X195" si="23">X131+1</f>
        <v>131</v>
      </c>
      <c r="Y132">
        <f t="shared" ref="Y132:Y195" si="24">Y131+0.005</f>
        <v>0.65250000000000041</v>
      </c>
      <c r="Z132">
        <v>1.8833333333333334E-2</v>
      </c>
      <c r="AA132">
        <f t="shared" si="22"/>
        <v>9.2018045308708309E-3</v>
      </c>
      <c r="AB132">
        <f t="shared" ref="AB132:AB195" si="25">AA132+AB131</f>
        <v>0.18551815117017637</v>
      </c>
      <c r="AU132">
        <f t="shared" ref="AU132:AU195" si="26">AU131+0.005</f>
        <v>0.65250000000000041</v>
      </c>
    </row>
    <row r="133" spans="24:47" x14ac:dyDescent="0.35">
      <c r="X133">
        <f t="shared" si="23"/>
        <v>132</v>
      </c>
      <c r="Y133">
        <f t="shared" si="24"/>
        <v>0.65750000000000042</v>
      </c>
      <c r="Z133">
        <v>2.1399999999999999E-2</v>
      </c>
      <c r="AA133">
        <f t="shared" si="22"/>
        <v>1.0455855767821369E-2</v>
      </c>
      <c r="AB133">
        <f t="shared" si="25"/>
        <v>0.19597400693799774</v>
      </c>
      <c r="AU133">
        <f t="shared" si="26"/>
        <v>0.65750000000000042</v>
      </c>
    </row>
    <row r="134" spans="24:47" x14ac:dyDescent="0.35">
      <c r="X134">
        <f t="shared" si="23"/>
        <v>133</v>
      </c>
      <c r="Y134">
        <f t="shared" si="24"/>
        <v>0.66250000000000042</v>
      </c>
      <c r="Z134">
        <v>2.0733333333333333E-2</v>
      </c>
      <c r="AA134">
        <f t="shared" si="22"/>
        <v>1.0130128173808243E-2</v>
      </c>
      <c r="AB134">
        <f t="shared" si="25"/>
        <v>0.20610413511180598</v>
      </c>
      <c r="AU134">
        <f t="shared" si="26"/>
        <v>0.66250000000000042</v>
      </c>
    </row>
    <row r="135" spans="24:47" x14ac:dyDescent="0.35">
      <c r="X135">
        <f t="shared" si="23"/>
        <v>134</v>
      </c>
      <c r="Y135">
        <f t="shared" si="24"/>
        <v>0.66750000000000043</v>
      </c>
      <c r="Z135">
        <v>1.9266666666666668E-2</v>
      </c>
      <c r="AA135">
        <f t="shared" si="22"/>
        <v>9.4135274669793646E-3</v>
      </c>
      <c r="AB135">
        <f t="shared" si="25"/>
        <v>0.21551766257878535</v>
      </c>
      <c r="AU135">
        <f t="shared" si="26"/>
        <v>0.66750000000000043</v>
      </c>
    </row>
    <row r="136" spans="24:47" x14ac:dyDescent="0.35">
      <c r="X136">
        <f t="shared" si="23"/>
        <v>135</v>
      </c>
      <c r="Y136">
        <f t="shared" si="24"/>
        <v>0.67250000000000043</v>
      </c>
      <c r="Z136">
        <v>2.2633333333333332E-2</v>
      </c>
      <c r="AA136">
        <f t="shared" si="22"/>
        <v>1.1058451816745652E-2</v>
      </c>
      <c r="AB136">
        <f t="shared" si="25"/>
        <v>0.22657611439553099</v>
      </c>
      <c r="AU136">
        <f t="shared" si="26"/>
        <v>0.67250000000000043</v>
      </c>
    </row>
    <row r="137" spans="24:47" x14ac:dyDescent="0.35">
      <c r="X137">
        <f t="shared" si="23"/>
        <v>136</v>
      </c>
      <c r="Y137">
        <f t="shared" si="24"/>
        <v>0.67750000000000044</v>
      </c>
      <c r="Z137">
        <v>2.2033333333333332E-2</v>
      </c>
      <c r="AA137">
        <f t="shared" si="22"/>
        <v>1.0765296982133838E-2</v>
      </c>
      <c r="AB137">
        <f t="shared" si="25"/>
        <v>0.23734141137766482</v>
      </c>
      <c r="AU137">
        <f t="shared" si="26"/>
        <v>0.67750000000000044</v>
      </c>
    </row>
    <row r="138" spans="24:47" x14ac:dyDescent="0.35">
      <c r="X138">
        <f t="shared" si="23"/>
        <v>137</v>
      </c>
      <c r="Y138">
        <f t="shared" si="24"/>
        <v>0.68250000000000044</v>
      </c>
      <c r="Z138">
        <v>2.2433333333333333E-2</v>
      </c>
      <c r="AA138">
        <f t="shared" si="22"/>
        <v>1.0960733538541715E-2</v>
      </c>
      <c r="AB138">
        <f t="shared" si="25"/>
        <v>0.24830214491620653</v>
      </c>
      <c r="AU138">
        <f t="shared" si="26"/>
        <v>0.68250000000000044</v>
      </c>
    </row>
    <row r="139" spans="24:47" x14ac:dyDescent="0.35">
      <c r="X139">
        <f t="shared" si="23"/>
        <v>138</v>
      </c>
      <c r="Y139">
        <f t="shared" si="24"/>
        <v>0.68750000000000044</v>
      </c>
      <c r="Z139">
        <v>2.3900000000000001E-2</v>
      </c>
      <c r="AA139">
        <f t="shared" si="22"/>
        <v>1.1677334245370595E-2</v>
      </c>
      <c r="AB139">
        <f t="shared" si="25"/>
        <v>0.2599794791615771</v>
      </c>
      <c r="AU139">
        <f t="shared" si="26"/>
        <v>0.68750000000000044</v>
      </c>
    </row>
    <row r="140" spans="24:47" x14ac:dyDescent="0.35">
      <c r="X140">
        <f t="shared" si="23"/>
        <v>139</v>
      </c>
      <c r="Y140">
        <f t="shared" si="24"/>
        <v>0.69250000000000045</v>
      </c>
      <c r="Z140">
        <v>2.3933333333333334E-2</v>
      </c>
      <c r="AA140">
        <f t="shared" si="22"/>
        <v>1.1693620625071252E-2</v>
      </c>
      <c r="AB140">
        <f t="shared" si="25"/>
        <v>0.27167309978664833</v>
      </c>
      <c r="AU140">
        <f t="shared" si="26"/>
        <v>0.69250000000000045</v>
      </c>
    </row>
    <row r="141" spans="24:47" x14ac:dyDescent="0.35">
      <c r="X141">
        <f t="shared" si="23"/>
        <v>140</v>
      </c>
      <c r="Y141">
        <f t="shared" si="24"/>
        <v>0.69750000000000045</v>
      </c>
      <c r="Z141">
        <v>2.5600000000000001E-2</v>
      </c>
      <c r="AA141">
        <f t="shared" si="22"/>
        <v>1.2507939610104069E-2</v>
      </c>
      <c r="AB141">
        <f t="shared" si="25"/>
        <v>0.28418103939675238</v>
      </c>
      <c r="AU141">
        <f t="shared" si="26"/>
        <v>0.69750000000000045</v>
      </c>
    </row>
    <row r="142" spans="24:47" x14ac:dyDescent="0.35">
      <c r="X142">
        <f t="shared" si="23"/>
        <v>141</v>
      </c>
      <c r="Y142">
        <f t="shared" si="24"/>
        <v>0.70250000000000046</v>
      </c>
      <c r="Z142">
        <v>2.5566666666666668E-2</v>
      </c>
      <c r="AA142">
        <f t="shared" si="22"/>
        <v>1.2491653230403412E-2</v>
      </c>
      <c r="AB142">
        <f t="shared" si="25"/>
        <v>0.29667269262715579</v>
      </c>
      <c r="AU142">
        <f t="shared" si="26"/>
        <v>0.70250000000000046</v>
      </c>
    </row>
    <row r="143" spans="24:47" x14ac:dyDescent="0.35">
      <c r="X143">
        <f t="shared" si="23"/>
        <v>142</v>
      </c>
      <c r="Y143">
        <f t="shared" si="24"/>
        <v>0.70750000000000046</v>
      </c>
      <c r="Z143">
        <v>2.76E-2</v>
      </c>
      <c r="AA143">
        <f t="shared" si="22"/>
        <v>1.3485122392143448E-2</v>
      </c>
      <c r="AB143">
        <f t="shared" si="25"/>
        <v>0.31015781501929923</v>
      </c>
      <c r="AU143">
        <f t="shared" si="26"/>
        <v>0.70750000000000046</v>
      </c>
    </row>
    <row r="144" spans="24:47" x14ac:dyDescent="0.35">
      <c r="X144">
        <f t="shared" si="23"/>
        <v>143</v>
      </c>
      <c r="Y144">
        <f t="shared" si="24"/>
        <v>0.71250000000000047</v>
      </c>
      <c r="Z144">
        <v>2.7433333333333334E-2</v>
      </c>
      <c r="AA144">
        <f t="shared" si="22"/>
        <v>1.3403690493640166E-2</v>
      </c>
      <c r="AB144">
        <f t="shared" si="25"/>
        <v>0.32356150551293938</v>
      </c>
      <c r="AU144">
        <f t="shared" si="26"/>
        <v>0.71250000000000047</v>
      </c>
    </row>
    <row r="145" spans="24:47" x14ac:dyDescent="0.35">
      <c r="X145">
        <f t="shared" si="23"/>
        <v>144</v>
      </c>
      <c r="Y145">
        <f t="shared" si="24"/>
        <v>0.71750000000000047</v>
      </c>
      <c r="Z145">
        <v>2.7400000000000001E-2</v>
      </c>
      <c r="AA145">
        <f t="shared" si="22"/>
        <v>1.3387404113939511E-2</v>
      </c>
      <c r="AB145">
        <f t="shared" si="25"/>
        <v>0.3369489096268789</v>
      </c>
      <c r="AU145">
        <f t="shared" si="26"/>
        <v>0.71750000000000047</v>
      </c>
    </row>
    <row r="146" spans="24:47" x14ac:dyDescent="0.35">
      <c r="X146">
        <f t="shared" si="23"/>
        <v>145</v>
      </c>
      <c r="Y146">
        <f t="shared" si="24"/>
        <v>0.72250000000000048</v>
      </c>
      <c r="Z146">
        <v>2.7866666666666668E-2</v>
      </c>
      <c r="AA146">
        <f t="shared" si="22"/>
        <v>1.36154134297487E-2</v>
      </c>
      <c r="AB146">
        <f t="shared" si="25"/>
        <v>0.3505643230566276</v>
      </c>
      <c r="AU146">
        <f t="shared" si="26"/>
        <v>0.72250000000000048</v>
      </c>
    </row>
    <row r="147" spans="24:47" x14ac:dyDescent="0.35">
      <c r="X147">
        <f t="shared" si="23"/>
        <v>146</v>
      </c>
      <c r="Y147">
        <f t="shared" si="24"/>
        <v>0.72750000000000048</v>
      </c>
      <c r="Z147">
        <v>2.8199999999999999E-2</v>
      </c>
      <c r="AA147">
        <f t="shared" si="22"/>
        <v>1.3778277226755262E-2</v>
      </c>
      <c r="AB147">
        <f t="shared" si="25"/>
        <v>0.36434260028338289</v>
      </c>
      <c r="AU147">
        <f t="shared" si="26"/>
        <v>0.72750000000000048</v>
      </c>
    </row>
    <row r="148" spans="24:47" x14ac:dyDescent="0.35">
      <c r="X148">
        <f t="shared" si="23"/>
        <v>147</v>
      </c>
      <c r="Y148">
        <f t="shared" si="24"/>
        <v>0.73250000000000048</v>
      </c>
      <c r="Z148">
        <v>2.9499999999999998E-2</v>
      </c>
      <c r="AA148">
        <f t="shared" si="22"/>
        <v>1.4413446035080858E-2</v>
      </c>
      <c r="AB148">
        <f t="shared" si="25"/>
        <v>0.37875604631846377</v>
      </c>
      <c r="AU148">
        <f t="shared" si="26"/>
        <v>0.73250000000000048</v>
      </c>
    </row>
    <row r="149" spans="24:47" x14ac:dyDescent="0.35">
      <c r="X149">
        <f t="shared" si="23"/>
        <v>148</v>
      </c>
      <c r="Y149">
        <f t="shared" si="24"/>
        <v>0.73750000000000049</v>
      </c>
      <c r="Z149">
        <v>3.1433333333333334E-2</v>
      </c>
      <c r="AA149">
        <f t="shared" si="22"/>
        <v>1.5358056057718927E-2</v>
      </c>
      <c r="AB149">
        <f t="shared" si="25"/>
        <v>0.39411410237618272</v>
      </c>
      <c r="AU149">
        <f t="shared" si="26"/>
        <v>0.73750000000000049</v>
      </c>
    </row>
    <row r="150" spans="24:47" x14ac:dyDescent="0.35">
      <c r="X150">
        <f t="shared" si="23"/>
        <v>149</v>
      </c>
      <c r="Y150">
        <f t="shared" si="24"/>
        <v>0.74250000000000049</v>
      </c>
      <c r="Z150">
        <v>3.0200000000000001E-2</v>
      </c>
      <c r="AA150">
        <f t="shared" si="22"/>
        <v>1.4755460008794642E-2</v>
      </c>
      <c r="AB150">
        <f t="shared" si="25"/>
        <v>0.40886956238497735</v>
      </c>
      <c r="AU150">
        <f t="shared" si="26"/>
        <v>0.74250000000000049</v>
      </c>
    </row>
    <row r="151" spans="24:47" x14ac:dyDescent="0.35">
      <c r="X151">
        <f t="shared" si="23"/>
        <v>150</v>
      </c>
      <c r="Y151">
        <f t="shared" si="24"/>
        <v>0.7475000000000005</v>
      </c>
      <c r="Z151">
        <v>3.0733333333333335E-2</v>
      </c>
      <c r="AA151">
        <f t="shared" si="22"/>
        <v>1.5016042084005143E-2</v>
      </c>
      <c r="AB151">
        <f t="shared" si="25"/>
        <v>0.42388560446898249</v>
      </c>
      <c r="AU151">
        <f t="shared" si="26"/>
        <v>0.7475000000000005</v>
      </c>
    </row>
    <row r="152" spans="24:47" x14ac:dyDescent="0.35">
      <c r="X152">
        <f t="shared" si="23"/>
        <v>151</v>
      </c>
      <c r="Y152">
        <f t="shared" si="24"/>
        <v>0.7525000000000005</v>
      </c>
      <c r="Z152">
        <v>3.0266666666666667E-2</v>
      </c>
      <c r="AA152">
        <f t="shared" si="22"/>
        <v>1.4788032768195954E-2</v>
      </c>
      <c r="AB152">
        <f t="shared" si="25"/>
        <v>0.43867363723717845</v>
      </c>
      <c r="AU152">
        <f t="shared" si="26"/>
        <v>0.7525000000000005</v>
      </c>
    </row>
    <row r="153" spans="24:47" x14ac:dyDescent="0.35">
      <c r="X153">
        <f t="shared" si="23"/>
        <v>152</v>
      </c>
      <c r="Y153">
        <f t="shared" si="24"/>
        <v>0.75750000000000051</v>
      </c>
      <c r="Z153">
        <v>3.323333333333333E-2</v>
      </c>
      <c r="AA153">
        <f t="shared" si="22"/>
        <v>1.6237520561554367E-2</v>
      </c>
      <c r="AB153">
        <f t="shared" si="25"/>
        <v>0.45491115779873281</v>
      </c>
      <c r="AU153">
        <f t="shared" si="26"/>
        <v>0.75750000000000051</v>
      </c>
    </row>
    <row r="154" spans="24:47" x14ac:dyDescent="0.35">
      <c r="X154">
        <f t="shared" si="23"/>
        <v>153</v>
      </c>
      <c r="Y154">
        <f t="shared" si="24"/>
        <v>0.76250000000000051</v>
      </c>
      <c r="Z154">
        <v>3.4133333333333335E-2</v>
      </c>
      <c r="AA154">
        <f t="shared" si="22"/>
        <v>1.6677252813472092E-2</v>
      </c>
      <c r="AB154">
        <f t="shared" si="25"/>
        <v>0.47158841061220491</v>
      </c>
      <c r="AU154">
        <f t="shared" si="26"/>
        <v>0.76250000000000051</v>
      </c>
    </row>
    <row r="155" spans="24:47" x14ac:dyDescent="0.35">
      <c r="X155">
        <f t="shared" si="23"/>
        <v>154</v>
      </c>
      <c r="Y155">
        <f t="shared" si="24"/>
        <v>0.76750000000000052</v>
      </c>
      <c r="Z155">
        <v>3.4466666666666666E-2</v>
      </c>
      <c r="AA155">
        <f t="shared" si="22"/>
        <v>1.6840116610478652E-2</v>
      </c>
      <c r="AB155">
        <f t="shared" si="25"/>
        <v>0.48842852722268354</v>
      </c>
      <c r="AU155">
        <f t="shared" si="26"/>
        <v>0.76750000000000052</v>
      </c>
    </row>
    <row r="156" spans="24:47" x14ac:dyDescent="0.35">
      <c r="X156">
        <f t="shared" si="23"/>
        <v>155</v>
      </c>
      <c r="Y156">
        <f t="shared" si="24"/>
        <v>0.77250000000000052</v>
      </c>
      <c r="Z156">
        <v>3.2599999999999997E-2</v>
      </c>
      <c r="AA156">
        <f t="shared" si="22"/>
        <v>1.5928079347241896E-2</v>
      </c>
      <c r="AB156">
        <f t="shared" si="25"/>
        <v>0.50435660656992543</v>
      </c>
      <c r="AU156">
        <f t="shared" si="26"/>
        <v>0.77250000000000052</v>
      </c>
    </row>
    <row r="157" spans="24:47" x14ac:dyDescent="0.35">
      <c r="X157">
        <f t="shared" si="23"/>
        <v>156</v>
      </c>
      <c r="Y157">
        <f t="shared" si="24"/>
        <v>0.77750000000000052</v>
      </c>
      <c r="Z157">
        <v>3.4700000000000002E-2</v>
      </c>
      <c r="AA157">
        <f t="shared" si="22"/>
        <v>1.6954121268383249E-2</v>
      </c>
      <c r="AB157">
        <f t="shared" si="25"/>
        <v>0.52131072783830867</v>
      </c>
      <c r="AU157">
        <f t="shared" si="26"/>
        <v>0.77750000000000052</v>
      </c>
    </row>
    <row r="158" spans="24:47" x14ac:dyDescent="0.35">
      <c r="X158">
        <f t="shared" si="23"/>
        <v>157</v>
      </c>
      <c r="Y158">
        <f t="shared" si="24"/>
        <v>0.78250000000000053</v>
      </c>
      <c r="Z158">
        <v>3.3033333333333331E-2</v>
      </c>
      <c r="AA158">
        <f t="shared" si="22"/>
        <v>1.6139802283350428E-2</v>
      </c>
      <c r="AB158">
        <f t="shared" si="25"/>
        <v>0.53745053012165911</v>
      </c>
      <c r="AU158">
        <f t="shared" si="26"/>
        <v>0.78250000000000053</v>
      </c>
    </row>
    <row r="159" spans="24:47" x14ac:dyDescent="0.35">
      <c r="X159">
        <f t="shared" si="23"/>
        <v>158</v>
      </c>
      <c r="Y159">
        <f t="shared" si="24"/>
        <v>0.78750000000000053</v>
      </c>
      <c r="Z159">
        <v>3.4333333333333334E-2</v>
      </c>
      <c r="AA159">
        <f t="shared" si="22"/>
        <v>1.6774971091676028E-2</v>
      </c>
      <c r="AB159">
        <f t="shared" si="25"/>
        <v>0.55422550121333514</v>
      </c>
      <c r="AU159">
        <f t="shared" si="26"/>
        <v>0.78750000000000053</v>
      </c>
    </row>
    <row r="160" spans="24:47" x14ac:dyDescent="0.35">
      <c r="X160">
        <f t="shared" si="23"/>
        <v>159</v>
      </c>
      <c r="Y160">
        <f t="shared" si="24"/>
        <v>0.79250000000000054</v>
      </c>
      <c r="Z160">
        <v>3.49E-2</v>
      </c>
      <c r="AA160">
        <f t="shared" si="22"/>
        <v>1.7051839546587184E-2</v>
      </c>
      <c r="AB160">
        <f t="shared" si="25"/>
        <v>0.57127734075992231</v>
      </c>
      <c r="AU160">
        <f t="shared" si="26"/>
        <v>0.79250000000000054</v>
      </c>
    </row>
    <row r="161" spans="24:47" x14ac:dyDescent="0.35">
      <c r="X161">
        <f t="shared" si="23"/>
        <v>160</v>
      </c>
      <c r="Y161">
        <f t="shared" si="24"/>
        <v>0.79750000000000054</v>
      </c>
      <c r="Z161">
        <v>3.5000000000000003E-2</v>
      </c>
      <c r="AA161">
        <f t="shared" si="22"/>
        <v>1.7100698685689156E-2</v>
      </c>
      <c r="AB161">
        <f t="shared" si="25"/>
        <v>0.58837803944561151</v>
      </c>
      <c r="AU161">
        <f t="shared" si="26"/>
        <v>0.79750000000000054</v>
      </c>
    </row>
    <row r="162" spans="24:47" x14ac:dyDescent="0.35">
      <c r="X162">
        <f t="shared" si="23"/>
        <v>161</v>
      </c>
      <c r="Y162">
        <f t="shared" si="24"/>
        <v>0.80250000000000055</v>
      </c>
      <c r="Z162">
        <v>3.6700000000000003E-2</v>
      </c>
      <c r="AA162">
        <f t="shared" si="22"/>
        <v>1.793130405042263E-2</v>
      </c>
      <c r="AB162">
        <f t="shared" si="25"/>
        <v>0.60630934349603416</v>
      </c>
      <c r="AU162">
        <f t="shared" si="26"/>
        <v>0.80250000000000055</v>
      </c>
    </row>
    <row r="163" spans="24:47" x14ac:dyDescent="0.35">
      <c r="X163">
        <f t="shared" si="23"/>
        <v>162</v>
      </c>
      <c r="Y163">
        <f t="shared" si="24"/>
        <v>0.80750000000000055</v>
      </c>
      <c r="Z163">
        <v>3.4666666666666665E-2</v>
      </c>
      <c r="AA163">
        <f t="shared" si="22"/>
        <v>1.6937834888682592E-2</v>
      </c>
      <c r="AB163">
        <f t="shared" si="25"/>
        <v>0.62324717838471677</v>
      </c>
      <c r="AU163">
        <f t="shared" si="26"/>
        <v>0.80750000000000055</v>
      </c>
    </row>
    <row r="164" spans="24:47" x14ac:dyDescent="0.35">
      <c r="X164">
        <f t="shared" si="23"/>
        <v>163</v>
      </c>
      <c r="Y164">
        <f t="shared" si="24"/>
        <v>0.81250000000000056</v>
      </c>
      <c r="Z164">
        <v>3.5466666666666667E-2</v>
      </c>
      <c r="AA164">
        <f t="shared" si="22"/>
        <v>1.7328708001498345E-2</v>
      </c>
      <c r="AB164">
        <f t="shared" si="25"/>
        <v>0.6405758863862151</v>
      </c>
      <c r="AU164">
        <f t="shared" si="26"/>
        <v>0.81250000000000056</v>
      </c>
    </row>
    <row r="165" spans="24:47" x14ac:dyDescent="0.35">
      <c r="X165">
        <f t="shared" si="23"/>
        <v>164</v>
      </c>
      <c r="Y165">
        <f t="shared" si="24"/>
        <v>0.81750000000000056</v>
      </c>
      <c r="Z165">
        <v>3.4099999999999998E-2</v>
      </c>
      <c r="AA165">
        <f t="shared" si="22"/>
        <v>1.6660966433771431E-2</v>
      </c>
      <c r="AB165">
        <f t="shared" si="25"/>
        <v>0.65723685281998656</v>
      </c>
      <c r="AU165">
        <f t="shared" si="26"/>
        <v>0.81750000000000056</v>
      </c>
    </row>
    <row r="166" spans="24:47" x14ac:dyDescent="0.35">
      <c r="X166">
        <f t="shared" si="23"/>
        <v>165</v>
      </c>
      <c r="Y166">
        <f t="shared" si="24"/>
        <v>0.82250000000000056</v>
      </c>
      <c r="Z166">
        <v>3.6233333333333333E-2</v>
      </c>
      <c r="AA166">
        <f t="shared" si="22"/>
        <v>1.7703294734613437E-2</v>
      </c>
      <c r="AB166">
        <f t="shared" si="25"/>
        <v>0.67494014755459997</v>
      </c>
      <c r="AU166">
        <f t="shared" si="26"/>
        <v>0.82250000000000056</v>
      </c>
    </row>
    <row r="167" spans="24:47" x14ac:dyDescent="0.35">
      <c r="X167">
        <f t="shared" si="23"/>
        <v>166</v>
      </c>
      <c r="Y167">
        <f t="shared" si="24"/>
        <v>0.82750000000000057</v>
      </c>
      <c r="Z167">
        <v>3.4233333333333331E-2</v>
      </c>
      <c r="AA167">
        <f t="shared" si="22"/>
        <v>1.6726111952574056E-2</v>
      </c>
      <c r="AB167">
        <f t="shared" si="25"/>
        <v>0.69166625950717397</v>
      </c>
      <c r="AU167">
        <f t="shared" si="26"/>
        <v>0.82750000000000057</v>
      </c>
    </row>
    <row r="168" spans="24:47" x14ac:dyDescent="0.35">
      <c r="X168">
        <f t="shared" si="23"/>
        <v>167</v>
      </c>
      <c r="Y168">
        <f t="shared" si="24"/>
        <v>0.83250000000000057</v>
      </c>
      <c r="Z168">
        <v>3.493333333333333E-2</v>
      </c>
      <c r="AA168">
        <f t="shared" si="22"/>
        <v>1.7068125926287842E-2</v>
      </c>
      <c r="AB168">
        <f t="shared" si="25"/>
        <v>0.70873438543346179</v>
      </c>
      <c r="AU168">
        <f t="shared" si="26"/>
        <v>0.83250000000000057</v>
      </c>
    </row>
    <row r="169" spans="24:47" x14ac:dyDescent="0.35">
      <c r="X169">
        <f t="shared" si="23"/>
        <v>168</v>
      </c>
      <c r="Y169">
        <f t="shared" si="24"/>
        <v>0.83750000000000058</v>
      </c>
      <c r="Z169">
        <v>3.4099999999999998E-2</v>
      </c>
      <c r="AA169">
        <f t="shared" si="22"/>
        <v>1.6660966433771431E-2</v>
      </c>
      <c r="AB169">
        <f t="shared" si="25"/>
        <v>0.72539535186723325</v>
      </c>
      <c r="AU169">
        <f t="shared" si="26"/>
        <v>0.83750000000000058</v>
      </c>
    </row>
    <row r="170" spans="24:47" x14ac:dyDescent="0.35">
      <c r="X170">
        <f t="shared" si="23"/>
        <v>169</v>
      </c>
      <c r="Y170">
        <f t="shared" si="24"/>
        <v>0.84250000000000058</v>
      </c>
      <c r="Z170">
        <v>3.3933333333333336E-2</v>
      </c>
      <c r="AA170">
        <f t="shared" si="22"/>
        <v>1.6579534535268153E-2</v>
      </c>
      <c r="AB170">
        <f t="shared" si="25"/>
        <v>0.74197488640250142</v>
      </c>
      <c r="AU170">
        <f t="shared" si="26"/>
        <v>0.84250000000000058</v>
      </c>
    </row>
    <row r="171" spans="24:47" x14ac:dyDescent="0.35">
      <c r="X171">
        <f t="shared" si="23"/>
        <v>170</v>
      </c>
      <c r="Y171">
        <f t="shared" si="24"/>
        <v>0.84750000000000059</v>
      </c>
      <c r="Z171">
        <v>3.216666666666667E-2</v>
      </c>
      <c r="AA171">
        <f t="shared" si="22"/>
        <v>1.5716356411133368E-2</v>
      </c>
      <c r="AB171">
        <f t="shared" si="25"/>
        <v>0.75769124281363476</v>
      </c>
      <c r="AU171">
        <f t="shared" si="26"/>
        <v>0.84750000000000059</v>
      </c>
    </row>
    <row r="172" spans="24:47" x14ac:dyDescent="0.35">
      <c r="X172">
        <f t="shared" si="23"/>
        <v>171</v>
      </c>
      <c r="Y172">
        <f t="shared" si="24"/>
        <v>0.85250000000000059</v>
      </c>
      <c r="Z172">
        <v>3.203333333333333E-2</v>
      </c>
      <c r="AA172">
        <f t="shared" si="22"/>
        <v>1.5651210892330739E-2</v>
      </c>
      <c r="AB172">
        <f t="shared" si="25"/>
        <v>0.77334245370596555</v>
      </c>
      <c r="AU172">
        <f t="shared" si="26"/>
        <v>0.85250000000000059</v>
      </c>
    </row>
    <row r="173" spans="24:47" x14ac:dyDescent="0.35">
      <c r="X173">
        <f t="shared" si="23"/>
        <v>172</v>
      </c>
      <c r="Y173">
        <f t="shared" si="24"/>
        <v>0.8575000000000006</v>
      </c>
      <c r="Z173">
        <v>3.153333333333333E-2</v>
      </c>
      <c r="AA173">
        <f t="shared" si="22"/>
        <v>1.5406915196820893E-2</v>
      </c>
      <c r="AB173">
        <f t="shared" si="25"/>
        <v>0.78874936890278646</v>
      </c>
      <c r="AU173">
        <f t="shared" si="26"/>
        <v>0.8575000000000006</v>
      </c>
    </row>
    <row r="174" spans="24:47" x14ac:dyDescent="0.35">
      <c r="X174">
        <f t="shared" si="23"/>
        <v>173</v>
      </c>
      <c r="Y174">
        <f t="shared" si="24"/>
        <v>0.8625000000000006</v>
      </c>
      <c r="Z174">
        <v>3.3466666666666665E-2</v>
      </c>
      <c r="AA174">
        <f t="shared" si="22"/>
        <v>1.6351525219458964E-2</v>
      </c>
      <c r="AB174">
        <f t="shared" si="25"/>
        <v>0.80510089412224539</v>
      </c>
      <c r="AU174">
        <f t="shared" si="26"/>
        <v>0.8625000000000006</v>
      </c>
    </row>
    <row r="175" spans="24:47" x14ac:dyDescent="0.35">
      <c r="X175">
        <f t="shared" si="23"/>
        <v>174</v>
      </c>
      <c r="Y175">
        <f t="shared" si="24"/>
        <v>0.8675000000000006</v>
      </c>
      <c r="Z175">
        <v>3.0333333333333334E-2</v>
      </c>
      <c r="AA175">
        <f t="shared" si="22"/>
        <v>1.4820605527597267E-2</v>
      </c>
      <c r="AB175">
        <f t="shared" si="25"/>
        <v>0.81992149964984262</v>
      </c>
      <c r="AU175">
        <f t="shared" si="26"/>
        <v>0.8675000000000006</v>
      </c>
    </row>
    <row r="176" spans="24:47" x14ac:dyDescent="0.35">
      <c r="X176">
        <f t="shared" si="23"/>
        <v>175</v>
      </c>
      <c r="Y176">
        <f t="shared" si="24"/>
        <v>0.87250000000000061</v>
      </c>
      <c r="Z176">
        <v>2.9366666666666666E-2</v>
      </c>
      <c r="AA176">
        <f t="shared" si="22"/>
        <v>1.4348300516278233E-2</v>
      </c>
      <c r="AB176">
        <f t="shared" si="25"/>
        <v>0.83426980016612085</v>
      </c>
      <c r="AU176">
        <f t="shared" si="26"/>
        <v>0.87250000000000061</v>
      </c>
    </row>
    <row r="177" spans="24:47" x14ac:dyDescent="0.35">
      <c r="X177">
        <f t="shared" si="23"/>
        <v>176</v>
      </c>
      <c r="Y177">
        <f t="shared" si="24"/>
        <v>0.87750000000000061</v>
      </c>
      <c r="Z177">
        <v>3.0366666666666667E-2</v>
      </c>
      <c r="AA177">
        <f t="shared" si="22"/>
        <v>1.4836891907297924E-2</v>
      </c>
      <c r="AB177">
        <f t="shared" si="25"/>
        <v>0.84910669207341882</v>
      </c>
      <c r="AU177">
        <f t="shared" si="26"/>
        <v>0.87750000000000061</v>
      </c>
    </row>
    <row r="178" spans="24:47" x14ac:dyDescent="0.35">
      <c r="X178">
        <f t="shared" si="23"/>
        <v>177</v>
      </c>
      <c r="Y178">
        <f t="shared" si="24"/>
        <v>0.88250000000000062</v>
      </c>
      <c r="Z178">
        <v>2.7E-2</v>
      </c>
      <c r="AA178">
        <f t="shared" si="22"/>
        <v>1.3191967557531634E-2</v>
      </c>
      <c r="AB178">
        <f t="shared" si="25"/>
        <v>0.86229865963095043</v>
      </c>
      <c r="AU178">
        <f t="shared" si="26"/>
        <v>0.88250000000000062</v>
      </c>
    </row>
    <row r="179" spans="24:47" x14ac:dyDescent="0.35">
      <c r="X179">
        <f t="shared" si="23"/>
        <v>178</v>
      </c>
      <c r="Y179">
        <f t="shared" si="24"/>
        <v>0.88750000000000062</v>
      </c>
      <c r="Z179">
        <v>2.6066666666666665E-2</v>
      </c>
      <c r="AA179">
        <f t="shared" si="22"/>
        <v>1.2735948925913256E-2</v>
      </c>
      <c r="AB179">
        <f t="shared" si="25"/>
        <v>0.87503460855686366</v>
      </c>
      <c r="AU179">
        <f t="shared" si="26"/>
        <v>0.88750000000000062</v>
      </c>
    </row>
    <row r="180" spans="24:47" x14ac:dyDescent="0.35">
      <c r="X180">
        <f t="shared" si="23"/>
        <v>179</v>
      </c>
      <c r="Y180">
        <f t="shared" si="24"/>
        <v>0.89250000000000063</v>
      </c>
      <c r="Z180">
        <v>2.5433333333333332E-2</v>
      </c>
      <c r="AA180">
        <f t="shared" si="22"/>
        <v>1.2426507711600785E-2</v>
      </c>
      <c r="AB180">
        <f t="shared" si="25"/>
        <v>0.88746111626846447</v>
      </c>
      <c r="AU180">
        <f t="shared" si="26"/>
        <v>0.89250000000000063</v>
      </c>
    </row>
    <row r="181" spans="24:47" x14ac:dyDescent="0.35">
      <c r="X181">
        <f t="shared" si="23"/>
        <v>180</v>
      </c>
      <c r="Y181">
        <f t="shared" si="24"/>
        <v>0.89750000000000063</v>
      </c>
      <c r="Z181">
        <v>2.5933333333333333E-2</v>
      </c>
      <c r="AA181">
        <f t="shared" si="22"/>
        <v>1.2670803407110631E-2</v>
      </c>
      <c r="AB181">
        <f t="shared" si="25"/>
        <v>0.90013191967557504</v>
      </c>
      <c r="AU181">
        <f t="shared" si="26"/>
        <v>0.89750000000000063</v>
      </c>
    </row>
    <row r="182" spans="24:47" x14ac:dyDescent="0.35">
      <c r="X182">
        <f t="shared" si="23"/>
        <v>181</v>
      </c>
      <c r="Y182">
        <f t="shared" si="24"/>
        <v>0.90250000000000064</v>
      </c>
      <c r="Z182">
        <v>2.3599999999999999E-2</v>
      </c>
      <c r="AA182">
        <f t="shared" si="22"/>
        <v>1.1530756828064688E-2</v>
      </c>
      <c r="AB182">
        <f t="shared" si="25"/>
        <v>0.91166267650363975</v>
      </c>
      <c r="AU182">
        <f t="shared" si="26"/>
        <v>0.90250000000000064</v>
      </c>
    </row>
    <row r="183" spans="24:47" x14ac:dyDescent="0.35">
      <c r="X183">
        <f t="shared" si="23"/>
        <v>182</v>
      </c>
      <c r="Y183">
        <f t="shared" si="24"/>
        <v>0.90750000000000064</v>
      </c>
      <c r="Z183">
        <v>2.1266666666666666E-2</v>
      </c>
      <c r="AA183">
        <f t="shared" si="22"/>
        <v>1.0390710249018744E-2</v>
      </c>
      <c r="AB183">
        <f t="shared" si="25"/>
        <v>0.92205338675265847</v>
      </c>
      <c r="AU183">
        <f t="shared" si="26"/>
        <v>0.90750000000000064</v>
      </c>
    </row>
    <row r="184" spans="24:47" x14ac:dyDescent="0.35">
      <c r="X184">
        <f t="shared" si="23"/>
        <v>183</v>
      </c>
      <c r="Y184">
        <f t="shared" si="24"/>
        <v>0.91250000000000064</v>
      </c>
      <c r="Z184">
        <v>2.0266666666666665E-2</v>
      </c>
      <c r="AA184">
        <f t="shared" si="22"/>
        <v>9.9021188579990534E-3</v>
      </c>
      <c r="AB184">
        <f t="shared" si="25"/>
        <v>0.93195550561065754</v>
      </c>
      <c r="AU184">
        <f t="shared" si="26"/>
        <v>0.91250000000000064</v>
      </c>
    </row>
    <row r="185" spans="24:47" x14ac:dyDescent="0.35">
      <c r="X185">
        <f t="shared" si="23"/>
        <v>184</v>
      </c>
      <c r="Y185">
        <f t="shared" si="24"/>
        <v>0.91750000000000065</v>
      </c>
      <c r="Z185">
        <v>1.9599999999999999E-2</v>
      </c>
      <c r="AA185">
        <f t="shared" si="22"/>
        <v>9.5763912639859269E-3</v>
      </c>
      <c r="AB185">
        <f t="shared" si="25"/>
        <v>0.94153189687464345</v>
      </c>
      <c r="AU185">
        <f t="shared" si="26"/>
        <v>0.91750000000000065</v>
      </c>
    </row>
    <row r="186" spans="24:47" x14ac:dyDescent="0.35">
      <c r="X186">
        <f t="shared" si="23"/>
        <v>185</v>
      </c>
      <c r="Y186">
        <f t="shared" si="24"/>
        <v>0.92250000000000065</v>
      </c>
      <c r="Z186">
        <v>1.6833333333333332E-2</v>
      </c>
      <c r="AA186">
        <f t="shared" si="22"/>
        <v>8.2246217488314496E-3</v>
      </c>
      <c r="AB186">
        <f t="shared" si="25"/>
        <v>0.94975651862347488</v>
      </c>
      <c r="AU186">
        <f t="shared" si="26"/>
        <v>0.92250000000000065</v>
      </c>
    </row>
    <row r="187" spans="24:47" x14ac:dyDescent="0.35">
      <c r="X187">
        <f t="shared" si="23"/>
        <v>186</v>
      </c>
      <c r="Y187">
        <f t="shared" si="24"/>
        <v>0.92750000000000066</v>
      </c>
      <c r="Z187">
        <v>1.5366666666666667E-2</v>
      </c>
      <c r="AA187">
        <f t="shared" si="22"/>
        <v>7.5080210420025717E-3</v>
      </c>
      <c r="AB187">
        <f t="shared" si="25"/>
        <v>0.95726453966547742</v>
      </c>
      <c r="AU187">
        <f t="shared" si="26"/>
        <v>0.92750000000000066</v>
      </c>
    </row>
    <row r="188" spans="24:47" x14ac:dyDescent="0.35">
      <c r="X188">
        <f t="shared" si="23"/>
        <v>187</v>
      </c>
      <c r="Y188">
        <f t="shared" si="24"/>
        <v>0.93250000000000066</v>
      </c>
      <c r="Z188">
        <v>1.4166666666666666E-2</v>
      </c>
      <c r="AA188">
        <f t="shared" si="22"/>
        <v>6.9217113727789437E-3</v>
      </c>
      <c r="AB188">
        <f t="shared" si="25"/>
        <v>0.96418625103825639</v>
      </c>
      <c r="AU188">
        <f t="shared" si="26"/>
        <v>0.93250000000000066</v>
      </c>
    </row>
    <row r="189" spans="24:47" x14ac:dyDescent="0.35">
      <c r="X189">
        <f t="shared" si="23"/>
        <v>188</v>
      </c>
      <c r="Y189">
        <f t="shared" si="24"/>
        <v>0.93750000000000067</v>
      </c>
      <c r="Z189">
        <v>1.3433333333333334E-2</v>
      </c>
      <c r="AA189">
        <f t="shared" si="22"/>
        <v>6.5634110193645047E-3</v>
      </c>
      <c r="AB189">
        <f t="shared" si="25"/>
        <v>0.97074966205762092</v>
      </c>
      <c r="AU189">
        <f t="shared" si="26"/>
        <v>0.93750000000000067</v>
      </c>
    </row>
    <row r="190" spans="24:47" x14ac:dyDescent="0.35">
      <c r="X190">
        <f t="shared" si="23"/>
        <v>189</v>
      </c>
      <c r="Y190">
        <f t="shared" si="24"/>
        <v>0.94250000000000067</v>
      </c>
      <c r="Z190">
        <v>1.29E-2</v>
      </c>
      <c r="AA190">
        <f t="shared" si="22"/>
        <v>6.3028289441540031E-3</v>
      </c>
      <c r="AB190">
        <f t="shared" si="25"/>
        <v>0.97705249100177494</v>
      </c>
      <c r="AU190">
        <f t="shared" si="26"/>
        <v>0.94250000000000067</v>
      </c>
    </row>
    <row r="191" spans="24:47" x14ac:dyDescent="0.35">
      <c r="X191">
        <f t="shared" si="23"/>
        <v>190</v>
      </c>
      <c r="Y191">
        <f t="shared" si="24"/>
        <v>0.94750000000000068</v>
      </c>
      <c r="Z191">
        <v>9.9000000000000008E-3</v>
      </c>
      <c r="AA191">
        <f t="shared" si="22"/>
        <v>4.8370547710949331E-3</v>
      </c>
      <c r="AB191">
        <f t="shared" si="25"/>
        <v>0.98188954577286991</v>
      </c>
      <c r="AU191">
        <f t="shared" si="26"/>
        <v>0.94750000000000068</v>
      </c>
    </row>
    <row r="192" spans="24:47" x14ac:dyDescent="0.35">
      <c r="X192">
        <f t="shared" si="23"/>
        <v>191</v>
      </c>
      <c r="Y192">
        <f t="shared" si="24"/>
        <v>0.95250000000000068</v>
      </c>
      <c r="Z192">
        <v>9.1999999999999998E-3</v>
      </c>
      <c r="AA192">
        <f t="shared" si="22"/>
        <v>4.4950407973811494E-3</v>
      </c>
      <c r="AB192">
        <f t="shared" si="25"/>
        <v>0.98638458657025108</v>
      </c>
      <c r="AU192">
        <f t="shared" si="26"/>
        <v>0.95250000000000068</v>
      </c>
    </row>
    <row r="193" spans="24:47" x14ac:dyDescent="0.35">
      <c r="X193">
        <f t="shared" si="23"/>
        <v>192</v>
      </c>
      <c r="Y193">
        <f t="shared" si="24"/>
        <v>0.95750000000000068</v>
      </c>
      <c r="Z193">
        <v>8.0000000000000002E-3</v>
      </c>
      <c r="AA193">
        <f t="shared" si="22"/>
        <v>3.9087311281575214E-3</v>
      </c>
      <c r="AB193">
        <f t="shared" si="25"/>
        <v>0.99029331769840856</v>
      </c>
      <c r="AU193">
        <f t="shared" si="26"/>
        <v>0.95750000000000068</v>
      </c>
    </row>
    <row r="194" spans="24:47" x14ac:dyDescent="0.35">
      <c r="X194">
        <f t="shared" si="23"/>
        <v>193</v>
      </c>
      <c r="Y194">
        <f t="shared" si="24"/>
        <v>0.96250000000000069</v>
      </c>
      <c r="Z194">
        <v>6.1666666666666667E-3</v>
      </c>
      <c r="AA194">
        <f t="shared" si="22"/>
        <v>3.0129802446214227E-3</v>
      </c>
      <c r="AB194">
        <f t="shared" si="25"/>
        <v>0.99330629794302994</v>
      </c>
      <c r="AU194">
        <f t="shared" si="26"/>
        <v>0.96250000000000069</v>
      </c>
    </row>
    <row r="195" spans="24:47" x14ac:dyDescent="0.35">
      <c r="X195">
        <f t="shared" si="23"/>
        <v>194</v>
      </c>
      <c r="Y195">
        <f t="shared" si="24"/>
        <v>0.96750000000000069</v>
      </c>
      <c r="Z195">
        <v>5.1999999999999998E-3</v>
      </c>
      <c r="AA195">
        <f t="shared" ref="AA195:AA201" si="27">Z195/Z$202</f>
        <v>2.5406752333023887E-3</v>
      </c>
      <c r="AB195">
        <f t="shared" si="25"/>
        <v>0.99584697317633231</v>
      </c>
      <c r="AU195">
        <f t="shared" si="26"/>
        <v>0.96750000000000069</v>
      </c>
    </row>
    <row r="196" spans="24:47" x14ac:dyDescent="0.35">
      <c r="X196">
        <f t="shared" ref="X196:X201" si="28">X195+1</f>
        <v>195</v>
      </c>
      <c r="Y196">
        <f t="shared" ref="Y196:Y201" si="29">Y195+0.005</f>
        <v>0.9725000000000007</v>
      </c>
      <c r="Z196">
        <v>2.9333333333333334E-3</v>
      </c>
      <c r="AA196">
        <f t="shared" si="27"/>
        <v>1.4332014136577578E-3</v>
      </c>
      <c r="AB196">
        <f t="shared" ref="AB196:AB201" si="30">AA196+AB195</f>
        <v>0.99728017458999008</v>
      </c>
      <c r="AU196">
        <f t="shared" ref="AU196:AU201" si="31">AU195+0.005</f>
        <v>0.9725000000000007</v>
      </c>
    </row>
    <row r="197" spans="24:47" x14ac:dyDescent="0.35">
      <c r="X197">
        <f t="shared" si="28"/>
        <v>196</v>
      </c>
      <c r="Y197">
        <f t="shared" si="29"/>
        <v>0.9775000000000007</v>
      </c>
      <c r="Z197">
        <v>2.5999999999999999E-3</v>
      </c>
      <c r="AA197">
        <f t="shared" si="27"/>
        <v>1.2703376166511944E-3</v>
      </c>
      <c r="AB197">
        <f t="shared" si="30"/>
        <v>0.99855051220664126</v>
      </c>
      <c r="AU197">
        <f t="shared" si="31"/>
        <v>0.9775000000000007</v>
      </c>
    </row>
    <row r="198" spans="24:47" x14ac:dyDescent="0.35">
      <c r="X198">
        <f t="shared" si="28"/>
        <v>197</v>
      </c>
      <c r="Y198">
        <f t="shared" si="29"/>
        <v>0.98250000000000071</v>
      </c>
      <c r="Z198">
        <v>1.7666666666666666E-3</v>
      </c>
      <c r="AA198">
        <f t="shared" si="27"/>
        <v>8.6317812413478593E-4</v>
      </c>
      <c r="AB198">
        <f t="shared" si="30"/>
        <v>0.99941369033077609</v>
      </c>
      <c r="AU198">
        <f t="shared" si="31"/>
        <v>0.98250000000000071</v>
      </c>
    </row>
    <row r="199" spans="24:47" x14ac:dyDescent="0.35">
      <c r="X199">
        <f t="shared" si="28"/>
        <v>198</v>
      </c>
      <c r="Y199">
        <f t="shared" si="29"/>
        <v>0.98750000000000071</v>
      </c>
      <c r="Z199">
        <v>8.3333333333333339E-4</v>
      </c>
      <c r="AA199">
        <f t="shared" si="27"/>
        <v>4.071594925164085E-4</v>
      </c>
      <c r="AB199">
        <f t="shared" si="30"/>
        <v>0.99982084982329256</v>
      </c>
      <c r="AU199">
        <f t="shared" si="31"/>
        <v>0.98750000000000071</v>
      </c>
    </row>
    <row r="200" spans="24:47" x14ac:dyDescent="0.35">
      <c r="X200">
        <f t="shared" si="28"/>
        <v>199</v>
      </c>
      <c r="Y200">
        <f t="shared" si="29"/>
        <v>0.99250000000000071</v>
      </c>
      <c r="Z200">
        <v>3.6666666666666667E-4</v>
      </c>
      <c r="AA200">
        <f t="shared" si="27"/>
        <v>1.7915017670721973E-4</v>
      </c>
      <c r="AB200">
        <f t="shared" si="30"/>
        <v>0.99999999999999978</v>
      </c>
      <c r="AU200">
        <f t="shared" si="31"/>
        <v>0.99250000000000071</v>
      </c>
    </row>
    <row r="201" spans="24:47" x14ac:dyDescent="0.35">
      <c r="X201" s="2">
        <f t="shared" si="28"/>
        <v>200</v>
      </c>
      <c r="Y201" s="2">
        <f t="shared" si="29"/>
        <v>0.99750000000000072</v>
      </c>
      <c r="Z201" s="2">
        <v>0</v>
      </c>
      <c r="AA201" s="2">
        <f t="shared" si="27"/>
        <v>0</v>
      </c>
      <c r="AB201" s="2">
        <f t="shared" si="30"/>
        <v>0.99999999999999978</v>
      </c>
      <c r="AU201" s="2">
        <f t="shared" si="31"/>
        <v>0.99750000000000072</v>
      </c>
    </row>
    <row r="202" spans="24:47" x14ac:dyDescent="0.35">
      <c r="Z202">
        <f>SUM(Z2:Z201)</f>
        <v>2.0467000000000004</v>
      </c>
      <c r="AA202">
        <f>SUM(AA2:AA201)</f>
        <v>0.99999999999999978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A2CF-4832-415D-83E5-8042FE3BA38B}">
  <sheetPr codeName="Sheet4"/>
  <dimension ref="A1:U202"/>
  <sheetViews>
    <sheetView workbookViewId="0"/>
  </sheetViews>
  <sheetFormatPr defaultRowHeight="14.5" x14ac:dyDescent="0.35"/>
  <cols>
    <col min="1" max="3" width="7.1796875" customWidth="1"/>
    <col min="13" max="13" width="12.7265625" customWidth="1"/>
    <col min="16" max="16" width="2.81640625" customWidth="1"/>
    <col min="17" max="17" width="21.6328125" customWidth="1"/>
    <col min="20" max="20" width="3.36328125" customWidth="1"/>
    <col min="21" max="21" width="23.36328125" customWidth="1"/>
  </cols>
  <sheetData>
    <row r="1" spans="1:21" x14ac:dyDescent="0.35">
      <c r="A1" s="1" t="s">
        <v>0</v>
      </c>
      <c r="B1" s="1" t="s">
        <v>1</v>
      </c>
      <c r="C1" s="1" t="s">
        <v>2</v>
      </c>
      <c r="N1" s="17" t="s">
        <v>10</v>
      </c>
      <c r="O1" s="17" t="s">
        <v>11</v>
      </c>
      <c r="R1" s="17" t="s">
        <v>10</v>
      </c>
      <c r="S1" s="17" t="s">
        <v>11</v>
      </c>
    </row>
    <row r="2" spans="1:21" x14ac:dyDescent="0.35">
      <c r="A2" s="3">
        <v>0.53</v>
      </c>
      <c r="B2" s="3">
        <v>1.49</v>
      </c>
      <c r="C2">
        <f t="shared" ref="C2:C14" si="0">B2-A2</f>
        <v>0.96</v>
      </c>
      <c r="E2" t="e" cm="1">
        <f t="array" aca="1" ref="E2" ca="1">BayesSRSm(C2:C14,TRUE)</f>
        <v>#NAME?</v>
      </c>
      <c r="F2" s="14"/>
      <c r="H2" t="e" cm="1">
        <f t="array" aca="1" ref="H2" ca="1">BayesSRLg(C2:C14,TRUE,1,1)</f>
        <v>#NAME?</v>
      </c>
      <c r="I2" s="14"/>
      <c r="K2" t="e" cm="1">
        <f t="array" aca="1" ref="K2" ca="1">BayesSR1Lg(B16,B17,TRUE,1,1)</f>
        <v>#NAME?</v>
      </c>
      <c r="L2" s="14"/>
      <c r="N2">
        <v>2.5000000000000001E-3</v>
      </c>
      <c r="O2" t="e" cm="1">
        <f t="array" aca="1" ref="O2" ca="1">BayesSR1X(B16,B17)</f>
        <v>#NAME?</v>
      </c>
      <c r="R2">
        <v>2.5000000000000001E-3</v>
      </c>
      <c r="S2" t="e" cm="1">
        <f t="array" aca="1" ref="S2" ca="1">BayesSRX(B2:B14-A2:A14)</f>
        <v>#NAME?</v>
      </c>
    </row>
    <row r="3" spans="1:21" x14ac:dyDescent="0.35">
      <c r="A3" s="3">
        <v>0.55000000000000004</v>
      </c>
      <c r="B3" s="3">
        <v>0.64</v>
      </c>
      <c r="C3">
        <f t="shared" si="0"/>
        <v>8.9999999999999969E-2</v>
      </c>
      <c r="F3" s="15"/>
      <c r="I3" s="15"/>
      <c r="L3" s="15"/>
      <c r="N3">
        <f>N2+0.005</f>
        <v>7.4999999999999997E-3</v>
      </c>
      <c r="Q3" t="e" cm="1">
        <f t="array" aca="1" ref="Q3" ca="1">FTEXT(O2)</f>
        <v>#NAME?</v>
      </c>
      <c r="R3">
        <f>R2+0.005</f>
        <v>7.4999999999999997E-3</v>
      </c>
      <c r="U3" t="e" cm="1">
        <f t="array" aca="1" ref="U3" ca="1">FTEXT(S2)</f>
        <v>#NAME?</v>
      </c>
    </row>
    <row r="4" spans="1:21" x14ac:dyDescent="0.35">
      <c r="A4" s="3">
        <v>0.57999999999999996</v>
      </c>
      <c r="B4" s="3">
        <v>0.96</v>
      </c>
      <c r="C4">
        <f t="shared" si="0"/>
        <v>0.38</v>
      </c>
      <c r="F4" s="15"/>
      <c r="I4" s="15"/>
      <c r="L4" s="15"/>
      <c r="N4">
        <f t="shared" ref="N4:N67" si="1">N3+0.005</f>
        <v>1.2500000000000001E-2</v>
      </c>
      <c r="R4">
        <f t="shared" ref="R4:R67" si="2">R3+0.005</f>
        <v>1.2500000000000001E-2</v>
      </c>
    </row>
    <row r="5" spans="1:21" x14ac:dyDescent="0.35">
      <c r="A5" s="3">
        <v>0.97</v>
      </c>
      <c r="B5" s="3">
        <v>2.34</v>
      </c>
      <c r="C5">
        <f t="shared" si="0"/>
        <v>1.3699999999999999</v>
      </c>
      <c r="F5" s="15"/>
      <c r="I5" s="15"/>
      <c r="L5" s="15"/>
      <c r="N5">
        <f t="shared" si="1"/>
        <v>1.7500000000000002E-2</v>
      </c>
      <c r="R5">
        <f t="shared" si="2"/>
        <v>1.7500000000000002E-2</v>
      </c>
    </row>
    <row r="6" spans="1:21" x14ac:dyDescent="0.35">
      <c r="A6" s="3">
        <v>0.6</v>
      </c>
      <c r="B6" s="3">
        <v>0.78</v>
      </c>
      <c r="C6">
        <f t="shared" si="0"/>
        <v>0.18000000000000005</v>
      </c>
      <c r="F6" s="15"/>
      <c r="I6" s="15"/>
      <c r="L6" s="15"/>
      <c r="N6">
        <f t="shared" si="1"/>
        <v>2.2500000000000003E-2</v>
      </c>
      <c r="R6">
        <f t="shared" si="2"/>
        <v>2.2500000000000003E-2</v>
      </c>
    </row>
    <row r="7" spans="1:21" x14ac:dyDescent="0.35">
      <c r="A7" s="3">
        <v>1.05</v>
      </c>
      <c r="B7" s="3">
        <v>1.05</v>
      </c>
      <c r="C7">
        <f t="shared" si="0"/>
        <v>0</v>
      </c>
      <c r="F7" s="15"/>
      <c r="I7" s="15"/>
      <c r="L7" s="15"/>
      <c r="N7">
        <f t="shared" si="1"/>
        <v>2.7500000000000004E-2</v>
      </c>
      <c r="R7">
        <f t="shared" si="2"/>
        <v>2.7500000000000004E-2</v>
      </c>
    </row>
    <row r="8" spans="1:21" x14ac:dyDescent="0.35">
      <c r="A8" s="3">
        <v>0.22</v>
      </c>
      <c r="B8" s="3">
        <v>1.29</v>
      </c>
      <c r="C8">
        <f t="shared" si="0"/>
        <v>1.07</v>
      </c>
      <c r="F8" s="15"/>
      <c r="I8" s="15"/>
      <c r="L8" s="15"/>
      <c r="N8">
        <f t="shared" si="1"/>
        <v>3.2500000000000001E-2</v>
      </c>
      <c r="R8">
        <f t="shared" si="2"/>
        <v>3.2500000000000001E-2</v>
      </c>
    </row>
    <row r="9" spans="1:21" x14ac:dyDescent="0.35">
      <c r="A9" s="3">
        <v>0.05</v>
      </c>
      <c r="B9" s="3">
        <v>0.72</v>
      </c>
      <c r="C9">
        <f t="shared" si="0"/>
        <v>0.66999999999999993</v>
      </c>
      <c r="F9" s="15"/>
      <c r="I9" s="15"/>
      <c r="L9" s="15"/>
      <c r="N9">
        <f t="shared" si="1"/>
        <v>3.7499999999999999E-2</v>
      </c>
      <c r="R9">
        <f t="shared" si="2"/>
        <v>3.7499999999999999E-2</v>
      </c>
    </row>
    <row r="10" spans="1:21" x14ac:dyDescent="0.35">
      <c r="A10" s="3">
        <v>13.14</v>
      </c>
      <c r="B10" s="3">
        <v>1.52</v>
      </c>
      <c r="C10">
        <f t="shared" si="0"/>
        <v>-11.620000000000001</v>
      </c>
      <c r="F10" s="15"/>
      <c r="I10" s="15"/>
      <c r="L10" s="15"/>
      <c r="N10">
        <f t="shared" si="1"/>
        <v>4.2499999999999996E-2</v>
      </c>
      <c r="R10">
        <f t="shared" si="2"/>
        <v>4.2499999999999996E-2</v>
      </c>
    </row>
    <row r="11" spans="1:21" x14ac:dyDescent="0.35">
      <c r="A11" s="3">
        <v>0.63</v>
      </c>
      <c r="B11" s="3">
        <v>0.62</v>
      </c>
      <c r="C11">
        <f t="shared" si="0"/>
        <v>-1.0000000000000009E-2</v>
      </c>
      <c r="F11" s="15"/>
      <c r="I11" s="15"/>
      <c r="L11" s="15"/>
      <c r="N11">
        <f t="shared" si="1"/>
        <v>4.7499999999999994E-2</v>
      </c>
      <c r="R11">
        <f t="shared" si="2"/>
        <v>4.7499999999999994E-2</v>
      </c>
    </row>
    <row r="12" spans="1:21" x14ac:dyDescent="0.35">
      <c r="A12" s="3">
        <v>0.33</v>
      </c>
      <c r="B12" s="3">
        <v>1.67</v>
      </c>
      <c r="C12">
        <f t="shared" si="0"/>
        <v>1.3399999999999999</v>
      </c>
      <c r="F12" s="15"/>
      <c r="I12" s="15"/>
      <c r="L12" s="15"/>
      <c r="N12">
        <f t="shared" si="1"/>
        <v>5.2499999999999991E-2</v>
      </c>
      <c r="R12">
        <f t="shared" si="2"/>
        <v>5.2499999999999991E-2</v>
      </c>
    </row>
    <row r="13" spans="1:21" x14ac:dyDescent="0.35">
      <c r="A13" s="3">
        <v>0.91</v>
      </c>
      <c r="B13" s="3">
        <v>1.19</v>
      </c>
      <c r="C13">
        <f t="shared" si="0"/>
        <v>0.27999999999999992</v>
      </c>
      <c r="F13" s="15"/>
      <c r="I13" s="15"/>
      <c r="L13" s="15"/>
      <c r="N13">
        <f t="shared" si="1"/>
        <v>5.7499999999999989E-2</v>
      </c>
      <c r="R13">
        <f t="shared" si="2"/>
        <v>5.7499999999999989E-2</v>
      </c>
    </row>
    <row r="14" spans="1:21" x14ac:dyDescent="0.35">
      <c r="A14" s="4">
        <v>0.37</v>
      </c>
      <c r="B14" s="4">
        <v>0.86</v>
      </c>
      <c r="C14" s="2">
        <f t="shared" si="0"/>
        <v>0.49</v>
      </c>
      <c r="F14" s="16"/>
      <c r="I14" s="15"/>
      <c r="L14" s="16"/>
      <c r="N14">
        <f t="shared" si="1"/>
        <v>6.2499999999999986E-2</v>
      </c>
      <c r="R14">
        <f t="shared" si="2"/>
        <v>6.2499999999999986E-2</v>
      </c>
    </row>
    <row r="15" spans="1:21" x14ac:dyDescent="0.35">
      <c r="I15" s="15"/>
      <c r="N15">
        <f t="shared" si="1"/>
        <v>6.7499999999999991E-2</v>
      </c>
      <c r="R15">
        <f t="shared" si="2"/>
        <v>6.7499999999999991E-2</v>
      </c>
    </row>
    <row r="16" spans="1:21" x14ac:dyDescent="0.35">
      <c r="A16" t="s">
        <v>20</v>
      </c>
      <c r="B16" s="14" t="e" cm="1">
        <f t="array" aca="1" ref="B16" ca="1">BayesSRT(C2:C14)</f>
        <v>#NAME?</v>
      </c>
      <c r="E16" t="e" cm="1">
        <f t="array" aca="1" ref="E16" ca="1">FTEXT(E2)</f>
        <v>#NAME?</v>
      </c>
      <c r="I16" s="16"/>
      <c r="K16" t="e" cm="1">
        <f t="array" aca="1" ref="K16" ca="1">FTEXT(K2)</f>
        <v>#NAME?</v>
      </c>
      <c r="N16">
        <f t="shared" si="1"/>
        <v>7.2499999999999995E-2</v>
      </c>
      <c r="R16">
        <f t="shared" si="2"/>
        <v>7.2499999999999995E-2</v>
      </c>
    </row>
    <row r="17" spans="1:18" x14ac:dyDescent="0.35">
      <c r="A17" t="s">
        <v>5</v>
      </c>
      <c r="B17" s="16"/>
      <c r="N17">
        <f t="shared" si="1"/>
        <v>7.7499999999999999E-2</v>
      </c>
      <c r="R17">
        <f t="shared" si="2"/>
        <v>7.7499999999999999E-2</v>
      </c>
    </row>
    <row r="18" spans="1:18" x14ac:dyDescent="0.35">
      <c r="H18" t="e" cm="1">
        <f t="array" aca="1" ref="H18" ca="1">FTEXT(H2)</f>
        <v>#NAME?</v>
      </c>
      <c r="N18">
        <f t="shared" si="1"/>
        <v>8.2500000000000004E-2</v>
      </c>
      <c r="R18">
        <f t="shared" si="2"/>
        <v>8.2500000000000004E-2</v>
      </c>
    </row>
    <row r="19" spans="1:18" x14ac:dyDescent="0.35">
      <c r="A19" t="e" cm="1">
        <f t="array" aca="1" ref="A19" ca="1">FTEXT(B16)</f>
        <v>#NAME?</v>
      </c>
      <c r="N19">
        <f t="shared" si="1"/>
        <v>8.7500000000000008E-2</v>
      </c>
      <c r="R19">
        <f t="shared" si="2"/>
        <v>8.7500000000000008E-2</v>
      </c>
    </row>
    <row r="20" spans="1:18" x14ac:dyDescent="0.35">
      <c r="N20">
        <f t="shared" si="1"/>
        <v>9.2500000000000013E-2</v>
      </c>
      <c r="R20">
        <f t="shared" si="2"/>
        <v>9.2500000000000013E-2</v>
      </c>
    </row>
    <row r="21" spans="1:18" x14ac:dyDescent="0.35">
      <c r="A21" t="s">
        <v>20</v>
      </c>
      <c r="B21" s="14" t="e" cm="1">
        <f t="array" aca="1" ref="B21" ca="1">BayesSRT(B2:B14-A2:A14)</f>
        <v>#NAME?</v>
      </c>
      <c r="N21">
        <f t="shared" si="1"/>
        <v>9.7500000000000017E-2</v>
      </c>
      <c r="R21">
        <f t="shared" si="2"/>
        <v>9.7500000000000017E-2</v>
      </c>
    </row>
    <row r="22" spans="1:18" x14ac:dyDescent="0.35">
      <c r="A22" t="s">
        <v>5</v>
      </c>
      <c r="B22" s="16"/>
      <c r="N22">
        <f t="shared" si="1"/>
        <v>0.10250000000000002</v>
      </c>
      <c r="R22">
        <f t="shared" si="2"/>
        <v>0.10250000000000002</v>
      </c>
    </row>
    <row r="23" spans="1:18" x14ac:dyDescent="0.35">
      <c r="N23">
        <f t="shared" si="1"/>
        <v>0.10750000000000003</v>
      </c>
      <c r="R23">
        <f t="shared" si="2"/>
        <v>0.10750000000000003</v>
      </c>
    </row>
    <row r="24" spans="1:18" x14ac:dyDescent="0.35">
      <c r="A24" t="e" cm="1">
        <f t="array" aca="1" ref="A24" ca="1">FTEXT(B21)</f>
        <v>#NAME?</v>
      </c>
      <c r="N24">
        <f t="shared" si="1"/>
        <v>0.11250000000000003</v>
      </c>
      <c r="R24">
        <f t="shared" si="2"/>
        <v>0.11250000000000003</v>
      </c>
    </row>
    <row r="25" spans="1:18" x14ac:dyDescent="0.35">
      <c r="N25">
        <f t="shared" si="1"/>
        <v>0.11750000000000003</v>
      </c>
      <c r="R25">
        <f t="shared" si="2"/>
        <v>0.11750000000000003</v>
      </c>
    </row>
    <row r="26" spans="1:18" x14ac:dyDescent="0.35">
      <c r="N26">
        <f t="shared" si="1"/>
        <v>0.12250000000000004</v>
      </c>
      <c r="R26">
        <f t="shared" si="2"/>
        <v>0.12250000000000004</v>
      </c>
    </row>
    <row r="27" spans="1:18" x14ac:dyDescent="0.35">
      <c r="N27">
        <f t="shared" si="1"/>
        <v>0.12750000000000003</v>
      </c>
      <c r="R27">
        <f t="shared" si="2"/>
        <v>0.12750000000000003</v>
      </c>
    </row>
    <row r="28" spans="1:18" x14ac:dyDescent="0.35">
      <c r="N28">
        <f t="shared" si="1"/>
        <v>0.13250000000000003</v>
      </c>
      <c r="R28">
        <f t="shared" si="2"/>
        <v>0.13250000000000003</v>
      </c>
    </row>
    <row r="29" spans="1:18" x14ac:dyDescent="0.35">
      <c r="N29">
        <f t="shared" si="1"/>
        <v>0.13750000000000004</v>
      </c>
      <c r="R29">
        <f t="shared" si="2"/>
        <v>0.13750000000000004</v>
      </c>
    </row>
    <row r="30" spans="1:18" x14ac:dyDescent="0.35">
      <c r="N30">
        <f t="shared" si="1"/>
        <v>0.14250000000000004</v>
      </c>
      <c r="R30">
        <f t="shared" si="2"/>
        <v>0.14250000000000004</v>
      </c>
    </row>
    <row r="31" spans="1:18" x14ac:dyDescent="0.35">
      <c r="N31">
        <f t="shared" si="1"/>
        <v>0.14750000000000005</v>
      </c>
      <c r="R31">
        <f t="shared" si="2"/>
        <v>0.14750000000000005</v>
      </c>
    </row>
    <row r="32" spans="1:18" x14ac:dyDescent="0.35">
      <c r="N32">
        <f t="shared" si="1"/>
        <v>0.15250000000000005</v>
      </c>
      <c r="R32">
        <f t="shared" si="2"/>
        <v>0.15250000000000005</v>
      </c>
    </row>
    <row r="33" spans="14:18" x14ac:dyDescent="0.35">
      <c r="N33">
        <f t="shared" si="1"/>
        <v>0.15750000000000006</v>
      </c>
      <c r="R33">
        <f t="shared" si="2"/>
        <v>0.15750000000000006</v>
      </c>
    </row>
    <row r="34" spans="14:18" x14ac:dyDescent="0.35">
      <c r="N34">
        <f t="shared" si="1"/>
        <v>0.16250000000000006</v>
      </c>
      <c r="R34">
        <f t="shared" si="2"/>
        <v>0.16250000000000006</v>
      </c>
    </row>
    <row r="35" spans="14:18" x14ac:dyDescent="0.35">
      <c r="N35">
        <f t="shared" si="1"/>
        <v>0.16750000000000007</v>
      </c>
      <c r="R35">
        <f t="shared" si="2"/>
        <v>0.16750000000000007</v>
      </c>
    </row>
    <row r="36" spans="14:18" x14ac:dyDescent="0.35">
      <c r="N36">
        <f t="shared" si="1"/>
        <v>0.17250000000000007</v>
      </c>
      <c r="R36">
        <f t="shared" si="2"/>
        <v>0.17250000000000007</v>
      </c>
    </row>
    <row r="37" spans="14:18" x14ac:dyDescent="0.35">
      <c r="N37">
        <f t="shared" si="1"/>
        <v>0.17750000000000007</v>
      </c>
      <c r="R37">
        <f t="shared" si="2"/>
        <v>0.17750000000000007</v>
      </c>
    </row>
    <row r="38" spans="14:18" x14ac:dyDescent="0.35">
      <c r="N38">
        <f t="shared" si="1"/>
        <v>0.18250000000000008</v>
      </c>
      <c r="R38">
        <f t="shared" si="2"/>
        <v>0.18250000000000008</v>
      </c>
    </row>
    <row r="39" spans="14:18" x14ac:dyDescent="0.35">
      <c r="N39">
        <f t="shared" si="1"/>
        <v>0.18750000000000008</v>
      </c>
      <c r="R39">
        <f t="shared" si="2"/>
        <v>0.18750000000000008</v>
      </c>
    </row>
    <row r="40" spans="14:18" x14ac:dyDescent="0.35">
      <c r="N40">
        <f t="shared" si="1"/>
        <v>0.19250000000000009</v>
      </c>
      <c r="R40">
        <f t="shared" si="2"/>
        <v>0.19250000000000009</v>
      </c>
    </row>
    <row r="41" spans="14:18" x14ac:dyDescent="0.35">
      <c r="N41">
        <f t="shared" si="1"/>
        <v>0.19750000000000009</v>
      </c>
      <c r="R41">
        <f t="shared" si="2"/>
        <v>0.19750000000000009</v>
      </c>
    </row>
    <row r="42" spans="14:18" x14ac:dyDescent="0.35">
      <c r="N42">
        <f t="shared" si="1"/>
        <v>0.2025000000000001</v>
      </c>
      <c r="R42">
        <f t="shared" si="2"/>
        <v>0.2025000000000001</v>
      </c>
    </row>
    <row r="43" spans="14:18" x14ac:dyDescent="0.35">
      <c r="N43">
        <f t="shared" si="1"/>
        <v>0.2075000000000001</v>
      </c>
      <c r="R43">
        <f t="shared" si="2"/>
        <v>0.2075000000000001</v>
      </c>
    </row>
    <row r="44" spans="14:18" x14ac:dyDescent="0.35">
      <c r="N44">
        <f t="shared" si="1"/>
        <v>0.21250000000000011</v>
      </c>
      <c r="R44">
        <f t="shared" si="2"/>
        <v>0.21250000000000011</v>
      </c>
    </row>
    <row r="45" spans="14:18" x14ac:dyDescent="0.35">
      <c r="N45">
        <f t="shared" si="1"/>
        <v>0.21750000000000011</v>
      </c>
      <c r="R45">
        <f t="shared" si="2"/>
        <v>0.21750000000000011</v>
      </c>
    </row>
    <row r="46" spans="14:18" x14ac:dyDescent="0.35">
      <c r="N46">
        <f t="shared" si="1"/>
        <v>0.22250000000000011</v>
      </c>
      <c r="R46">
        <f t="shared" si="2"/>
        <v>0.22250000000000011</v>
      </c>
    </row>
    <row r="47" spans="14:18" x14ac:dyDescent="0.35">
      <c r="N47">
        <f t="shared" si="1"/>
        <v>0.22750000000000012</v>
      </c>
      <c r="R47">
        <f t="shared" si="2"/>
        <v>0.22750000000000012</v>
      </c>
    </row>
    <row r="48" spans="14:18" x14ac:dyDescent="0.35">
      <c r="N48">
        <f t="shared" si="1"/>
        <v>0.23250000000000012</v>
      </c>
      <c r="R48">
        <f t="shared" si="2"/>
        <v>0.23250000000000012</v>
      </c>
    </row>
    <row r="49" spans="14:18" x14ac:dyDescent="0.35">
      <c r="N49">
        <f t="shared" si="1"/>
        <v>0.23750000000000013</v>
      </c>
      <c r="R49">
        <f t="shared" si="2"/>
        <v>0.23750000000000013</v>
      </c>
    </row>
    <row r="50" spans="14:18" x14ac:dyDescent="0.35">
      <c r="N50">
        <f t="shared" si="1"/>
        <v>0.24250000000000013</v>
      </c>
      <c r="R50">
        <f t="shared" si="2"/>
        <v>0.24250000000000013</v>
      </c>
    </row>
    <row r="51" spans="14:18" x14ac:dyDescent="0.35">
      <c r="N51">
        <f t="shared" si="1"/>
        <v>0.24750000000000014</v>
      </c>
      <c r="R51">
        <f t="shared" si="2"/>
        <v>0.24750000000000014</v>
      </c>
    </row>
    <row r="52" spans="14:18" x14ac:dyDescent="0.35">
      <c r="N52">
        <f t="shared" si="1"/>
        <v>0.25250000000000011</v>
      </c>
      <c r="R52">
        <f t="shared" si="2"/>
        <v>0.25250000000000011</v>
      </c>
    </row>
    <row r="53" spans="14:18" x14ac:dyDescent="0.35">
      <c r="N53">
        <f t="shared" si="1"/>
        <v>0.25750000000000012</v>
      </c>
      <c r="R53">
        <f t="shared" si="2"/>
        <v>0.25750000000000012</v>
      </c>
    </row>
    <row r="54" spans="14:18" x14ac:dyDescent="0.35">
      <c r="N54">
        <f t="shared" si="1"/>
        <v>0.26250000000000012</v>
      </c>
      <c r="R54">
        <f t="shared" si="2"/>
        <v>0.26250000000000012</v>
      </c>
    </row>
    <row r="55" spans="14:18" x14ac:dyDescent="0.35">
      <c r="N55">
        <f t="shared" si="1"/>
        <v>0.26750000000000013</v>
      </c>
      <c r="R55">
        <f t="shared" si="2"/>
        <v>0.26750000000000013</v>
      </c>
    </row>
    <row r="56" spans="14:18" x14ac:dyDescent="0.35">
      <c r="N56">
        <f t="shared" si="1"/>
        <v>0.27250000000000013</v>
      </c>
      <c r="R56">
        <f t="shared" si="2"/>
        <v>0.27250000000000013</v>
      </c>
    </row>
    <row r="57" spans="14:18" x14ac:dyDescent="0.35">
      <c r="N57">
        <f t="shared" si="1"/>
        <v>0.27750000000000014</v>
      </c>
      <c r="R57">
        <f t="shared" si="2"/>
        <v>0.27750000000000014</v>
      </c>
    </row>
    <row r="58" spans="14:18" x14ac:dyDescent="0.35">
      <c r="N58">
        <f t="shared" si="1"/>
        <v>0.28250000000000014</v>
      </c>
      <c r="R58">
        <f t="shared" si="2"/>
        <v>0.28250000000000014</v>
      </c>
    </row>
    <row r="59" spans="14:18" x14ac:dyDescent="0.35">
      <c r="N59">
        <f t="shared" si="1"/>
        <v>0.28750000000000014</v>
      </c>
      <c r="R59">
        <f t="shared" si="2"/>
        <v>0.28750000000000014</v>
      </c>
    </row>
    <row r="60" spans="14:18" x14ac:dyDescent="0.35">
      <c r="N60">
        <f t="shared" si="1"/>
        <v>0.29250000000000015</v>
      </c>
      <c r="R60">
        <f t="shared" si="2"/>
        <v>0.29250000000000015</v>
      </c>
    </row>
    <row r="61" spans="14:18" x14ac:dyDescent="0.35">
      <c r="N61">
        <f t="shared" si="1"/>
        <v>0.29750000000000015</v>
      </c>
      <c r="R61">
        <f t="shared" si="2"/>
        <v>0.29750000000000015</v>
      </c>
    </row>
    <row r="62" spans="14:18" x14ac:dyDescent="0.35">
      <c r="N62">
        <f t="shared" si="1"/>
        <v>0.30250000000000016</v>
      </c>
      <c r="R62">
        <f t="shared" si="2"/>
        <v>0.30250000000000016</v>
      </c>
    </row>
    <row r="63" spans="14:18" x14ac:dyDescent="0.35">
      <c r="N63">
        <f t="shared" si="1"/>
        <v>0.30750000000000016</v>
      </c>
      <c r="R63">
        <f t="shared" si="2"/>
        <v>0.30750000000000016</v>
      </c>
    </row>
    <row r="64" spans="14:18" x14ac:dyDescent="0.35">
      <c r="N64">
        <f t="shared" si="1"/>
        <v>0.31250000000000017</v>
      </c>
      <c r="R64">
        <f t="shared" si="2"/>
        <v>0.31250000000000017</v>
      </c>
    </row>
    <row r="65" spans="14:18" x14ac:dyDescent="0.35">
      <c r="N65">
        <f t="shared" si="1"/>
        <v>0.31750000000000017</v>
      </c>
      <c r="R65">
        <f t="shared" si="2"/>
        <v>0.31750000000000017</v>
      </c>
    </row>
    <row r="66" spans="14:18" x14ac:dyDescent="0.35">
      <c r="N66">
        <f t="shared" si="1"/>
        <v>0.32250000000000018</v>
      </c>
      <c r="R66">
        <f t="shared" si="2"/>
        <v>0.32250000000000018</v>
      </c>
    </row>
    <row r="67" spans="14:18" x14ac:dyDescent="0.35">
      <c r="N67">
        <f t="shared" si="1"/>
        <v>0.32750000000000018</v>
      </c>
      <c r="R67">
        <f t="shared" si="2"/>
        <v>0.32750000000000018</v>
      </c>
    </row>
    <row r="68" spans="14:18" x14ac:dyDescent="0.35">
      <c r="N68">
        <f t="shared" ref="N68:N131" si="3">N67+0.005</f>
        <v>0.33250000000000018</v>
      </c>
      <c r="R68">
        <f t="shared" ref="R68:R131" si="4">R67+0.005</f>
        <v>0.33250000000000018</v>
      </c>
    </row>
    <row r="69" spans="14:18" x14ac:dyDescent="0.35">
      <c r="N69">
        <f t="shared" si="3"/>
        <v>0.33750000000000019</v>
      </c>
      <c r="R69">
        <f t="shared" si="4"/>
        <v>0.33750000000000019</v>
      </c>
    </row>
    <row r="70" spans="14:18" x14ac:dyDescent="0.35">
      <c r="N70">
        <f t="shared" si="3"/>
        <v>0.34250000000000019</v>
      </c>
      <c r="R70">
        <f t="shared" si="4"/>
        <v>0.34250000000000019</v>
      </c>
    </row>
    <row r="71" spans="14:18" x14ac:dyDescent="0.35">
      <c r="N71">
        <f t="shared" si="3"/>
        <v>0.3475000000000002</v>
      </c>
      <c r="R71">
        <f t="shared" si="4"/>
        <v>0.3475000000000002</v>
      </c>
    </row>
    <row r="72" spans="14:18" x14ac:dyDescent="0.35">
      <c r="N72">
        <f t="shared" si="3"/>
        <v>0.3525000000000002</v>
      </c>
      <c r="R72">
        <f t="shared" si="4"/>
        <v>0.3525000000000002</v>
      </c>
    </row>
    <row r="73" spans="14:18" x14ac:dyDescent="0.35">
      <c r="N73">
        <f t="shared" si="3"/>
        <v>0.35750000000000021</v>
      </c>
      <c r="R73">
        <f t="shared" si="4"/>
        <v>0.35750000000000021</v>
      </c>
    </row>
    <row r="74" spans="14:18" x14ac:dyDescent="0.35">
      <c r="N74">
        <f t="shared" si="3"/>
        <v>0.36250000000000021</v>
      </c>
      <c r="R74">
        <f t="shared" si="4"/>
        <v>0.36250000000000021</v>
      </c>
    </row>
    <row r="75" spans="14:18" x14ac:dyDescent="0.35">
      <c r="N75">
        <f t="shared" si="3"/>
        <v>0.36750000000000022</v>
      </c>
      <c r="R75">
        <f t="shared" si="4"/>
        <v>0.36750000000000022</v>
      </c>
    </row>
    <row r="76" spans="14:18" x14ac:dyDescent="0.35">
      <c r="N76">
        <f t="shared" si="3"/>
        <v>0.37250000000000022</v>
      </c>
      <c r="R76">
        <f t="shared" si="4"/>
        <v>0.37250000000000022</v>
      </c>
    </row>
    <row r="77" spans="14:18" x14ac:dyDescent="0.35">
      <c r="N77">
        <f t="shared" si="3"/>
        <v>0.37750000000000022</v>
      </c>
      <c r="R77">
        <f t="shared" si="4"/>
        <v>0.37750000000000022</v>
      </c>
    </row>
    <row r="78" spans="14:18" x14ac:dyDescent="0.35">
      <c r="N78">
        <f t="shared" si="3"/>
        <v>0.38250000000000023</v>
      </c>
      <c r="R78">
        <f t="shared" si="4"/>
        <v>0.38250000000000023</v>
      </c>
    </row>
    <row r="79" spans="14:18" x14ac:dyDescent="0.35">
      <c r="N79">
        <f t="shared" si="3"/>
        <v>0.38750000000000023</v>
      </c>
      <c r="R79">
        <f t="shared" si="4"/>
        <v>0.38750000000000023</v>
      </c>
    </row>
    <row r="80" spans="14:18" x14ac:dyDescent="0.35">
      <c r="N80">
        <f t="shared" si="3"/>
        <v>0.39250000000000024</v>
      </c>
      <c r="R80">
        <f t="shared" si="4"/>
        <v>0.39250000000000024</v>
      </c>
    </row>
    <row r="81" spans="14:18" x14ac:dyDescent="0.35">
      <c r="N81">
        <f t="shared" si="3"/>
        <v>0.39750000000000024</v>
      </c>
      <c r="R81">
        <f t="shared" si="4"/>
        <v>0.39750000000000024</v>
      </c>
    </row>
    <row r="82" spans="14:18" x14ac:dyDescent="0.35">
      <c r="N82">
        <f t="shared" si="3"/>
        <v>0.40250000000000025</v>
      </c>
      <c r="R82">
        <f t="shared" si="4"/>
        <v>0.40250000000000025</v>
      </c>
    </row>
    <row r="83" spans="14:18" x14ac:dyDescent="0.35">
      <c r="N83">
        <f t="shared" si="3"/>
        <v>0.40750000000000025</v>
      </c>
      <c r="R83">
        <f t="shared" si="4"/>
        <v>0.40750000000000025</v>
      </c>
    </row>
    <row r="84" spans="14:18" x14ac:dyDescent="0.35">
      <c r="N84">
        <f t="shared" si="3"/>
        <v>0.41250000000000026</v>
      </c>
      <c r="R84">
        <f t="shared" si="4"/>
        <v>0.41250000000000026</v>
      </c>
    </row>
    <row r="85" spans="14:18" x14ac:dyDescent="0.35">
      <c r="N85">
        <f t="shared" si="3"/>
        <v>0.41750000000000026</v>
      </c>
      <c r="R85">
        <f t="shared" si="4"/>
        <v>0.41750000000000026</v>
      </c>
    </row>
    <row r="86" spans="14:18" x14ac:dyDescent="0.35">
      <c r="N86">
        <f t="shared" si="3"/>
        <v>0.42250000000000026</v>
      </c>
      <c r="R86">
        <f t="shared" si="4"/>
        <v>0.42250000000000026</v>
      </c>
    </row>
    <row r="87" spans="14:18" x14ac:dyDescent="0.35">
      <c r="N87">
        <f t="shared" si="3"/>
        <v>0.42750000000000027</v>
      </c>
      <c r="R87">
        <f t="shared" si="4"/>
        <v>0.42750000000000027</v>
      </c>
    </row>
    <row r="88" spans="14:18" x14ac:dyDescent="0.35">
      <c r="N88">
        <f t="shared" si="3"/>
        <v>0.43250000000000027</v>
      </c>
      <c r="R88">
        <f t="shared" si="4"/>
        <v>0.43250000000000027</v>
      </c>
    </row>
    <row r="89" spans="14:18" x14ac:dyDescent="0.35">
      <c r="N89">
        <f t="shared" si="3"/>
        <v>0.43750000000000028</v>
      </c>
      <c r="R89">
        <f t="shared" si="4"/>
        <v>0.43750000000000028</v>
      </c>
    </row>
    <row r="90" spans="14:18" x14ac:dyDescent="0.35">
      <c r="N90">
        <f t="shared" si="3"/>
        <v>0.44250000000000028</v>
      </c>
      <c r="R90">
        <f t="shared" si="4"/>
        <v>0.44250000000000028</v>
      </c>
    </row>
    <row r="91" spans="14:18" x14ac:dyDescent="0.35">
      <c r="N91">
        <f t="shared" si="3"/>
        <v>0.44750000000000029</v>
      </c>
      <c r="R91">
        <f t="shared" si="4"/>
        <v>0.44750000000000029</v>
      </c>
    </row>
    <row r="92" spans="14:18" x14ac:dyDescent="0.35">
      <c r="N92">
        <f t="shared" si="3"/>
        <v>0.45250000000000029</v>
      </c>
      <c r="R92">
        <f t="shared" si="4"/>
        <v>0.45250000000000029</v>
      </c>
    </row>
    <row r="93" spans="14:18" x14ac:dyDescent="0.35">
      <c r="N93">
        <f t="shared" si="3"/>
        <v>0.4575000000000003</v>
      </c>
      <c r="R93">
        <f t="shared" si="4"/>
        <v>0.4575000000000003</v>
      </c>
    </row>
    <row r="94" spans="14:18" x14ac:dyDescent="0.35">
      <c r="N94">
        <f t="shared" si="3"/>
        <v>0.4625000000000003</v>
      </c>
      <c r="R94">
        <f t="shared" si="4"/>
        <v>0.4625000000000003</v>
      </c>
    </row>
    <row r="95" spans="14:18" x14ac:dyDescent="0.35">
      <c r="N95">
        <f t="shared" si="3"/>
        <v>0.4675000000000003</v>
      </c>
      <c r="R95">
        <f t="shared" si="4"/>
        <v>0.4675000000000003</v>
      </c>
    </row>
    <row r="96" spans="14:18" x14ac:dyDescent="0.35">
      <c r="N96">
        <f t="shared" si="3"/>
        <v>0.47250000000000031</v>
      </c>
      <c r="R96">
        <f t="shared" si="4"/>
        <v>0.47250000000000031</v>
      </c>
    </row>
    <row r="97" spans="14:18" x14ac:dyDescent="0.35">
      <c r="N97">
        <f t="shared" si="3"/>
        <v>0.47750000000000031</v>
      </c>
      <c r="R97">
        <f t="shared" si="4"/>
        <v>0.47750000000000031</v>
      </c>
    </row>
    <row r="98" spans="14:18" x14ac:dyDescent="0.35">
      <c r="N98">
        <f t="shared" si="3"/>
        <v>0.48250000000000032</v>
      </c>
      <c r="R98">
        <f t="shared" si="4"/>
        <v>0.48250000000000032</v>
      </c>
    </row>
    <row r="99" spans="14:18" x14ac:dyDescent="0.35">
      <c r="N99">
        <f t="shared" si="3"/>
        <v>0.48750000000000032</v>
      </c>
      <c r="R99">
        <f t="shared" si="4"/>
        <v>0.48750000000000032</v>
      </c>
    </row>
    <row r="100" spans="14:18" x14ac:dyDescent="0.35">
      <c r="N100">
        <f t="shared" si="3"/>
        <v>0.49250000000000033</v>
      </c>
      <c r="R100">
        <f t="shared" si="4"/>
        <v>0.49250000000000033</v>
      </c>
    </row>
    <row r="101" spans="14:18" x14ac:dyDescent="0.35">
      <c r="N101">
        <f t="shared" si="3"/>
        <v>0.49750000000000033</v>
      </c>
      <c r="R101">
        <f t="shared" si="4"/>
        <v>0.49750000000000033</v>
      </c>
    </row>
    <row r="102" spans="14:18" x14ac:dyDescent="0.35">
      <c r="N102">
        <f t="shared" si="3"/>
        <v>0.50250000000000028</v>
      </c>
      <c r="R102">
        <f t="shared" si="4"/>
        <v>0.50250000000000028</v>
      </c>
    </row>
    <row r="103" spans="14:18" x14ac:dyDescent="0.35">
      <c r="N103">
        <f t="shared" si="3"/>
        <v>0.50750000000000028</v>
      </c>
      <c r="R103">
        <f t="shared" si="4"/>
        <v>0.50750000000000028</v>
      </c>
    </row>
    <row r="104" spans="14:18" x14ac:dyDescent="0.35">
      <c r="N104">
        <f t="shared" si="3"/>
        <v>0.51250000000000029</v>
      </c>
      <c r="R104">
        <f t="shared" si="4"/>
        <v>0.51250000000000029</v>
      </c>
    </row>
    <row r="105" spans="14:18" x14ac:dyDescent="0.35">
      <c r="N105">
        <f t="shared" si="3"/>
        <v>0.51750000000000029</v>
      </c>
      <c r="R105">
        <f t="shared" si="4"/>
        <v>0.51750000000000029</v>
      </c>
    </row>
    <row r="106" spans="14:18" x14ac:dyDescent="0.35">
      <c r="N106">
        <f t="shared" si="3"/>
        <v>0.5225000000000003</v>
      </c>
      <c r="R106">
        <f t="shared" si="4"/>
        <v>0.5225000000000003</v>
      </c>
    </row>
    <row r="107" spans="14:18" x14ac:dyDescent="0.35">
      <c r="N107">
        <f t="shared" si="3"/>
        <v>0.5275000000000003</v>
      </c>
      <c r="R107">
        <f t="shared" si="4"/>
        <v>0.5275000000000003</v>
      </c>
    </row>
    <row r="108" spans="14:18" x14ac:dyDescent="0.35">
      <c r="N108">
        <f t="shared" si="3"/>
        <v>0.53250000000000031</v>
      </c>
      <c r="R108">
        <f t="shared" si="4"/>
        <v>0.53250000000000031</v>
      </c>
    </row>
    <row r="109" spans="14:18" x14ac:dyDescent="0.35">
      <c r="N109">
        <f t="shared" si="3"/>
        <v>0.53750000000000031</v>
      </c>
      <c r="R109">
        <f t="shared" si="4"/>
        <v>0.53750000000000031</v>
      </c>
    </row>
    <row r="110" spans="14:18" x14ac:dyDescent="0.35">
      <c r="N110">
        <f t="shared" si="3"/>
        <v>0.54250000000000032</v>
      </c>
      <c r="R110">
        <f t="shared" si="4"/>
        <v>0.54250000000000032</v>
      </c>
    </row>
    <row r="111" spans="14:18" x14ac:dyDescent="0.35">
      <c r="N111">
        <f t="shared" si="3"/>
        <v>0.54750000000000032</v>
      </c>
      <c r="R111">
        <f t="shared" si="4"/>
        <v>0.54750000000000032</v>
      </c>
    </row>
    <row r="112" spans="14:18" x14ac:dyDescent="0.35">
      <c r="N112">
        <f t="shared" si="3"/>
        <v>0.55250000000000032</v>
      </c>
      <c r="R112">
        <f t="shared" si="4"/>
        <v>0.55250000000000032</v>
      </c>
    </row>
    <row r="113" spans="14:18" x14ac:dyDescent="0.35">
      <c r="N113">
        <f t="shared" si="3"/>
        <v>0.55750000000000033</v>
      </c>
      <c r="R113">
        <f t="shared" si="4"/>
        <v>0.55750000000000033</v>
      </c>
    </row>
    <row r="114" spans="14:18" x14ac:dyDescent="0.35">
      <c r="N114">
        <f t="shared" si="3"/>
        <v>0.56250000000000033</v>
      </c>
      <c r="R114">
        <f t="shared" si="4"/>
        <v>0.56250000000000033</v>
      </c>
    </row>
    <row r="115" spans="14:18" x14ac:dyDescent="0.35">
      <c r="N115">
        <f t="shared" si="3"/>
        <v>0.56750000000000034</v>
      </c>
      <c r="R115">
        <f t="shared" si="4"/>
        <v>0.56750000000000034</v>
      </c>
    </row>
    <row r="116" spans="14:18" x14ac:dyDescent="0.35">
      <c r="N116">
        <f t="shared" si="3"/>
        <v>0.57250000000000034</v>
      </c>
      <c r="R116">
        <f t="shared" si="4"/>
        <v>0.57250000000000034</v>
      </c>
    </row>
    <row r="117" spans="14:18" x14ac:dyDescent="0.35">
      <c r="N117">
        <f t="shared" si="3"/>
        <v>0.57750000000000035</v>
      </c>
      <c r="R117">
        <f t="shared" si="4"/>
        <v>0.57750000000000035</v>
      </c>
    </row>
    <row r="118" spans="14:18" x14ac:dyDescent="0.35">
      <c r="N118">
        <f t="shared" si="3"/>
        <v>0.58250000000000035</v>
      </c>
      <c r="R118">
        <f t="shared" si="4"/>
        <v>0.58250000000000035</v>
      </c>
    </row>
    <row r="119" spans="14:18" x14ac:dyDescent="0.35">
      <c r="N119">
        <f t="shared" si="3"/>
        <v>0.58750000000000036</v>
      </c>
      <c r="R119">
        <f t="shared" si="4"/>
        <v>0.58750000000000036</v>
      </c>
    </row>
    <row r="120" spans="14:18" x14ac:dyDescent="0.35">
      <c r="N120">
        <f t="shared" si="3"/>
        <v>0.59250000000000036</v>
      </c>
      <c r="R120">
        <f t="shared" si="4"/>
        <v>0.59250000000000036</v>
      </c>
    </row>
    <row r="121" spans="14:18" x14ac:dyDescent="0.35">
      <c r="N121">
        <f t="shared" si="3"/>
        <v>0.59750000000000036</v>
      </c>
      <c r="R121">
        <f t="shared" si="4"/>
        <v>0.59750000000000036</v>
      </c>
    </row>
    <row r="122" spans="14:18" x14ac:dyDescent="0.35">
      <c r="N122">
        <f t="shared" si="3"/>
        <v>0.60250000000000037</v>
      </c>
      <c r="R122">
        <f t="shared" si="4"/>
        <v>0.60250000000000037</v>
      </c>
    </row>
    <row r="123" spans="14:18" x14ac:dyDescent="0.35">
      <c r="N123">
        <f t="shared" si="3"/>
        <v>0.60750000000000037</v>
      </c>
      <c r="R123">
        <f t="shared" si="4"/>
        <v>0.60750000000000037</v>
      </c>
    </row>
    <row r="124" spans="14:18" x14ac:dyDescent="0.35">
      <c r="N124">
        <f t="shared" si="3"/>
        <v>0.61250000000000038</v>
      </c>
      <c r="R124">
        <f t="shared" si="4"/>
        <v>0.61250000000000038</v>
      </c>
    </row>
    <row r="125" spans="14:18" x14ac:dyDescent="0.35">
      <c r="N125">
        <f t="shared" si="3"/>
        <v>0.61750000000000038</v>
      </c>
      <c r="R125">
        <f t="shared" si="4"/>
        <v>0.61750000000000038</v>
      </c>
    </row>
    <row r="126" spans="14:18" x14ac:dyDescent="0.35">
      <c r="N126">
        <f t="shared" si="3"/>
        <v>0.62250000000000039</v>
      </c>
      <c r="R126">
        <f t="shared" si="4"/>
        <v>0.62250000000000039</v>
      </c>
    </row>
    <row r="127" spans="14:18" x14ac:dyDescent="0.35">
      <c r="N127">
        <f t="shared" si="3"/>
        <v>0.62750000000000039</v>
      </c>
      <c r="R127">
        <f t="shared" si="4"/>
        <v>0.62750000000000039</v>
      </c>
    </row>
    <row r="128" spans="14:18" x14ac:dyDescent="0.35">
      <c r="N128">
        <f t="shared" si="3"/>
        <v>0.6325000000000004</v>
      </c>
      <c r="R128">
        <f t="shared" si="4"/>
        <v>0.6325000000000004</v>
      </c>
    </row>
    <row r="129" spans="14:18" x14ac:dyDescent="0.35">
      <c r="N129">
        <f t="shared" si="3"/>
        <v>0.6375000000000004</v>
      </c>
      <c r="R129">
        <f t="shared" si="4"/>
        <v>0.6375000000000004</v>
      </c>
    </row>
    <row r="130" spans="14:18" x14ac:dyDescent="0.35">
      <c r="N130">
        <f t="shared" si="3"/>
        <v>0.6425000000000004</v>
      </c>
      <c r="R130">
        <f t="shared" si="4"/>
        <v>0.6425000000000004</v>
      </c>
    </row>
    <row r="131" spans="14:18" x14ac:dyDescent="0.35">
      <c r="N131">
        <f t="shared" si="3"/>
        <v>0.64750000000000041</v>
      </c>
      <c r="R131">
        <f t="shared" si="4"/>
        <v>0.64750000000000041</v>
      </c>
    </row>
    <row r="132" spans="14:18" x14ac:dyDescent="0.35">
      <c r="N132">
        <f t="shared" ref="N132:N195" si="5">N131+0.005</f>
        <v>0.65250000000000041</v>
      </c>
      <c r="R132">
        <f t="shared" ref="R132:R195" si="6">R131+0.005</f>
        <v>0.65250000000000041</v>
      </c>
    </row>
    <row r="133" spans="14:18" x14ac:dyDescent="0.35">
      <c r="N133">
        <f t="shared" si="5"/>
        <v>0.65750000000000042</v>
      </c>
      <c r="R133">
        <f t="shared" si="6"/>
        <v>0.65750000000000042</v>
      </c>
    </row>
    <row r="134" spans="14:18" x14ac:dyDescent="0.35">
      <c r="N134">
        <f t="shared" si="5"/>
        <v>0.66250000000000042</v>
      </c>
      <c r="R134">
        <f t="shared" si="6"/>
        <v>0.66250000000000042</v>
      </c>
    </row>
    <row r="135" spans="14:18" x14ac:dyDescent="0.35">
      <c r="N135">
        <f t="shared" si="5"/>
        <v>0.66750000000000043</v>
      </c>
      <c r="R135">
        <f t="shared" si="6"/>
        <v>0.66750000000000043</v>
      </c>
    </row>
    <row r="136" spans="14:18" x14ac:dyDescent="0.35">
      <c r="N136">
        <f t="shared" si="5"/>
        <v>0.67250000000000043</v>
      </c>
      <c r="R136">
        <f t="shared" si="6"/>
        <v>0.67250000000000043</v>
      </c>
    </row>
    <row r="137" spans="14:18" x14ac:dyDescent="0.35">
      <c r="N137">
        <f t="shared" si="5"/>
        <v>0.67750000000000044</v>
      </c>
      <c r="R137">
        <f t="shared" si="6"/>
        <v>0.67750000000000044</v>
      </c>
    </row>
    <row r="138" spans="14:18" x14ac:dyDescent="0.35">
      <c r="N138">
        <f t="shared" si="5"/>
        <v>0.68250000000000044</v>
      </c>
      <c r="R138">
        <f t="shared" si="6"/>
        <v>0.68250000000000044</v>
      </c>
    </row>
    <row r="139" spans="14:18" x14ac:dyDescent="0.35">
      <c r="N139">
        <f t="shared" si="5"/>
        <v>0.68750000000000044</v>
      </c>
      <c r="R139">
        <f t="shared" si="6"/>
        <v>0.68750000000000044</v>
      </c>
    </row>
    <row r="140" spans="14:18" x14ac:dyDescent="0.35">
      <c r="N140">
        <f t="shared" si="5"/>
        <v>0.69250000000000045</v>
      </c>
      <c r="R140">
        <f t="shared" si="6"/>
        <v>0.69250000000000045</v>
      </c>
    </row>
    <row r="141" spans="14:18" x14ac:dyDescent="0.35">
      <c r="N141">
        <f t="shared" si="5"/>
        <v>0.69750000000000045</v>
      </c>
      <c r="R141">
        <f t="shared" si="6"/>
        <v>0.69750000000000045</v>
      </c>
    </row>
    <row r="142" spans="14:18" x14ac:dyDescent="0.35">
      <c r="N142">
        <f t="shared" si="5"/>
        <v>0.70250000000000046</v>
      </c>
      <c r="R142">
        <f t="shared" si="6"/>
        <v>0.70250000000000046</v>
      </c>
    </row>
    <row r="143" spans="14:18" x14ac:dyDescent="0.35">
      <c r="N143">
        <f t="shared" si="5"/>
        <v>0.70750000000000046</v>
      </c>
      <c r="R143">
        <f t="shared" si="6"/>
        <v>0.70750000000000046</v>
      </c>
    </row>
    <row r="144" spans="14:18" x14ac:dyDescent="0.35">
      <c r="N144">
        <f t="shared" si="5"/>
        <v>0.71250000000000047</v>
      </c>
      <c r="R144">
        <f t="shared" si="6"/>
        <v>0.71250000000000047</v>
      </c>
    </row>
    <row r="145" spans="14:18" x14ac:dyDescent="0.35">
      <c r="N145">
        <f t="shared" si="5"/>
        <v>0.71750000000000047</v>
      </c>
      <c r="R145">
        <f t="shared" si="6"/>
        <v>0.71750000000000047</v>
      </c>
    </row>
    <row r="146" spans="14:18" x14ac:dyDescent="0.35">
      <c r="N146">
        <f t="shared" si="5"/>
        <v>0.72250000000000048</v>
      </c>
      <c r="R146">
        <f t="shared" si="6"/>
        <v>0.72250000000000048</v>
      </c>
    </row>
    <row r="147" spans="14:18" x14ac:dyDescent="0.35">
      <c r="N147">
        <f t="shared" si="5"/>
        <v>0.72750000000000048</v>
      </c>
      <c r="R147">
        <f t="shared" si="6"/>
        <v>0.72750000000000048</v>
      </c>
    </row>
    <row r="148" spans="14:18" x14ac:dyDescent="0.35">
      <c r="N148">
        <f t="shared" si="5"/>
        <v>0.73250000000000048</v>
      </c>
      <c r="R148">
        <f t="shared" si="6"/>
        <v>0.73250000000000048</v>
      </c>
    </row>
    <row r="149" spans="14:18" x14ac:dyDescent="0.35">
      <c r="N149">
        <f t="shared" si="5"/>
        <v>0.73750000000000049</v>
      </c>
      <c r="R149">
        <f t="shared" si="6"/>
        <v>0.73750000000000049</v>
      </c>
    </row>
    <row r="150" spans="14:18" x14ac:dyDescent="0.35">
      <c r="N150">
        <f t="shared" si="5"/>
        <v>0.74250000000000049</v>
      </c>
      <c r="R150">
        <f t="shared" si="6"/>
        <v>0.74250000000000049</v>
      </c>
    </row>
    <row r="151" spans="14:18" x14ac:dyDescent="0.35">
      <c r="N151">
        <f t="shared" si="5"/>
        <v>0.7475000000000005</v>
      </c>
      <c r="R151">
        <f t="shared" si="6"/>
        <v>0.7475000000000005</v>
      </c>
    </row>
    <row r="152" spans="14:18" x14ac:dyDescent="0.35">
      <c r="N152">
        <f t="shared" si="5"/>
        <v>0.7525000000000005</v>
      </c>
      <c r="R152">
        <f t="shared" si="6"/>
        <v>0.7525000000000005</v>
      </c>
    </row>
    <row r="153" spans="14:18" x14ac:dyDescent="0.35">
      <c r="N153">
        <f t="shared" si="5"/>
        <v>0.75750000000000051</v>
      </c>
      <c r="R153">
        <f t="shared" si="6"/>
        <v>0.75750000000000051</v>
      </c>
    </row>
    <row r="154" spans="14:18" x14ac:dyDescent="0.35">
      <c r="N154">
        <f t="shared" si="5"/>
        <v>0.76250000000000051</v>
      </c>
      <c r="R154">
        <f t="shared" si="6"/>
        <v>0.76250000000000051</v>
      </c>
    </row>
    <row r="155" spans="14:18" x14ac:dyDescent="0.35">
      <c r="N155">
        <f t="shared" si="5"/>
        <v>0.76750000000000052</v>
      </c>
      <c r="R155">
        <f t="shared" si="6"/>
        <v>0.76750000000000052</v>
      </c>
    </row>
    <row r="156" spans="14:18" x14ac:dyDescent="0.35">
      <c r="N156">
        <f t="shared" si="5"/>
        <v>0.77250000000000052</v>
      </c>
      <c r="R156">
        <f t="shared" si="6"/>
        <v>0.77250000000000052</v>
      </c>
    </row>
    <row r="157" spans="14:18" x14ac:dyDescent="0.35">
      <c r="N157">
        <f t="shared" si="5"/>
        <v>0.77750000000000052</v>
      </c>
      <c r="R157">
        <f t="shared" si="6"/>
        <v>0.77750000000000052</v>
      </c>
    </row>
    <row r="158" spans="14:18" x14ac:dyDescent="0.35">
      <c r="N158">
        <f t="shared" si="5"/>
        <v>0.78250000000000053</v>
      </c>
      <c r="R158">
        <f t="shared" si="6"/>
        <v>0.78250000000000053</v>
      </c>
    </row>
    <row r="159" spans="14:18" x14ac:dyDescent="0.35">
      <c r="N159">
        <f t="shared" si="5"/>
        <v>0.78750000000000053</v>
      </c>
      <c r="R159">
        <f t="shared" si="6"/>
        <v>0.78750000000000053</v>
      </c>
    </row>
    <row r="160" spans="14:18" x14ac:dyDescent="0.35">
      <c r="N160">
        <f t="shared" si="5"/>
        <v>0.79250000000000054</v>
      </c>
      <c r="R160">
        <f t="shared" si="6"/>
        <v>0.79250000000000054</v>
      </c>
    </row>
    <row r="161" spans="14:18" x14ac:dyDescent="0.35">
      <c r="N161">
        <f t="shared" si="5"/>
        <v>0.79750000000000054</v>
      </c>
      <c r="R161">
        <f t="shared" si="6"/>
        <v>0.79750000000000054</v>
      </c>
    </row>
    <row r="162" spans="14:18" x14ac:dyDescent="0.35">
      <c r="N162">
        <f t="shared" si="5"/>
        <v>0.80250000000000055</v>
      </c>
      <c r="R162">
        <f t="shared" si="6"/>
        <v>0.80250000000000055</v>
      </c>
    </row>
    <row r="163" spans="14:18" x14ac:dyDescent="0.35">
      <c r="N163">
        <f t="shared" si="5"/>
        <v>0.80750000000000055</v>
      </c>
      <c r="R163">
        <f t="shared" si="6"/>
        <v>0.80750000000000055</v>
      </c>
    </row>
    <row r="164" spans="14:18" x14ac:dyDescent="0.35">
      <c r="N164">
        <f t="shared" si="5"/>
        <v>0.81250000000000056</v>
      </c>
      <c r="R164">
        <f t="shared" si="6"/>
        <v>0.81250000000000056</v>
      </c>
    </row>
    <row r="165" spans="14:18" x14ac:dyDescent="0.35">
      <c r="N165">
        <f t="shared" si="5"/>
        <v>0.81750000000000056</v>
      </c>
      <c r="R165">
        <f t="shared" si="6"/>
        <v>0.81750000000000056</v>
      </c>
    </row>
    <row r="166" spans="14:18" x14ac:dyDescent="0.35">
      <c r="N166">
        <f t="shared" si="5"/>
        <v>0.82250000000000056</v>
      </c>
      <c r="R166">
        <f t="shared" si="6"/>
        <v>0.82250000000000056</v>
      </c>
    </row>
    <row r="167" spans="14:18" x14ac:dyDescent="0.35">
      <c r="N167">
        <f t="shared" si="5"/>
        <v>0.82750000000000057</v>
      </c>
      <c r="R167">
        <f t="shared" si="6"/>
        <v>0.82750000000000057</v>
      </c>
    </row>
    <row r="168" spans="14:18" x14ac:dyDescent="0.35">
      <c r="N168">
        <f t="shared" si="5"/>
        <v>0.83250000000000057</v>
      </c>
      <c r="R168">
        <f t="shared" si="6"/>
        <v>0.83250000000000057</v>
      </c>
    </row>
    <row r="169" spans="14:18" x14ac:dyDescent="0.35">
      <c r="N169">
        <f t="shared" si="5"/>
        <v>0.83750000000000058</v>
      </c>
      <c r="R169">
        <f t="shared" si="6"/>
        <v>0.83750000000000058</v>
      </c>
    </row>
    <row r="170" spans="14:18" x14ac:dyDescent="0.35">
      <c r="N170">
        <f t="shared" si="5"/>
        <v>0.84250000000000058</v>
      </c>
      <c r="R170">
        <f t="shared" si="6"/>
        <v>0.84250000000000058</v>
      </c>
    </row>
    <row r="171" spans="14:18" x14ac:dyDescent="0.35">
      <c r="N171">
        <f t="shared" si="5"/>
        <v>0.84750000000000059</v>
      </c>
      <c r="R171">
        <f t="shared" si="6"/>
        <v>0.84750000000000059</v>
      </c>
    </row>
    <row r="172" spans="14:18" x14ac:dyDescent="0.35">
      <c r="N172">
        <f t="shared" si="5"/>
        <v>0.85250000000000059</v>
      </c>
      <c r="R172">
        <f t="shared" si="6"/>
        <v>0.85250000000000059</v>
      </c>
    </row>
    <row r="173" spans="14:18" x14ac:dyDescent="0.35">
      <c r="N173">
        <f t="shared" si="5"/>
        <v>0.8575000000000006</v>
      </c>
      <c r="R173">
        <f t="shared" si="6"/>
        <v>0.8575000000000006</v>
      </c>
    </row>
    <row r="174" spans="14:18" x14ac:dyDescent="0.35">
      <c r="N174">
        <f t="shared" si="5"/>
        <v>0.8625000000000006</v>
      </c>
      <c r="R174">
        <f t="shared" si="6"/>
        <v>0.8625000000000006</v>
      </c>
    </row>
    <row r="175" spans="14:18" x14ac:dyDescent="0.35">
      <c r="N175">
        <f t="shared" si="5"/>
        <v>0.8675000000000006</v>
      </c>
      <c r="R175">
        <f t="shared" si="6"/>
        <v>0.8675000000000006</v>
      </c>
    </row>
    <row r="176" spans="14:18" x14ac:dyDescent="0.35">
      <c r="N176">
        <f t="shared" si="5"/>
        <v>0.87250000000000061</v>
      </c>
      <c r="R176">
        <f t="shared" si="6"/>
        <v>0.87250000000000061</v>
      </c>
    </row>
    <row r="177" spans="14:18" x14ac:dyDescent="0.35">
      <c r="N177">
        <f t="shared" si="5"/>
        <v>0.87750000000000061</v>
      </c>
      <c r="R177">
        <f t="shared" si="6"/>
        <v>0.87750000000000061</v>
      </c>
    </row>
    <row r="178" spans="14:18" x14ac:dyDescent="0.35">
      <c r="N178">
        <f t="shared" si="5"/>
        <v>0.88250000000000062</v>
      </c>
      <c r="R178">
        <f t="shared" si="6"/>
        <v>0.88250000000000062</v>
      </c>
    </row>
    <row r="179" spans="14:18" x14ac:dyDescent="0.35">
      <c r="N179">
        <f t="shared" si="5"/>
        <v>0.88750000000000062</v>
      </c>
      <c r="R179">
        <f t="shared" si="6"/>
        <v>0.88750000000000062</v>
      </c>
    </row>
    <row r="180" spans="14:18" x14ac:dyDescent="0.35">
      <c r="N180">
        <f t="shared" si="5"/>
        <v>0.89250000000000063</v>
      </c>
      <c r="R180">
        <f t="shared" si="6"/>
        <v>0.89250000000000063</v>
      </c>
    </row>
    <row r="181" spans="14:18" x14ac:dyDescent="0.35">
      <c r="N181">
        <f t="shared" si="5"/>
        <v>0.89750000000000063</v>
      </c>
      <c r="R181">
        <f t="shared" si="6"/>
        <v>0.89750000000000063</v>
      </c>
    </row>
    <row r="182" spans="14:18" x14ac:dyDescent="0.35">
      <c r="N182">
        <f t="shared" si="5"/>
        <v>0.90250000000000064</v>
      </c>
      <c r="R182">
        <f t="shared" si="6"/>
        <v>0.90250000000000064</v>
      </c>
    </row>
    <row r="183" spans="14:18" x14ac:dyDescent="0.35">
      <c r="N183">
        <f t="shared" si="5"/>
        <v>0.90750000000000064</v>
      </c>
      <c r="R183">
        <f t="shared" si="6"/>
        <v>0.90750000000000064</v>
      </c>
    </row>
    <row r="184" spans="14:18" x14ac:dyDescent="0.35">
      <c r="N184">
        <f t="shared" si="5"/>
        <v>0.91250000000000064</v>
      </c>
      <c r="R184">
        <f t="shared" si="6"/>
        <v>0.91250000000000064</v>
      </c>
    </row>
    <row r="185" spans="14:18" x14ac:dyDescent="0.35">
      <c r="N185">
        <f t="shared" si="5"/>
        <v>0.91750000000000065</v>
      </c>
      <c r="R185">
        <f t="shared" si="6"/>
        <v>0.91750000000000065</v>
      </c>
    </row>
    <row r="186" spans="14:18" x14ac:dyDescent="0.35">
      <c r="N186">
        <f t="shared" si="5"/>
        <v>0.92250000000000065</v>
      </c>
      <c r="R186">
        <f t="shared" si="6"/>
        <v>0.92250000000000065</v>
      </c>
    </row>
    <row r="187" spans="14:18" x14ac:dyDescent="0.35">
      <c r="N187">
        <f t="shared" si="5"/>
        <v>0.92750000000000066</v>
      </c>
      <c r="R187">
        <f t="shared" si="6"/>
        <v>0.92750000000000066</v>
      </c>
    </row>
    <row r="188" spans="14:18" x14ac:dyDescent="0.35">
      <c r="N188">
        <f t="shared" si="5"/>
        <v>0.93250000000000066</v>
      </c>
      <c r="R188">
        <f t="shared" si="6"/>
        <v>0.93250000000000066</v>
      </c>
    </row>
    <row r="189" spans="14:18" x14ac:dyDescent="0.35">
      <c r="N189">
        <f t="shared" si="5"/>
        <v>0.93750000000000067</v>
      </c>
      <c r="R189">
        <f t="shared" si="6"/>
        <v>0.93750000000000067</v>
      </c>
    </row>
    <row r="190" spans="14:18" x14ac:dyDescent="0.35">
      <c r="N190">
        <f t="shared" si="5"/>
        <v>0.94250000000000067</v>
      </c>
      <c r="R190">
        <f t="shared" si="6"/>
        <v>0.94250000000000067</v>
      </c>
    </row>
    <row r="191" spans="14:18" x14ac:dyDescent="0.35">
      <c r="N191">
        <f t="shared" si="5"/>
        <v>0.94750000000000068</v>
      </c>
      <c r="R191">
        <f t="shared" si="6"/>
        <v>0.94750000000000068</v>
      </c>
    </row>
    <row r="192" spans="14:18" x14ac:dyDescent="0.35">
      <c r="N192">
        <f t="shared" si="5"/>
        <v>0.95250000000000068</v>
      </c>
      <c r="R192">
        <f t="shared" si="6"/>
        <v>0.95250000000000068</v>
      </c>
    </row>
    <row r="193" spans="14:19" x14ac:dyDescent="0.35">
      <c r="N193">
        <f t="shared" si="5"/>
        <v>0.95750000000000068</v>
      </c>
      <c r="R193">
        <f t="shared" si="6"/>
        <v>0.95750000000000068</v>
      </c>
    </row>
    <row r="194" spans="14:19" x14ac:dyDescent="0.35">
      <c r="N194">
        <f t="shared" si="5"/>
        <v>0.96250000000000069</v>
      </c>
      <c r="R194">
        <f t="shared" si="6"/>
        <v>0.96250000000000069</v>
      </c>
    </row>
    <row r="195" spans="14:19" x14ac:dyDescent="0.35">
      <c r="N195">
        <f t="shared" si="5"/>
        <v>0.96750000000000069</v>
      </c>
      <c r="R195">
        <f t="shared" si="6"/>
        <v>0.96750000000000069</v>
      </c>
    </row>
    <row r="196" spans="14:19" x14ac:dyDescent="0.35">
      <c r="N196">
        <f t="shared" ref="N196:N201" si="7">N195+0.005</f>
        <v>0.9725000000000007</v>
      </c>
      <c r="R196">
        <f t="shared" ref="R196:R201" si="8">R195+0.005</f>
        <v>0.9725000000000007</v>
      </c>
    </row>
    <row r="197" spans="14:19" x14ac:dyDescent="0.35">
      <c r="N197">
        <f t="shared" si="7"/>
        <v>0.9775000000000007</v>
      </c>
      <c r="R197">
        <f t="shared" si="8"/>
        <v>0.9775000000000007</v>
      </c>
    </row>
    <row r="198" spans="14:19" x14ac:dyDescent="0.35">
      <c r="N198">
        <f t="shared" si="7"/>
        <v>0.98250000000000071</v>
      </c>
      <c r="R198">
        <f t="shared" si="8"/>
        <v>0.98250000000000071</v>
      </c>
    </row>
    <row r="199" spans="14:19" x14ac:dyDescent="0.35">
      <c r="N199">
        <f t="shared" si="7"/>
        <v>0.98750000000000071</v>
      </c>
      <c r="R199">
        <f t="shared" si="8"/>
        <v>0.98750000000000071</v>
      </c>
    </row>
    <row r="200" spans="14:19" x14ac:dyDescent="0.35">
      <c r="N200">
        <f t="shared" si="7"/>
        <v>0.99250000000000071</v>
      </c>
      <c r="R200">
        <f t="shared" si="8"/>
        <v>0.99250000000000071</v>
      </c>
    </row>
    <row r="201" spans="14:19" x14ac:dyDescent="0.35">
      <c r="N201" s="2">
        <f t="shared" si="7"/>
        <v>0.99750000000000072</v>
      </c>
      <c r="O201" s="2"/>
      <c r="R201" s="2">
        <f t="shared" si="8"/>
        <v>0.99750000000000072</v>
      </c>
      <c r="S201" s="2"/>
    </row>
    <row r="202" spans="14:19" x14ac:dyDescent="0.35">
      <c r="O202" t="e">
        <f ca="1">SUM(_xlfn.ANCHORARRAY(O2))</f>
        <v>#NAME?</v>
      </c>
      <c r="S202" t="e">
        <f ca="1">SUM(_xlfn.ANCHORARRAY(S2))</f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97345-7F15-4F34-A544-32D3B250A735}">
  <sheetPr codeName="Sheet2"/>
  <dimension ref="A2:H16"/>
  <sheetViews>
    <sheetView workbookViewId="0"/>
  </sheetViews>
  <sheetFormatPr defaultRowHeight="14.5" x14ac:dyDescent="0.35"/>
  <cols>
    <col min="1" max="1" width="6.26953125" customWidth="1"/>
    <col min="7" max="8" width="8.7265625" customWidth="1"/>
  </cols>
  <sheetData>
    <row r="2" spans="1:8" x14ac:dyDescent="0.35">
      <c r="A2" t="s">
        <v>20</v>
      </c>
      <c r="B2" s="14">
        <v>30</v>
      </c>
      <c r="D2" t="e" cm="1">
        <f t="array" aca="1" ref="D2" ca="1">BayesBeta(B10,B11,TRUE)</f>
        <v>#NAME?</v>
      </c>
      <c r="E2" s="14"/>
      <c r="G2" t="e" cm="1">
        <f t="array" aca="1" ref="G2" ca="1">BayesSR1Lg(B2,B3,TRUE,1,1)</f>
        <v>#NAME?</v>
      </c>
      <c r="H2" s="14"/>
    </row>
    <row r="3" spans="1:8" x14ac:dyDescent="0.35">
      <c r="A3" t="s">
        <v>5</v>
      </c>
      <c r="B3" s="15">
        <v>316</v>
      </c>
      <c r="E3" s="15"/>
      <c r="H3" s="15"/>
    </row>
    <row r="4" spans="1:8" x14ac:dyDescent="0.35">
      <c r="A4" t="s">
        <v>6</v>
      </c>
      <c r="B4" s="16">
        <v>149</v>
      </c>
      <c r="E4" s="15"/>
      <c r="H4" s="15"/>
    </row>
    <row r="5" spans="1:8" x14ac:dyDescent="0.35">
      <c r="E5" s="15"/>
      <c r="H5" s="15"/>
    </row>
    <row r="6" spans="1:8" x14ac:dyDescent="0.35">
      <c r="A6" t="s">
        <v>21</v>
      </c>
      <c r="B6" s="14">
        <v>1</v>
      </c>
      <c r="E6" s="15"/>
      <c r="H6" s="15"/>
    </row>
    <row r="7" spans="1:8" x14ac:dyDescent="0.35">
      <c r="A7" t="s">
        <v>22</v>
      </c>
      <c r="B7" s="15">
        <v>1</v>
      </c>
      <c r="E7" s="15"/>
      <c r="H7" s="15"/>
    </row>
    <row r="8" spans="1:8" x14ac:dyDescent="0.35">
      <c r="A8" t="s">
        <v>26</v>
      </c>
      <c r="B8" s="15">
        <f>3*B3/(2*(B2+1))-0.25</f>
        <v>15.040322580645162</v>
      </c>
      <c r="E8" s="15"/>
      <c r="H8" s="15"/>
    </row>
    <row r="9" spans="1:8" x14ac:dyDescent="0.35">
      <c r="A9" t="s">
        <v>27</v>
      </c>
      <c r="B9" s="15">
        <f>(3*B2-1)/4-3*B3/(2*(B2+1))</f>
        <v>6.9596774193548381</v>
      </c>
      <c r="E9" s="15"/>
      <c r="H9" s="15"/>
    </row>
    <row r="10" spans="1:8" x14ac:dyDescent="0.35">
      <c r="A10" t="s">
        <v>24</v>
      </c>
      <c r="B10" s="15">
        <f>B6+B8</f>
        <v>16.04032258064516</v>
      </c>
      <c r="E10" s="15"/>
      <c r="H10" s="15"/>
    </row>
    <row r="11" spans="1:8" x14ac:dyDescent="0.35">
      <c r="A11" t="s">
        <v>23</v>
      </c>
      <c r="B11" s="16">
        <f>B7+B9</f>
        <v>7.9596774193548381</v>
      </c>
      <c r="E11" s="15"/>
      <c r="H11" s="15"/>
    </row>
    <row r="12" spans="1:8" x14ac:dyDescent="0.35">
      <c r="E12" s="15"/>
      <c r="H12" s="15"/>
    </row>
    <row r="13" spans="1:8" x14ac:dyDescent="0.35">
      <c r="E13" s="15"/>
      <c r="H13" s="15"/>
    </row>
    <row r="14" spans="1:8" x14ac:dyDescent="0.35">
      <c r="E14" s="16"/>
      <c r="H14" s="16"/>
    </row>
    <row r="16" spans="1:8" x14ac:dyDescent="0.35">
      <c r="D16" t="e" cm="1">
        <f t="array" aca="1" ref="D16" ca="1">FTEXT(D2)</f>
        <v>#NAME?</v>
      </c>
      <c r="G16" t="e" cm="1">
        <f t="array" aca="1" ref="G16" ca="1">FTEXT(G2)</f>
        <v>#NAME?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7362D-9744-42DE-9F2C-EB49D69FDDAB}">
  <sheetPr codeName="Sheet3"/>
  <dimension ref="A1:N202"/>
  <sheetViews>
    <sheetView workbookViewId="0"/>
  </sheetViews>
  <sheetFormatPr defaultRowHeight="14.5" x14ac:dyDescent="0.35"/>
  <cols>
    <col min="1" max="1" width="5.26953125" customWidth="1"/>
    <col min="3" max="3" width="5.6328125" customWidth="1"/>
    <col min="4" max="4" width="8.7265625" style="20"/>
    <col min="13" max="13" width="4.6328125" customWidth="1"/>
    <col min="14" max="14" width="23.453125" customWidth="1"/>
  </cols>
  <sheetData>
    <row r="1" spans="1:14" x14ac:dyDescent="0.35">
      <c r="D1" s="19" t="s">
        <v>10</v>
      </c>
      <c r="E1" s="18" t="s">
        <v>28</v>
      </c>
      <c r="F1" s="18" t="s">
        <v>29</v>
      </c>
    </row>
    <row r="2" spans="1:14" x14ac:dyDescent="0.35">
      <c r="A2" t="s">
        <v>20</v>
      </c>
      <c r="B2" s="14">
        <v>30</v>
      </c>
      <c r="D2" s="20">
        <v>2.5000000000000001E-3</v>
      </c>
      <c r="E2">
        <v>0</v>
      </c>
      <c r="F2">
        <f>E2/E$202</f>
        <v>0</v>
      </c>
      <c r="H2" t="e" cm="1">
        <f t="array" aca="1" ref="H2" ca="1">GridDesc(D2:D201,F2:F201,TRUE,0.5)</f>
        <v>#NAME?</v>
      </c>
      <c r="I2" s="14"/>
      <c r="K2" t="e" cm="1">
        <f t="array" aca="1" ref="K2" ca="1">BayesSR1Sm(B2,B3,TRUE)</f>
        <v>#NAME?</v>
      </c>
      <c r="L2" s="14"/>
      <c r="N2" t="e" cm="1">
        <f t="array" aca="1" ref="N2" ca="1">FTEXT(K2)</f>
        <v>#NAME?</v>
      </c>
    </row>
    <row r="3" spans="1:14" x14ac:dyDescent="0.35">
      <c r="A3" t="s">
        <v>5</v>
      </c>
      <c r="B3" s="16">
        <v>316</v>
      </c>
      <c r="D3" s="20">
        <f>D2+0.005</f>
        <v>7.4999999999999997E-3</v>
      </c>
      <c r="E3">
        <v>0</v>
      </c>
      <c r="F3">
        <f t="shared" ref="F3:F66" si="0">E3/E$202</f>
        <v>0</v>
      </c>
      <c r="I3" s="15"/>
      <c r="L3" s="15"/>
    </row>
    <row r="4" spans="1:14" x14ac:dyDescent="0.35">
      <c r="D4" s="20">
        <f t="shared" ref="D4:D67" si="1">D3+0.005</f>
        <v>1.2500000000000001E-2</v>
      </c>
      <c r="E4">
        <v>0</v>
      </c>
      <c r="F4">
        <f t="shared" si="0"/>
        <v>0</v>
      </c>
      <c r="I4" s="15"/>
      <c r="L4" s="15"/>
    </row>
    <row r="5" spans="1:14" x14ac:dyDescent="0.35">
      <c r="D5" s="20">
        <f t="shared" si="1"/>
        <v>1.7500000000000002E-2</v>
      </c>
      <c r="E5">
        <v>0</v>
      </c>
      <c r="F5">
        <f t="shared" si="0"/>
        <v>0</v>
      </c>
      <c r="I5" s="15"/>
      <c r="L5" s="15"/>
    </row>
    <row r="6" spans="1:14" x14ac:dyDescent="0.35">
      <c r="D6" s="20">
        <f t="shared" si="1"/>
        <v>2.2500000000000003E-2</v>
      </c>
      <c r="E6">
        <v>0</v>
      </c>
      <c r="F6">
        <f t="shared" si="0"/>
        <v>0</v>
      </c>
      <c r="I6" s="15"/>
      <c r="L6" s="15"/>
    </row>
    <row r="7" spans="1:14" x14ac:dyDescent="0.35">
      <c r="A7" s="6" t="s">
        <v>30</v>
      </c>
      <c r="D7" s="20">
        <f t="shared" si="1"/>
        <v>2.7500000000000004E-2</v>
      </c>
      <c r="E7">
        <v>0</v>
      </c>
      <c r="F7">
        <f t="shared" si="0"/>
        <v>0</v>
      </c>
      <c r="I7" s="15"/>
      <c r="L7" s="15"/>
    </row>
    <row r="8" spans="1:14" x14ac:dyDescent="0.35">
      <c r="D8" s="20">
        <f t="shared" si="1"/>
        <v>3.2500000000000001E-2</v>
      </c>
      <c r="E8">
        <v>0</v>
      </c>
      <c r="F8">
        <f t="shared" si="0"/>
        <v>0</v>
      </c>
      <c r="I8" s="15"/>
      <c r="L8" s="15"/>
    </row>
    <row r="9" spans="1:14" x14ac:dyDescent="0.35">
      <c r="D9" s="20">
        <f t="shared" si="1"/>
        <v>3.7499999999999999E-2</v>
      </c>
      <c r="E9">
        <v>0</v>
      </c>
      <c r="F9">
        <f t="shared" si="0"/>
        <v>0</v>
      </c>
      <c r="I9" s="15"/>
      <c r="L9" s="15"/>
    </row>
    <row r="10" spans="1:14" x14ac:dyDescent="0.35">
      <c r="D10" s="20">
        <f t="shared" si="1"/>
        <v>4.2499999999999996E-2</v>
      </c>
      <c r="E10">
        <v>0</v>
      </c>
      <c r="F10">
        <f t="shared" si="0"/>
        <v>0</v>
      </c>
      <c r="I10" s="15"/>
      <c r="L10" s="15"/>
    </row>
    <row r="11" spans="1:14" x14ac:dyDescent="0.35">
      <c r="D11" s="20">
        <f t="shared" si="1"/>
        <v>4.7499999999999994E-2</v>
      </c>
      <c r="E11">
        <v>0</v>
      </c>
      <c r="F11">
        <f t="shared" si="0"/>
        <v>0</v>
      </c>
      <c r="I11" s="15"/>
      <c r="L11" s="15"/>
    </row>
    <row r="12" spans="1:14" x14ac:dyDescent="0.35">
      <c r="D12" s="20">
        <f t="shared" si="1"/>
        <v>5.2499999999999991E-2</v>
      </c>
      <c r="E12">
        <v>0</v>
      </c>
      <c r="F12">
        <f t="shared" si="0"/>
        <v>0</v>
      </c>
      <c r="I12" s="16"/>
      <c r="L12" s="16"/>
    </row>
    <row r="13" spans="1:14" x14ac:dyDescent="0.35">
      <c r="D13" s="20">
        <f t="shared" si="1"/>
        <v>5.7499999999999989E-2</v>
      </c>
      <c r="E13">
        <v>0</v>
      </c>
      <c r="F13">
        <f t="shared" si="0"/>
        <v>0</v>
      </c>
    </row>
    <row r="14" spans="1:14" x14ac:dyDescent="0.35">
      <c r="D14" s="20">
        <f t="shared" si="1"/>
        <v>6.2499999999999986E-2</v>
      </c>
      <c r="E14">
        <v>0</v>
      </c>
      <c r="F14">
        <f t="shared" si="0"/>
        <v>0</v>
      </c>
      <c r="H14" t="e" cm="1">
        <f t="array" aca="1" ref="H14" ca="1">FTEXT(H2)</f>
        <v>#NAME?</v>
      </c>
    </row>
    <row r="15" spans="1:14" x14ac:dyDescent="0.35">
      <c r="D15" s="20">
        <f t="shared" si="1"/>
        <v>6.7499999999999991E-2</v>
      </c>
      <c r="E15">
        <v>0</v>
      </c>
      <c r="F15">
        <f t="shared" si="0"/>
        <v>0</v>
      </c>
    </row>
    <row r="16" spans="1:14" x14ac:dyDescent="0.35">
      <c r="D16" s="20">
        <f t="shared" si="1"/>
        <v>7.2499999999999995E-2</v>
      </c>
      <c r="E16">
        <v>0</v>
      </c>
      <c r="F16">
        <f t="shared" si="0"/>
        <v>0</v>
      </c>
    </row>
    <row r="17" spans="4:6" x14ac:dyDescent="0.35">
      <c r="D17" s="20">
        <f t="shared" si="1"/>
        <v>7.7499999999999999E-2</v>
      </c>
      <c r="E17">
        <v>0</v>
      </c>
      <c r="F17">
        <f t="shared" si="0"/>
        <v>0</v>
      </c>
    </row>
    <row r="18" spans="4:6" x14ac:dyDescent="0.35">
      <c r="D18" s="20">
        <f t="shared" si="1"/>
        <v>8.2500000000000004E-2</v>
      </c>
      <c r="E18">
        <v>0</v>
      </c>
      <c r="F18">
        <f t="shared" si="0"/>
        <v>0</v>
      </c>
    </row>
    <row r="19" spans="4:6" x14ac:dyDescent="0.35">
      <c r="D19" s="20">
        <f t="shared" si="1"/>
        <v>8.7500000000000008E-2</v>
      </c>
      <c r="E19">
        <v>0</v>
      </c>
      <c r="F19">
        <f t="shared" si="0"/>
        <v>0</v>
      </c>
    </row>
    <row r="20" spans="4:6" x14ac:dyDescent="0.35">
      <c r="D20" s="20">
        <f t="shared" si="1"/>
        <v>9.2500000000000013E-2</v>
      </c>
      <c r="E20">
        <v>0</v>
      </c>
      <c r="F20">
        <f t="shared" si="0"/>
        <v>0</v>
      </c>
    </row>
    <row r="21" spans="4:6" x14ac:dyDescent="0.35">
      <c r="D21" s="20">
        <f t="shared" si="1"/>
        <v>9.7500000000000017E-2</v>
      </c>
      <c r="E21">
        <v>0</v>
      </c>
      <c r="F21">
        <f t="shared" si="0"/>
        <v>0</v>
      </c>
    </row>
    <row r="22" spans="4:6" x14ac:dyDescent="0.35">
      <c r="D22" s="20">
        <f t="shared" si="1"/>
        <v>0.10250000000000002</v>
      </c>
      <c r="E22">
        <v>0</v>
      </c>
      <c r="F22">
        <f t="shared" si="0"/>
        <v>0</v>
      </c>
    </row>
    <row r="23" spans="4:6" x14ac:dyDescent="0.35">
      <c r="D23" s="20">
        <f t="shared" si="1"/>
        <v>0.10750000000000003</v>
      </c>
      <c r="E23">
        <v>0</v>
      </c>
      <c r="F23">
        <f t="shared" si="0"/>
        <v>0</v>
      </c>
    </row>
    <row r="24" spans="4:6" x14ac:dyDescent="0.35">
      <c r="D24" s="20">
        <f t="shared" si="1"/>
        <v>0.11250000000000003</v>
      </c>
      <c r="E24">
        <v>0</v>
      </c>
      <c r="F24">
        <f t="shared" si="0"/>
        <v>0</v>
      </c>
    </row>
    <row r="25" spans="4:6" x14ac:dyDescent="0.35">
      <c r="D25" s="20">
        <f t="shared" si="1"/>
        <v>0.11750000000000003</v>
      </c>
      <c r="E25">
        <v>0</v>
      </c>
      <c r="F25">
        <f t="shared" si="0"/>
        <v>0</v>
      </c>
    </row>
    <row r="26" spans="4:6" x14ac:dyDescent="0.35">
      <c r="D26" s="20">
        <f t="shared" si="1"/>
        <v>0.12250000000000004</v>
      </c>
      <c r="E26">
        <v>0</v>
      </c>
      <c r="F26">
        <f t="shared" si="0"/>
        <v>0</v>
      </c>
    </row>
    <row r="27" spans="4:6" x14ac:dyDescent="0.35">
      <c r="D27" s="20">
        <f t="shared" si="1"/>
        <v>0.12750000000000003</v>
      </c>
      <c r="E27">
        <v>0</v>
      </c>
      <c r="F27">
        <f t="shared" si="0"/>
        <v>0</v>
      </c>
    </row>
    <row r="28" spans="4:6" x14ac:dyDescent="0.35">
      <c r="D28" s="20">
        <f t="shared" si="1"/>
        <v>0.13250000000000003</v>
      </c>
      <c r="E28">
        <v>0</v>
      </c>
      <c r="F28">
        <f t="shared" si="0"/>
        <v>0</v>
      </c>
    </row>
    <row r="29" spans="4:6" x14ac:dyDescent="0.35">
      <c r="D29" s="20">
        <f t="shared" si="1"/>
        <v>0.13750000000000004</v>
      </c>
      <c r="E29">
        <v>0</v>
      </c>
      <c r="F29">
        <f t="shared" si="0"/>
        <v>0</v>
      </c>
    </row>
    <row r="30" spans="4:6" x14ac:dyDescent="0.35">
      <c r="D30" s="20">
        <f t="shared" si="1"/>
        <v>0.14250000000000004</v>
      </c>
      <c r="E30">
        <v>0</v>
      </c>
      <c r="F30">
        <f t="shared" si="0"/>
        <v>0</v>
      </c>
    </row>
    <row r="31" spans="4:6" x14ac:dyDescent="0.35">
      <c r="D31" s="20">
        <f t="shared" si="1"/>
        <v>0.14750000000000005</v>
      </c>
      <c r="E31">
        <v>0</v>
      </c>
      <c r="F31">
        <f t="shared" si="0"/>
        <v>0</v>
      </c>
    </row>
    <row r="32" spans="4:6" x14ac:dyDescent="0.35">
      <c r="D32" s="20">
        <f t="shared" si="1"/>
        <v>0.15250000000000005</v>
      </c>
      <c r="E32">
        <v>0</v>
      </c>
      <c r="F32">
        <f t="shared" si="0"/>
        <v>0</v>
      </c>
    </row>
    <row r="33" spans="4:6" x14ac:dyDescent="0.35">
      <c r="D33" s="20">
        <f t="shared" si="1"/>
        <v>0.15750000000000006</v>
      </c>
      <c r="E33">
        <v>0</v>
      </c>
      <c r="F33">
        <f t="shared" si="0"/>
        <v>0</v>
      </c>
    </row>
    <row r="34" spans="4:6" x14ac:dyDescent="0.35">
      <c r="D34" s="20">
        <f t="shared" si="1"/>
        <v>0.16250000000000006</v>
      </c>
      <c r="E34">
        <v>0</v>
      </c>
      <c r="F34">
        <f t="shared" si="0"/>
        <v>0</v>
      </c>
    </row>
    <row r="35" spans="4:6" x14ac:dyDescent="0.35">
      <c r="D35" s="20">
        <f t="shared" si="1"/>
        <v>0.16750000000000007</v>
      </c>
      <c r="E35">
        <v>0</v>
      </c>
      <c r="F35">
        <f t="shared" si="0"/>
        <v>0</v>
      </c>
    </row>
    <row r="36" spans="4:6" x14ac:dyDescent="0.35">
      <c r="D36" s="20">
        <f t="shared" si="1"/>
        <v>0.17250000000000007</v>
      </c>
      <c r="E36">
        <v>0</v>
      </c>
      <c r="F36">
        <f t="shared" si="0"/>
        <v>0</v>
      </c>
    </row>
    <row r="37" spans="4:6" x14ac:dyDescent="0.35">
      <c r="D37" s="20">
        <f t="shared" si="1"/>
        <v>0.17750000000000007</v>
      </c>
      <c r="E37">
        <v>0</v>
      </c>
      <c r="F37">
        <f t="shared" si="0"/>
        <v>0</v>
      </c>
    </row>
    <row r="38" spans="4:6" x14ac:dyDescent="0.35">
      <c r="D38" s="20">
        <f t="shared" si="1"/>
        <v>0.18250000000000008</v>
      </c>
      <c r="E38">
        <v>0</v>
      </c>
      <c r="F38">
        <f t="shared" si="0"/>
        <v>0</v>
      </c>
    </row>
    <row r="39" spans="4:6" x14ac:dyDescent="0.35">
      <c r="D39" s="20">
        <f t="shared" si="1"/>
        <v>0.18750000000000008</v>
      </c>
      <c r="E39">
        <v>0</v>
      </c>
      <c r="F39">
        <f t="shared" si="0"/>
        <v>0</v>
      </c>
    </row>
    <row r="40" spans="4:6" x14ac:dyDescent="0.35">
      <c r="D40" s="20">
        <f t="shared" si="1"/>
        <v>0.19250000000000009</v>
      </c>
      <c r="E40">
        <v>0</v>
      </c>
      <c r="F40">
        <f t="shared" si="0"/>
        <v>0</v>
      </c>
    </row>
    <row r="41" spans="4:6" x14ac:dyDescent="0.35">
      <c r="D41" s="20">
        <f t="shared" si="1"/>
        <v>0.19750000000000009</v>
      </c>
      <c r="E41">
        <v>0</v>
      </c>
      <c r="F41">
        <f t="shared" si="0"/>
        <v>0</v>
      </c>
    </row>
    <row r="42" spans="4:6" x14ac:dyDescent="0.35">
      <c r="D42" s="20">
        <f t="shared" si="1"/>
        <v>0.2025000000000001</v>
      </c>
      <c r="E42">
        <v>0</v>
      </c>
      <c r="F42">
        <f t="shared" si="0"/>
        <v>0</v>
      </c>
    </row>
    <row r="43" spans="4:6" x14ac:dyDescent="0.35">
      <c r="D43" s="20">
        <f t="shared" si="1"/>
        <v>0.2075000000000001</v>
      </c>
      <c r="E43">
        <v>0</v>
      </c>
      <c r="F43">
        <f t="shared" si="0"/>
        <v>0</v>
      </c>
    </row>
    <row r="44" spans="4:6" x14ac:dyDescent="0.35">
      <c r="D44" s="20">
        <f t="shared" si="1"/>
        <v>0.21250000000000011</v>
      </c>
      <c r="E44">
        <v>0</v>
      </c>
      <c r="F44">
        <f t="shared" si="0"/>
        <v>0</v>
      </c>
    </row>
    <row r="45" spans="4:6" x14ac:dyDescent="0.35">
      <c r="D45" s="20">
        <f t="shared" si="1"/>
        <v>0.21750000000000011</v>
      </c>
      <c r="E45">
        <v>0</v>
      </c>
      <c r="F45">
        <f t="shared" si="0"/>
        <v>0</v>
      </c>
    </row>
    <row r="46" spans="4:6" x14ac:dyDescent="0.35">
      <c r="D46" s="20">
        <f t="shared" si="1"/>
        <v>0.22250000000000011</v>
      </c>
      <c r="E46">
        <v>0</v>
      </c>
      <c r="F46">
        <f t="shared" si="0"/>
        <v>0</v>
      </c>
    </row>
    <row r="47" spans="4:6" x14ac:dyDescent="0.35">
      <c r="D47" s="20">
        <f t="shared" si="1"/>
        <v>0.22750000000000012</v>
      </c>
      <c r="E47">
        <v>0</v>
      </c>
      <c r="F47">
        <f t="shared" si="0"/>
        <v>0</v>
      </c>
    </row>
    <row r="48" spans="4:6" x14ac:dyDescent="0.35">
      <c r="D48" s="20">
        <f t="shared" si="1"/>
        <v>0.23250000000000012</v>
      </c>
      <c r="E48">
        <v>0</v>
      </c>
      <c r="F48">
        <f t="shared" si="0"/>
        <v>0</v>
      </c>
    </row>
    <row r="49" spans="4:6" x14ac:dyDescent="0.35">
      <c r="D49" s="20">
        <f t="shared" si="1"/>
        <v>0.23750000000000013</v>
      </c>
      <c r="E49">
        <v>3.3333333333333335E-5</v>
      </c>
      <c r="F49">
        <f t="shared" si="0"/>
        <v>8.1906790072897091E-5</v>
      </c>
    </row>
    <row r="50" spans="4:6" x14ac:dyDescent="0.35">
      <c r="D50" s="20">
        <f t="shared" si="1"/>
        <v>0.24250000000000013</v>
      </c>
      <c r="E50">
        <v>0</v>
      </c>
      <c r="F50">
        <f t="shared" si="0"/>
        <v>0</v>
      </c>
    </row>
    <row r="51" spans="4:6" x14ac:dyDescent="0.35">
      <c r="D51" s="20">
        <f t="shared" si="1"/>
        <v>0.24750000000000014</v>
      </c>
      <c r="E51">
        <v>0</v>
      </c>
      <c r="F51">
        <f t="shared" si="0"/>
        <v>0</v>
      </c>
    </row>
    <row r="52" spans="4:6" x14ac:dyDescent="0.35">
      <c r="D52" s="20">
        <f t="shared" si="1"/>
        <v>0.25250000000000011</v>
      </c>
      <c r="E52">
        <v>0</v>
      </c>
      <c r="F52">
        <f t="shared" si="0"/>
        <v>0</v>
      </c>
    </row>
    <row r="53" spans="4:6" x14ac:dyDescent="0.35">
      <c r="D53" s="20">
        <f t="shared" si="1"/>
        <v>0.25750000000000012</v>
      </c>
      <c r="E53">
        <v>0</v>
      </c>
      <c r="F53">
        <f t="shared" si="0"/>
        <v>0</v>
      </c>
    </row>
    <row r="54" spans="4:6" x14ac:dyDescent="0.35">
      <c r="D54" s="20">
        <f t="shared" si="1"/>
        <v>0.26250000000000012</v>
      </c>
      <c r="E54">
        <v>0</v>
      </c>
      <c r="F54">
        <f t="shared" si="0"/>
        <v>0</v>
      </c>
    </row>
    <row r="55" spans="4:6" x14ac:dyDescent="0.35">
      <c r="D55" s="20">
        <f t="shared" si="1"/>
        <v>0.26750000000000013</v>
      </c>
      <c r="E55">
        <v>0</v>
      </c>
      <c r="F55">
        <f t="shared" si="0"/>
        <v>0</v>
      </c>
    </row>
    <row r="56" spans="4:6" x14ac:dyDescent="0.35">
      <c r="D56" s="20">
        <f t="shared" si="1"/>
        <v>0.27250000000000013</v>
      </c>
      <c r="E56">
        <v>0</v>
      </c>
      <c r="F56">
        <f t="shared" si="0"/>
        <v>0</v>
      </c>
    </row>
    <row r="57" spans="4:6" x14ac:dyDescent="0.35">
      <c r="D57" s="20">
        <f t="shared" si="1"/>
        <v>0.27750000000000014</v>
      </c>
      <c r="E57">
        <v>0</v>
      </c>
      <c r="F57">
        <f t="shared" si="0"/>
        <v>0</v>
      </c>
    </row>
    <row r="58" spans="4:6" x14ac:dyDescent="0.35">
      <c r="D58" s="20">
        <f t="shared" si="1"/>
        <v>0.28250000000000014</v>
      </c>
      <c r="E58">
        <v>0</v>
      </c>
      <c r="F58">
        <f t="shared" si="0"/>
        <v>0</v>
      </c>
    </row>
    <row r="59" spans="4:6" x14ac:dyDescent="0.35">
      <c r="D59" s="20">
        <f t="shared" si="1"/>
        <v>0.28750000000000014</v>
      </c>
      <c r="E59">
        <v>0</v>
      </c>
      <c r="F59">
        <f t="shared" si="0"/>
        <v>0</v>
      </c>
    </row>
    <row r="60" spans="4:6" x14ac:dyDescent="0.35">
      <c r="D60" s="20">
        <f t="shared" si="1"/>
        <v>0.29250000000000015</v>
      </c>
      <c r="E60">
        <v>0</v>
      </c>
      <c r="F60">
        <f t="shared" si="0"/>
        <v>0</v>
      </c>
    </row>
    <row r="61" spans="4:6" x14ac:dyDescent="0.35">
      <c r="D61" s="20">
        <f t="shared" si="1"/>
        <v>0.29750000000000015</v>
      </c>
      <c r="E61">
        <v>0</v>
      </c>
      <c r="F61">
        <f t="shared" si="0"/>
        <v>0</v>
      </c>
    </row>
    <row r="62" spans="4:6" x14ac:dyDescent="0.35">
      <c r="D62" s="20">
        <f t="shared" si="1"/>
        <v>0.30250000000000016</v>
      </c>
      <c r="E62">
        <v>3.3333333333333335E-5</v>
      </c>
      <c r="F62">
        <f t="shared" si="0"/>
        <v>8.1906790072897091E-5</v>
      </c>
    </row>
    <row r="63" spans="4:6" x14ac:dyDescent="0.35">
      <c r="D63" s="20">
        <f t="shared" si="1"/>
        <v>0.30750000000000016</v>
      </c>
      <c r="E63">
        <v>0</v>
      </c>
      <c r="F63">
        <f t="shared" si="0"/>
        <v>0</v>
      </c>
    </row>
    <row r="64" spans="4:6" x14ac:dyDescent="0.35">
      <c r="D64" s="20">
        <f t="shared" si="1"/>
        <v>0.31250000000000017</v>
      </c>
      <c r="E64">
        <v>3.3333333333333335E-5</v>
      </c>
      <c r="F64">
        <f t="shared" si="0"/>
        <v>8.1906790072897091E-5</v>
      </c>
    </row>
    <row r="65" spans="4:6" x14ac:dyDescent="0.35">
      <c r="D65" s="20">
        <f t="shared" si="1"/>
        <v>0.31750000000000017</v>
      </c>
      <c r="E65">
        <v>6.666666666666667E-5</v>
      </c>
      <c r="F65">
        <f t="shared" si="0"/>
        <v>1.6381358014579418E-4</v>
      </c>
    </row>
    <row r="66" spans="4:6" x14ac:dyDescent="0.35">
      <c r="D66" s="20">
        <f t="shared" si="1"/>
        <v>0.32250000000000018</v>
      </c>
      <c r="E66">
        <v>0</v>
      </c>
      <c r="F66">
        <f t="shared" si="0"/>
        <v>0</v>
      </c>
    </row>
    <row r="67" spans="4:6" x14ac:dyDescent="0.35">
      <c r="D67" s="20">
        <f t="shared" si="1"/>
        <v>0.32750000000000018</v>
      </c>
      <c r="E67">
        <v>0</v>
      </c>
      <c r="F67">
        <f t="shared" ref="F67:F130" si="2">E67/E$202</f>
        <v>0</v>
      </c>
    </row>
    <row r="68" spans="4:6" x14ac:dyDescent="0.35">
      <c r="D68" s="20">
        <f t="shared" ref="D68:D131" si="3">D67+0.005</f>
        <v>0.33250000000000018</v>
      </c>
      <c r="E68">
        <v>6.666666666666667E-5</v>
      </c>
      <c r="F68">
        <f t="shared" si="2"/>
        <v>1.6381358014579418E-4</v>
      </c>
    </row>
    <row r="69" spans="4:6" x14ac:dyDescent="0.35">
      <c r="D69" s="20">
        <f t="shared" si="3"/>
        <v>0.33750000000000019</v>
      </c>
      <c r="E69">
        <v>3.3333333333333335E-5</v>
      </c>
      <c r="F69">
        <f t="shared" si="2"/>
        <v>8.1906790072897091E-5</v>
      </c>
    </row>
    <row r="70" spans="4:6" x14ac:dyDescent="0.35">
      <c r="D70" s="20">
        <f t="shared" si="3"/>
        <v>0.34250000000000019</v>
      </c>
      <c r="E70">
        <v>1E-4</v>
      </c>
      <c r="F70">
        <f t="shared" si="2"/>
        <v>2.4572037021869126E-4</v>
      </c>
    </row>
    <row r="71" spans="4:6" x14ac:dyDescent="0.35">
      <c r="D71" s="20">
        <f t="shared" si="3"/>
        <v>0.3475000000000002</v>
      </c>
      <c r="E71">
        <v>6.666666666666667E-5</v>
      </c>
      <c r="F71">
        <f t="shared" si="2"/>
        <v>1.6381358014579418E-4</v>
      </c>
    </row>
    <row r="72" spans="4:6" x14ac:dyDescent="0.35">
      <c r="D72" s="20">
        <f t="shared" si="3"/>
        <v>0.3525000000000002</v>
      </c>
      <c r="E72">
        <v>1E-4</v>
      </c>
      <c r="F72">
        <f t="shared" si="2"/>
        <v>2.4572037021869126E-4</v>
      </c>
    </row>
    <row r="73" spans="4:6" x14ac:dyDescent="0.35">
      <c r="D73" s="20">
        <f t="shared" si="3"/>
        <v>0.35750000000000021</v>
      </c>
      <c r="E73">
        <v>1.6666666666666666E-4</v>
      </c>
      <c r="F73">
        <f t="shared" si="2"/>
        <v>4.0953395036448542E-4</v>
      </c>
    </row>
    <row r="74" spans="4:6" x14ac:dyDescent="0.35">
      <c r="D74" s="20">
        <f t="shared" si="3"/>
        <v>0.36250000000000021</v>
      </c>
      <c r="E74">
        <v>1E-4</v>
      </c>
      <c r="F74">
        <f t="shared" si="2"/>
        <v>2.4572037021869126E-4</v>
      </c>
    </row>
    <row r="75" spans="4:6" x14ac:dyDescent="0.35">
      <c r="D75" s="20">
        <f t="shared" si="3"/>
        <v>0.36750000000000022</v>
      </c>
      <c r="E75">
        <v>6.666666666666667E-5</v>
      </c>
      <c r="F75">
        <f t="shared" si="2"/>
        <v>1.6381358014579418E-4</v>
      </c>
    </row>
    <row r="76" spans="4:6" x14ac:dyDescent="0.35">
      <c r="D76" s="20">
        <f t="shared" si="3"/>
        <v>0.37250000000000022</v>
      </c>
      <c r="E76">
        <v>6.666666666666667E-5</v>
      </c>
      <c r="F76">
        <f t="shared" si="2"/>
        <v>1.6381358014579418E-4</v>
      </c>
    </row>
    <row r="77" spans="4:6" x14ac:dyDescent="0.35">
      <c r="D77" s="20">
        <f t="shared" si="3"/>
        <v>0.37750000000000022</v>
      </c>
      <c r="E77">
        <v>0</v>
      </c>
      <c r="F77">
        <f t="shared" si="2"/>
        <v>0</v>
      </c>
    </row>
    <row r="78" spans="4:6" x14ac:dyDescent="0.35">
      <c r="D78" s="20">
        <f t="shared" si="3"/>
        <v>0.38250000000000023</v>
      </c>
      <c r="E78">
        <v>2.3333333333333333E-4</v>
      </c>
      <c r="F78">
        <f t="shared" si="2"/>
        <v>5.7334753051027957E-4</v>
      </c>
    </row>
    <row r="79" spans="4:6" x14ac:dyDescent="0.35">
      <c r="D79" s="20">
        <f t="shared" si="3"/>
        <v>0.38750000000000023</v>
      </c>
      <c r="E79">
        <v>1E-4</v>
      </c>
      <c r="F79">
        <f t="shared" si="2"/>
        <v>2.4572037021869126E-4</v>
      </c>
    </row>
    <row r="80" spans="4:6" x14ac:dyDescent="0.35">
      <c r="D80" s="20">
        <f t="shared" si="3"/>
        <v>0.39250000000000024</v>
      </c>
      <c r="E80">
        <v>1.3333333333333334E-4</v>
      </c>
      <c r="F80">
        <f t="shared" si="2"/>
        <v>3.2762716029158836E-4</v>
      </c>
    </row>
    <row r="81" spans="4:6" x14ac:dyDescent="0.35">
      <c r="D81" s="20">
        <f t="shared" si="3"/>
        <v>0.39750000000000024</v>
      </c>
      <c r="E81">
        <v>1E-4</v>
      </c>
      <c r="F81">
        <f t="shared" si="2"/>
        <v>2.4572037021869126E-4</v>
      </c>
    </row>
    <row r="82" spans="4:6" x14ac:dyDescent="0.35">
      <c r="D82" s="20">
        <f t="shared" si="3"/>
        <v>0.40250000000000025</v>
      </c>
      <c r="E82">
        <v>4.0000000000000002E-4</v>
      </c>
      <c r="F82">
        <f t="shared" si="2"/>
        <v>9.8288148087476504E-4</v>
      </c>
    </row>
    <row r="83" spans="4:6" x14ac:dyDescent="0.35">
      <c r="D83" s="20">
        <f t="shared" si="3"/>
        <v>0.40750000000000025</v>
      </c>
      <c r="E83">
        <v>2.0000000000000001E-4</v>
      </c>
      <c r="F83">
        <f t="shared" si="2"/>
        <v>4.9144074043738252E-4</v>
      </c>
    </row>
    <row r="84" spans="4:6" x14ac:dyDescent="0.35">
      <c r="D84" s="20">
        <f t="shared" si="3"/>
        <v>0.41250000000000026</v>
      </c>
      <c r="E84">
        <v>2.0000000000000001E-4</v>
      </c>
      <c r="F84">
        <f t="shared" si="2"/>
        <v>4.9144074043738252E-4</v>
      </c>
    </row>
    <row r="85" spans="4:6" x14ac:dyDescent="0.35">
      <c r="D85" s="20">
        <f t="shared" si="3"/>
        <v>0.41750000000000026</v>
      </c>
      <c r="E85">
        <v>2.3333333333333333E-4</v>
      </c>
      <c r="F85">
        <f t="shared" si="2"/>
        <v>5.7334753051027957E-4</v>
      </c>
    </row>
    <row r="86" spans="4:6" x14ac:dyDescent="0.35">
      <c r="D86" s="20">
        <f t="shared" si="3"/>
        <v>0.42250000000000026</v>
      </c>
      <c r="E86">
        <v>2.6666666666666668E-4</v>
      </c>
      <c r="F86">
        <f t="shared" si="2"/>
        <v>6.5525432058317673E-4</v>
      </c>
    </row>
    <row r="87" spans="4:6" x14ac:dyDescent="0.35">
      <c r="D87" s="20">
        <f t="shared" si="3"/>
        <v>0.42750000000000027</v>
      </c>
      <c r="E87">
        <v>3.3333333333333332E-4</v>
      </c>
      <c r="F87">
        <f t="shared" si="2"/>
        <v>8.1906790072897083E-4</v>
      </c>
    </row>
    <row r="88" spans="4:6" x14ac:dyDescent="0.35">
      <c r="D88" s="20">
        <f t="shared" si="3"/>
        <v>0.43250000000000027</v>
      </c>
      <c r="E88">
        <v>5.3333333333333336E-4</v>
      </c>
      <c r="F88">
        <f t="shared" si="2"/>
        <v>1.3105086411663535E-3</v>
      </c>
    </row>
    <row r="89" spans="4:6" x14ac:dyDescent="0.35">
      <c r="D89" s="20">
        <f t="shared" si="3"/>
        <v>0.43750000000000028</v>
      </c>
      <c r="E89">
        <v>5.9999999999999995E-4</v>
      </c>
      <c r="F89">
        <f t="shared" si="2"/>
        <v>1.4743222213121473E-3</v>
      </c>
    </row>
    <row r="90" spans="4:6" x14ac:dyDescent="0.35">
      <c r="D90" s="20">
        <f t="shared" si="3"/>
        <v>0.44250000000000028</v>
      </c>
      <c r="E90">
        <v>8.0000000000000004E-4</v>
      </c>
      <c r="F90">
        <f t="shared" si="2"/>
        <v>1.9657629617495301E-3</v>
      </c>
    </row>
    <row r="91" spans="4:6" x14ac:dyDescent="0.35">
      <c r="D91" s="20">
        <f t="shared" si="3"/>
        <v>0.44750000000000029</v>
      </c>
      <c r="E91">
        <v>8.3333333333333339E-4</v>
      </c>
      <c r="F91">
        <f t="shared" si="2"/>
        <v>2.047669751822427E-3</v>
      </c>
    </row>
    <row r="92" spans="4:6" x14ac:dyDescent="0.35">
      <c r="D92" s="20">
        <f t="shared" si="3"/>
        <v>0.45250000000000029</v>
      </c>
      <c r="E92">
        <v>5.9999999999999995E-4</v>
      </c>
      <c r="F92">
        <f t="shared" si="2"/>
        <v>1.4743222213121473E-3</v>
      </c>
    </row>
    <row r="93" spans="4:6" x14ac:dyDescent="0.35">
      <c r="D93" s="20">
        <f t="shared" si="3"/>
        <v>0.4575000000000003</v>
      </c>
      <c r="E93">
        <v>8.6666666666666663E-4</v>
      </c>
      <c r="F93">
        <f t="shared" si="2"/>
        <v>2.129576541895324E-3</v>
      </c>
    </row>
    <row r="94" spans="4:6" x14ac:dyDescent="0.35">
      <c r="D94" s="20">
        <f t="shared" si="3"/>
        <v>0.4625000000000003</v>
      </c>
      <c r="E94">
        <v>1.0666666666666667E-3</v>
      </c>
      <c r="F94">
        <f t="shared" si="2"/>
        <v>2.6210172823327069E-3</v>
      </c>
    </row>
    <row r="95" spans="4:6" x14ac:dyDescent="0.35">
      <c r="D95" s="20">
        <f t="shared" si="3"/>
        <v>0.4675000000000003</v>
      </c>
      <c r="E95">
        <v>1.3666666666666666E-3</v>
      </c>
      <c r="F95">
        <f t="shared" si="2"/>
        <v>3.3581783929887803E-3</v>
      </c>
    </row>
    <row r="96" spans="4:6" x14ac:dyDescent="0.35">
      <c r="D96" s="20">
        <f t="shared" si="3"/>
        <v>0.47250000000000031</v>
      </c>
      <c r="E96">
        <v>9.3333333333333332E-4</v>
      </c>
      <c r="F96">
        <f t="shared" si="2"/>
        <v>2.2933901220411183E-3</v>
      </c>
    </row>
    <row r="97" spans="4:6" x14ac:dyDescent="0.35">
      <c r="D97" s="20">
        <f t="shared" si="3"/>
        <v>0.47750000000000031</v>
      </c>
      <c r="E97">
        <v>1.1999999999999999E-3</v>
      </c>
      <c r="F97">
        <f t="shared" si="2"/>
        <v>2.9486444426242947E-3</v>
      </c>
    </row>
    <row r="98" spans="4:6" x14ac:dyDescent="0.35">
      <c r="D98" s="20">
        <f t="shared" si="3"/>
        <v>0.48250000000000032</v>
      </c>
      <c r="E98">
        <v>1.3666666666666666E-3</v>
      </c>
      <c r="F98">
        <f t="shared" si="2"/>
        <v>3.3581783929887803E-3</v>
      </c>
    </row>
    <row r="99" spans="4:6" x14ac:dyDescent="0.35">
      <c r="D99" s="20">
        <f t="shared" si="3"/>
        <v>0.48750000000000032</v>
      </c>
      <c r="E99">
        <v>1.6333333333333334E-3</v>
      </c>
      <c r="F99">
        <f t="shared" si="2"/>
        <v>4.0134327135719575E-3</v>
      </c>
    </row>
    <row r="100" spans="4:6" x14ac:dyDescent="0.35">
      <c r="D100" s="20">
        <f t="shared" si="3"/>
        <v>0.49250000000000033</v>
      </c>
      <c r="E100">
        <v>1.9E-3</v>
      </c>
      <c r="F100">
        <f t="shared" si="2"/>
        <v>4.6686870341551339E-3</v>
      </c>
    </row>
    <row r="101" spans="4:6" x14ac:dyDescent="0.35">
      <c r="D101" s="20">
        <f t="shared" si="3"/>
        <v>0.49750000000000033</v>
      </c>
      <c r="E101">
        <v>2.0999999999999999E-3</v>
      </c>
      <c r="F101">
        <f t="shared" si="2"/>
        <v>5.1601277745925156E-3</v>
      </c>
    </row>
    <row r="102" spans="4:6" x14ac:dyDescent="0.35">
      <c r="D102" s="20">
        <f t="shared" si="3"/>
        <v>0.50250000000000028</v>
      </c>
      <c r="E102">
        <v>2.2000000000000001E-3</v>
      </c>
      <c r="F102">
        <f t="shared" si="2"/>
        <v>5.4058481448112077E-3</v>
      </c>
    </row>
    <row r="103" spans="4:6" x14ac:dyDescent="0.35">
      <c r="D103" s="20">
        <f t="shared" si="3"/>
        <v>0.50750000000000028</v>
      </c>
      <c r="E103">
        <v>2.0333333333333332E-3</v>
      </c>
      <c r="F103">
        <f t="shared" si="2"/>
        <v>4.9963141944467217E-3</v>
      </c>
    </row>
    <row r="104" spans="4:6" x14ac:dyDescent="0.35">
      <c r="D104" s="20">
        <f t="shared" si="3"/>
        <v>0.51250000000000029</v>
      </c>
      <c r="E104">
        <v>2.5000000000000001E-3</v>
      </c>
      <c r="F104">
        <f t="shared" si="2"/>
        <v>6.1430092554672815E-3</v>
      </c>
    </row>
    <row r="105" spans="4:6" x14ac:dyDescent="0.35">
      <c r="D105" s="20">
        <f t="shared" si="3"/>
        <v>0.51750000000000029</v>
      </c>
      <c r="E105">
        <v>2.4666666666666665E-3</v>
      </c>
      <c r="F105">
        <f t="shared" si="2"/>
        <v>6.0611024653943833E-3</v>
      </c>
    </row>
    <row r="106" spans="4:6" x14ac:dyDescent="0.35">
      <c r="D106" s="20">
        <f t="shared" si="3"/>
        <v>0.5225000000000003</v>
      </c>
      <c r="E106">
        <v>2.9333333333333334E-3</v>
      </c>
      <c r="F106">
        <f t="shared" si="2"/>
        <v>7.207797526414943E-3</v>
      </c>
    </row>
    <row r="107" spans="4:6" x14ac:dyDescent="0.35">
      <c r="D107" s="20">
        <f t="shared" si="3"/>
        <v>0.5275000000000003</v>
      </c>
      <c r="E107">
        <v>3.4333333333333334E-3</v>
      </c>
      <c r="F107">
        <f t="shared" si="2"/>
        <v>8.4363993775084002E-3</v>
      </c>
    </row>
    <row r="108" spans="4:6" x14ac:dyDescent="0.35">
      <c r="D108" s="20">
        <f t="shared" si="3"/>
        <v>0.53250000000000031</v>
      </c>
      <c r="E108">
        <v>2.8999999999999998E-3</v>
      </c>
      <c r="F108">
        <f t="shared" si="2"/>
        <v>7.1258907363420457E-3</v>
      </c>
    </row>
    <row r="109" spans="4:6" x14ac:dyDescent="0.35">
      <c r="D109" s="20">
        <f t="shared" si="3"/>
        <v>0.53750000000000031</v>
      </c>
      <c r="E109">
        <v>3.5333333333333332E-3</v>
      </c>
      <c r="F109">
        <f t="shared" si="2"/>
        <v>8.6821197477270906E-3</v>
      </c>
    </row>
    <row r="110" spans="4:6" x14ac:dyDescent="0.35">
      <c r="D110" s="20">
        <f t="shared" si="3"/>
        <v>0.54250000000000032</v>
      </c>
      <c r="E110">
        <v>4.0333333333333332E-3</v>
      </c>
      <c r="F110">
        <f t="shared" si="2"/>
        <v>9.910721598820546E-3</v>
      </c>
    </row>
    <row r="111" spans="4:6" x14ac:dyDescent="0.35">
      <c r="D111" s="20">
        <f t="shared" si="3"/>
        <v>0.54750000000000032</v>
      </c>
      <c r="E111">
        <v>3.2666666666666669E-3</v>
      </c>
      <c r="F111">
        <f t="shared" si="2"/>
        <v>8.0268654271439151E-3</v>
      </c>
    </row>
    <row r="112" spans="4:6" x14ac:dyDescent="0.35">
      <c r="D112" s="20">
        <f t="shared" si="3"/>
        <v>0.55250000000000032</v>
      </c>
      <c r="E112">
        <v>3.8E-3</v>
      </c>
      <c r="F112">
        <f t="shared" si="2"/>
        <v>9.3373740683102679E-3</v>
      </c>
    </row>
    <row r="113" spans="4:6" x14ac:dyDescent="0.35">
      <c r="D113" s="20">
        <f t="shared" si="3"/>
        <v>0.55750000000000033</v>
      </c>
      <c r="E113">
        <v>4.4333333333333334E-3</v>
      </c>
      <c r="F113">
        <f t="shared" si="2"/>
        <v>1.0893603079695313E-2</v>
      </c>
    </row>
    <row r="114" spans="4:6" x14ac:dyDescent="0.35">
      <c r="D114" s="20">
        <f t="shared" si="3"/>
        <v>0.56250000000000033</v>
      </c>
      <c r="E114">
        <v>3.7666666666666669E-3</v>
      </c>
      <c r="F114">
        <f t="shared" si="2"/>
        <v>9.2554672782373705E-3</v>
      </c>
    </row>
    <row r="115" spans="4:6" x14ac:dyDescent="0.35">
      <c r="D115" s="20">
        <f t="shared" si="3"/>
        <v>0.56750000000000034</v>
      </c>
      <c r="E115">
        <v>4.4333333333333334E-3</v>
      </c>
      <c r="F115">
        <f t="shared" si="2"/>
        <v>1.0893603079695313E-2</v>
      </c>
    </row>
    <row r="116" spans="4:6" x14ac:dyDescent="0.35">
      <c r="D116" s="20">
        <f t="shared" si="3"/>
        <v>0.57250000000000034</v>
      </c>
      <c r="E116">
        <v>5.1999999999999998E-3</v>
      </c>
      <c r="F116">
        <f t="shared" si="2"/>
        <v>1.2777459251371944E-2</v>
      </c>
    </row>
    <row r="117" spans="4:6" x14ac:dyDescent="0.35">
      <c r="D117" s="20">
        <f t="shared" si="3"/>
        <v>0.57750000000000035</v>
      </c>
      <c r="E117">
        <v>4.4000000000000003E-3</v>
      </c>
      <c r="F117">
        <f t="shared" si="2"/>
        <v>1.0811696289622415E-2</v>
      </c>
    </row>
    <row r="118" spans="4:6" x14ac:dyDescent="0.35">
      <c r="D118" s="20">
        <f t="shared" si="3"/>
        <v>0.58250000000000035</v>
      </c>
      <c r="E118">
        <v>4.4000000000000003E-3</v>
      </c>
      <c r="F118">
        <f t="shared" si="2"/>
        <v>1.0811696289622415E-2</v>
      </c>
    </row>
    <row r="119" spans="4:6" x14ac:dyDescent="0.35">
      <c r="D119" s="20">
        <f t="shared" si="3"/>
        <v>0.58750000000000036</v>
      </c>
      <c r="E119">
        <v>5.4666666666666665E-3</v>
      </c>
      <c r="F119">
        <f t="shared" si="2"/>
        <v>1.3432713571955121E-2</v>
      </c>
    </row>
    <row r="120" spans="4:6" x14ac:dyDescent="0.35">
      <c r="D120" s="20">
        <f t="shared" si="3"/>
        <v>0.59250000000000036</v>
      </c>
      <c r="E120">
        <v>6.0000000000000001E-3</v>
      </c>
      <c r="F120">
        <f t="shared" si="2"/>
        <v>1.4743222213121476E-2</v>
      </c>
    </row>
    <row r="121" spans="4:6" x14ac:dyDescent="0.35">
      <c r="D121" s="20">
        <f t="shared" si="3"/>
        <v>0.59750000000000036</v>
      </c>
      <c r="E121">
        <v>5.966666666666667E-3</v>
      </c>
      <c r="F121">
        <f t="shared" si="2"/>
        <v>1.4661315423048578E-2</v>
      </c>
    </row>
    <row r="122" spans="4:6" x14ac:dyDescent="0.35">
      <c r="D122" s="20">
        <f t="shared" si="3"/>
        <v>0.60250000000000037</v>
      </c>
      <c r="E122">
        <v>7.0000000000000001E-3</v>
      </c>
      <c r="F122">
        <f t="shared" si="2"/>
        <v>1.7200425915308386E-2</v>
      </c>
    </row>
    <row r="123" spans="4:6" x14ac:dyDescent="0.35">
      <c r="D123" s="20">
        <f t="shared" si="3"/>
        <v>0.60750000000000037</v>
      </c>
      <c r="E123">
        <v>6.6666666666666671E-3</v>
      </c>
      <c r="F123">
        <f t="shared" si="2"/>
        <v>1.6381358014579416E-2</v>
      </c>
    </row>
    <row r="124" spans="4:6" x14ac:dyDescent="0.35">
      <c r="D124" s="20">
        <f t="shared" si="3"/>
        <v>0.61250000000000038</v>
      </c>
      <c r="E124">
        <v>6.933333333333333E-3</v>
      </c>
      <c r="F124">
        <f t="shared" si="2"/>
        <v>1.7036612335162592E-2</v>
      </c>
    </row>
    <row r="125" spans="4:6" x14ac:dyDescent="0.35">
      <c r="D125" s="20">
        <f t="shared" si="3"/>
        <v>0.61750000000000038</v>
      </c>
      <c r="E125">
        <v>7.3333333333333332E-3</v>
      </c>
      <c r="F125">
        <f t="shared" si="2"/>
        <v>1.8019493816037357E-2</v>
      </c>
    </row>
    <row r="126" spans="4:6" x14ac:dyDescent="0.35">
      <c r="D126" s="20">
        <f t="shared" si="3"/>
        <v>0.62250000000000039</v>
      </c>
      <c r="E126">
        <v>7.9333333333333339E-3</v>
      </c>
      <c r="F126">
        <f t="shared" si="2"/>
        <v>1.9493816037349506E-2</v>
      </c>
    </row>
    <row r="127" spans="4:6" x14ac:dyDescent="0.35">
      <c r="D127" s="20">
        <f t="shared" si="3"/>
        <v>0.62750000000000039</v>
      </c>
      <c r="E127">
        <v>7.7999999999999996E-3</v>
      </c>
      <c r="F127">
        <f t="shared" si="2"/>
        <v>1.9166188877057917E-2</v>
      </c>
    </row>
    <row r="128" spans="4:6" x14ac:dyDescent="0.35">
      <c r="D128" s="20">
        <f t="shared" si="3"/>
        <v>0.6325000000000004</v>
      </c>
      <c r="E128">
        <v>7.8333333333333328E-3</v>
      </c>
      <c r="F128">
        <f t="shared" si="2"/>
        <v>1.9248095667130812E-2</v>
      </c>
    </row>
    <row r="129" spans="4:6" x14ac:dyDescent="0.35">
      <c r="D129" s="20">
        <f t="shared" si="3"/>
        <v>0.6375000000000004</v>
      </c>
      <c r="E129">
        <v>7.4666666666666666E-3</v>
      </c>
      <c r="F129">
        <f t="shared" si="2"/>
        <v>1.8347120976328946E-2</v>
      </c>
    </row>
    <row r="130" spans="4:6" x14ac:dyDescent="0.35">
      <c r="D130" s="20">
        <f t="shared" si="3"/>
        <v>0.6425000000000004</v>
      </c>
      <c r="E130">
        <v>8.0333333333333333E-3</v>
      </c>
      <c r="F130">
        <f t="shared" si="2"/>
        <v>1.9739536407568196E-2</v>
      </c>
    </row>
    <row r="131" spans="4:6" x14ac:dyDescent="0.35">
      <c r="D131" s="20">
        <f t="shared" si="3"/>
        <v>0.64750000000000041</v>
      </c>
      <c r="E131">
        <v>7.7999999999999996E-3</v>
      </c>
      <c r="F131">
        <f t="shared" ref="F131:F194" si="4">E131/E$202</f>
        <v>1.9166188877057917E-2</v>
      </c>
    </row>
    <row r="132" spans="4:6" x14ac:dyDescent="0.35">
      <c r="D132" s="20">
        <f t="shared" ref="D132:D195" si="5">D131+0.005</f>
        <v>0.65250000000000041</v>
      </c>
      <c r="E132">
        <v>8.266666666666667E-3</v>
      </c>
      <c r="F132">
        <f t="shared" si="4"/>
        <v>2.0312883938078476E-2</v>
      </c>
    </row>
    <row r="133" spans="4:6" x14ac:dyDescent="0.35">
      <c r="D133" s="20">
        <f t="shared" si="5"/>
        <v>0.65750000000000042</v>
      </c>
      <c r="E133">
        <v>8.3666666666666663E-3</v>
      </c>
      <c r="F133">
        <f t="shared" si="4"/>
        <v>2.0558604308297167E-2</v>
      </c>
    </row>
    <row r="134" spans="4:6" x14ac:dyDescent="0.35">
      <c r="D134" s="20">
        <f t="shared" si="5"/>
        <v>0.66250000000000042</v>
      </c>
      <c r="E134">
        <v>8.4333333333333326E-3</v>
      </c>
      <c r="F134">
        <f t="shared" si="4"/>
        <v>2.0722417888442961E-2</v>
      </c>
    </row>
    <row r="135" spans="4:6" x14ac:dyDescent="0.35">
      <c r="D135" s="20">
        <f t="shared" si="5"/>
        <v>0.66750000000000043</v>
      </c>
      <c r="E135">
        <v>8.2333333333333338E-3</v>
      </c>
      <c r="F135">
        <f t="shared" si="4"/>
        <v>2.0230977148005581E-2</v>
      </c>
    </row>
    <row r="136" spans="4:6" x14ac:dyDescent="0.35">
      <c r="D136" s="20">
        <f t="shared" si="5"/>
        <v>0.67250000000000043</v>
      </c>
      <c r="E136">
        <v>8.3333333333333332E-3</v>
      </c>
      <c r="F136">
        <f t="shared" si="4"/>
        <v>2.0476697518224271E-2</v>
      </c>
    </row>
    <row r="137" spans="4:6" x14ac:dyDescent="0.35">
      <c r="D137" s="20">
        <f t="shared" si="5"/>
        <v>0.67750000000000044</v>
      </c>
      <c r="E137">
        <v>8.3333333333333332E-3</v>
      </c>
      <c r="F137">
        <f t="shared" si="4"/>
        <v>2.0476697518224271E-2</v>
      </c>
    </row>
    <row r="138" spans="4:6" x14ac:dyDescent="0.35">
      <c r="D138" s="20">
        <f t="shared" si="5"/>
        <v>0.68250000000000044</v>
      </c>
      <c r="E138">
        <v>8.2333333333333338E-3</v>
      </c>
      <c r="F138">
        <f t="shared" si="4"/>
        <v>2.0230977148005581E-2</v>
      </c>
    </row>
    <row r="139" spans="4:6" x14ac:dyDescent="0.35">
      <c r="D139" s="20">
        <f t="shared" si="5"/>
        <v>0.68750000000000044</v>
      </c>
      <c r="E139">
        <v>8.9333333333333331E-3</v>
      </c>
      <c r="F139">
        <f t="shared" si="4"/>
        <v>2.1951019739536417E-2</v>
      </c>
    </row>
    <row r="140" spans="4:6" x14ac:dyDescent="0.35">
      <c r="D140" s="20">
        <f t="shared" si="5"/>
        <v>0.69250000000000045</v>
      </c>
      <c r="E140">
        <v>7.9000000000000008E-3</v>
      </c>
      <c r="F140">
        <f t="shared" si="4"/>
        <v>1.941190924727661E-2</v>
      </c>
    </row>
    <row r="141" spans="4:6" x14ac:dyDescent="0.35">
      <c r="D141" s="20">
        <f t="shared" si="5"/>
        <v>0.69750000000000045</v>
      </c>
      <c r="E141">
        <v>8.8333333333333337E-3</v>
      </c>
      <c r="F141">
        <f t="shared" si="4"/>
        <v>2.1705299369317727E-2</v>
      </c>
    </row>
    <row r="142" spans="4:6" x14ac:dyDescent="0.35">
      <c r="D142" s="20">
        <f t="shared" si="5"/>
        <v>0.70250000000000046</v>
      </c>
      <c r="E142">
        <v>8.266666666666667E-3</v>
      </c>
      <c r="F142">
        <f t="shared" si="4"/>
        <v>2.0312883938078476E-2</v>
      </c>
    </row>
    <row r="143" spans="4:6" x14ac:dyDescent="0.35">
      <c r="D143" s="20">
        <f t="shared" si="5"/>
        <v>0.70750000000000046</v>
      </c>
      <c r="E143">
        <v>7.2333333333333329E-3</v>
      </c>
      <c r="F143">
        <f t="shared" si="4"/>
        <v>1.7773773445818666E-2</v>
      </c>
    </row>
    <row r="144" spans="4:6" x14ac:dyDescent="0.35">
      <c r="D144" s="20">
        <f t="shared" si="5"/>
        <v>0.71250000000000047</v>
      </c>
      <c r="E144">
        <v>7.7333333333333334E-3</v>
      </c>
      <c r="F144">
        <f t="shared" si="4"/>
        <v>1.9002375296912122E-2</v>
      </c>
    </row>
    <row r="145" spans="4:6" x14ac:dyDescent="0.35">
      <c r="D145" s="20">
        <f t="shared" si="5"/>
        <v>0.71750000000000047</v>
      </c>
      <c r="E145">
        <v>8.7333333333333325E-3</v>
      </c>
      <c r="F145">
        <f t="shared" si="4"/>
        <v>2.1459578999099033E-2</v>
      </c>
    </row>
    <row r="146" spans="4:6" x14ac:dyDescent="0.35">
      <c r="D146" s="20">
        <f t="shared" si="5"/>
        <v>0.72250000000000048</v>
      </c>
      <c r="E146">
        <v>6.8999999999999999E-3</v>
      </c>
      <c r="F146">
        <f t="shared" si="4"/>
        <v>1.6954705545089696E-2</v>
      </c>
    </row>
    <row r="147" spans="4:6" x14ac:dyDescent="0.35">
      <c r="D147" s="20">
        <f t="shared" si="5"/>
        <v>0.72750000000000048</v>
      </c>
      <c r="E147">
        <v>7.1999999999999998E-3</v>
      </c>
      <c r="F147">
        <f t="shared" si="4"/>
        <v>1.7691866655745771E-2</v>
      </c>
    </row>
    <row r="148" spans="4:6" x14ac:dyDescent="0.35">
      <c r="D148" s="20">
        <f t="shared" si="5"/>
        <v>0.73250000000000048</v>
      </c>
      <c r="E148">
        <v>8.2000000000000007E-3</v>
      </c>
      <c r="F148">
        <f t="shared" si="4"/>
        <v>2.0149070357932685E-2</v>
      </c>
    </row>
    <row r="149" spans="4:6" x14ac:dyDescent="0.35">
      <c r="D149" s="20">
        <f t="shared" si="5"/>
        <v>0.73750000000000049</v>
      </c>
      <c r="E149">
        <v>6.7333333333333334E-3</v>
      </c>
      <c r="F149">
        <f t="shared" si="4"/>
        <v>1.6545171594725211E-2</v>
      </c>
    </row>
    <row r="150" spans="4:6" x14ac:dyDescent="0.35">
      <c r="D150" s="20">
        <f t="shared" si="5"/>
        <v>0.74250000000000049</v>
      </c>
      <c r="E150">
        <v>7.1000000000000004E-3</v>
      </c>
      <c r="F150">
        <f t="shared" si="4"/>
        <v>1.744614628552708E-2</v>
      </c>
    </row>
    <row r="151" spans="4:6" x14ac:dyDescent="0.35">
      <c r="D151" s="20">
        <f t="shared" si="5"/>
        <v>0.7475000000000005</v>
      </c>
      <c r="E151">
        <v>6.1000000000000004E-3</v>
      </c>
      <c r="F151">
        <f t="shared" si="4"/>
        <v>1.4988942583340166E-2</v>
      </c>
    </row>
    <row r="152" spans="4:6" x14ac:dyDescent="0.35">
      <c r="D152" s="20">
        <f t="shared" si="5"/>
        <v>0.7525000000000005</v>
      </c>
      <c r="E152">
        <v>6.4000000000000003E-3</v>
      </c>
      <c r="F152">
        <f t="shared" si="4"/>
        <v>1.5726103693996241E-2</v>
      </c>
    </row>
    <row r="153" spans="4:6" x14ac:dyDescent="0.35">
      <c r="D153" s="20">
        <f t="shared" si="5"/>
        <v>0.75750000000000051</v>
      </c>
      <c r="E153">
        <v>6.1000000000000004E-3</v>
      </c>
      <c r="F153">
        <f t="shared" si="4"/>
        <v>1.4988942583340166E-2</v>
      </c>
    </row>
    <row r="154" spans="4:6" x14ac:dyDescent="0.35">
      <c r="D154" s="20">
        <f t="shared" si="5"/>
        <v>0.76250000000000051</v>
      </c>
      <c r="E154">
        <v>5.7333333333333333E-3</v>
      </c>
      <c r="F154">
        <f t="shared" si="4"/>
        <v>1.4087967892538298E-2</v>
      </c>
    </row>
    <row r="155" spans="4:6" x14ac:dyDescent="0.35">
      <c r="D155" s="20">
        <f t="shared" si="5"/>
        <v>0.76750000000000052</v>
      </c>
      <c r="E155">
        <v>6.1666666666666667E-3</v>
      </c>
      <c r="F155">
        <f t="shared" si="4"/>
        <v>1.5152756163485961E-2</v>
      </c>
    </row>
    <row r="156" spans="4:6" x14ac:dyDescent="0.35">
      <c r="D156" s="20">
        <f t="shared" si="5"/>
        <v>0.77250000000000052</v>
      </c>
      <c r="E156">
        <v>5.7000000000000002E-3</v>
      </c>
      <c r="F156">
        <f t="shared" si="4"/>
        <v>1.4006061102465401E-2</v>
      </c>
    </row>
    <row r="157" spans="4:6" x14ac:dyDescent="0.35">
      <c r="D157" s="20">
        <f t="shared" si="5"/>
        <v>0.77750000000000052</v>
      </c>
      <c r="E157">
        <v>4.7333333333333333E-3</v>
      </c>
      <c r="F157">
        <f t="shared" si="4"/>
        <v>1.1630764190351386E-2</v>
      </c>
    </row>
    <row r="158" spans="4:6" x14ac:dyDescent="0.35">
      <c r="D158" s="20">
        <f t="shared" si="5"/>
        <v>0.78250000000000053</v>
      </c>
      <c r="E158">
        <v>3.5333333333333332E-3</v>
      </c>
      <c r="F158">
        <f t="shared" si="4"/>
        <v>8.6821197477270906E-3</v>
      </c>
    </row>
    <row r="159" spans="4:6" x14ac:dyDescent="0.35">
      <c r="D159" s="20">
        <f t="shared" si="5"/>
        <v>0.78750000000000053</v>
      </c>
      <c r="E159">
        <v>4.1333333333333335E-3</v>
      </c>
      <c r="F159">
        <f t="shared" si="4"/>
        <v>1.0156441969039238E-2</v>
      </c>
    </row>
    <row r="160" spans="4:6" x14ac:dyDescent="0.35">
      <c r="D160" s="20">
        <f t="shared" si="5"/>
        <v>0.79250000000000054</v>
      </c>
      <c r="E160">
        <v>4.3333333333333331E-3</v>
      </c>
      <c r="F160">
        <f t="shared" si="4"/>
        <v>1.0647882709476621E-2</v>
      </c>
    </row>
    <row r="161" spans="4:6" x14ac:dyDescent="0.35">
      <c r="D161" s="20">
        <f t="shared" si="5"/>
        <v>0.79750000000000054</v>
      </c>
      <c r="E161">
        <v>3.1666666666666666E-3</v>
      </c>
      <c r="F161">
        <f t="shared" si="4"/>
        <v>7.7811450569252229E-3</v>
      </c>
    </row>
    <row r="162" spans="4:6" x14ac:dyDescent="0.35">
      <c r="D162" s="20">
        <f t="shared" si="5"/>
        <v>0.80250000000000055</v>
      </c>
      <c r="E162">
        <v>3.5000000000000001E-3</v>
      </c>
      <c r="F162">
        <f t="shared" si="4"/>
        <v>8.6002129576541932E-3</v>
      </c>
    </row>
    <row r="163" spans="4:6" x14ac:dyDescent="0.35">
      <c r="D163" s="20">
        <f t="shared" si="5"/>
        <v>0.80750000000000055</v>
      </c>
      <c r="E163">
        <v>3.4666666666666665E-3</v>
      </c>
      <c r="F163">
        <f t="shared" si="4"/>
        <v>8.5183061675812959E-3</v>
      </c>
    </row>
    <row r="164" spans="4:6" x14ac:dyDescent="0.35">
      <c r="D164" s="20">
        <f t="shared" si="5"/>
        <v>0.81250000000000056</v>
      </c>
      <c r="E164">
        <v>2.8E-3</v>
      </c>
      <c r="F164">
        <f t="shared" si="4"/>
        <v>6.8801703661233544E-3</v>
      </c>
    </row>
    <row r="165" spans="4:6" x14ac:dyDescent="0.35">
      <c r="D165" s="20">
        <f t="shared" si="5"/>
        <v>0.81750000000000056</v>
      </c>
      <c r="E165">
        <v>2.7333333333333333E-3</v>
      </c>
      <c r="F165">
        <f t="shared" si="4"/>
        <v>6.7163567859775605E-3</v>
      </c>
    </row>
    <row r="166" spans="4:6" x14ac:dyDescent="0.35">
      <c r="D166" s="20">
        <f t="shared" si="5"/>
        <v>0.82250000000000056</v>
      </c>
      <c r="E166">
        <v>2.2666666666666668E-3</v>
      </c>
      <c r="F166">
        <f t="shared" si="4"/>
        <v>5.5696617249570016E-3</v>
      </c>
    </row>
    <row r="167" spans="4:6" x14ac:dyDescent="0.35">
      <c r="D167" s="20">
        <f t="shared" si="5"/>
        <v>0.82750000000000057</v>
      </c>
      <c r="E167">
        <v>1.8333333333333333E-3</v>
      </c>
      <c r="F167">
        <f t="shared" si="4"/>
        <v>4.5048734540093392E-3</v>
      </c>
    </row>
    <row r="168" spans="4:6" x14ac:dyDescent="0.35">
      <c r="D168" s="20">
        <f t="shared" si="5"/>
        <v>0.83250000000000057</v>
      </c>
      <c r="E168">
        <v>1.9666666666666665E-3</v>
      </c>
      <c r="F168">
        <f t="shared" si="4"/>
        <v>4.832500614300927E-3</v>
      </c>
    </row>
    <row r="169" spans="4:6" x14ac:dyDescent="0.35">
      <c r="D169" s="20">
        <f t="shared" si="5"/>
        <v>0.83750000000000058</v>
      </c>
      <c r="E169">
        <v>1.5333333333333334E-3</v>
      </c>
      <c r="F169">
        <f t="shared" si="4"/>
        <v>3.7677123433532658E-3</v>
      </c>
    </row>
    <row r="170" spans="4:6" x14ac:dyDescent="0.35">
      <c r="D170" s="20">
        <f t="shared" si="5"/>
        <v>0.84250000000000058</v>
      </c>
      <c r="E170">
        <v>1.4E-3</v>
      </c>
      <c r="F170">
        <f t="shared" si="4"/>
        <v>3.4400851830616772E-3</v>
      </c>
    </row>
    <row r="171" spans="4:6" x14ac:dyDescent="0.35">
      <c r="D171" s="20">
        <f t="shared" si="5"/>
        <v>0.84750000000000059</v>
      </c>
      <c r="E171">
        <v>1.2666666666666666E-3</v>
      </c>
      <c r="F171">
        <f t="shared" si="4"/>
        <v>3.112458022770089E-3</v>
      </c>
    </row>
    <row r="172" spans="4:6" x14ac:dyDescent="0.35">
      <c r="D172" s="20">
        <f t="shared" si="5"/>
        <v>0.85250000000000059</v>
      </c>
      <c r="E172">
        <v>1.1333333333333334E-3</v>
      </c>
      <c r="F172">
        <f t="shared" si="4"/>
        <v>2.7848308624785008E-3</v>
      </c>
    </row>
    <row r="173" spans="4:6" x14ac:dyDescent="0.35">
      <c r="D173" s="20">
        <f t="shared" si="5"/>
        <v>0.8575000000000006</v>
      </c>
      <c r="E173">
        <v>7.3333333333333334E-4</v>
      </c>
      <c r="F173">
        <f t="shared" si="4"/>
        <v>1.8019493816037358E-3</v>
      </c>
    </row>
    <row r="174" spans="4:6" x14ac:dyDescent="0.35">
      <c r="D174" s="20">
        <f t="shared" si="5"/>
        <v>0.8625000000000006</v>
      </c>
      <c r="E174">
        <v>6.333333333333333E-4</v>
      </c>
      <c r="F174">
        <f t="shared" si="4"/>
        <v>1.5562290113850445E-3</v>
      </c>
    </row>
    <row r="175" spans="4:6" x14ac:dyDescent="0.35">
      <c r="D175" s="20">
        <f t="shared" si="5"/>
        <v>0.8675000000000006</v>
      </c>
      <c r="E175">
        <v>8.6666666666666663E-4</v>
      </c>
      <c r="F175">
        <f t="shared" si="4"/>
        <v>2.129576541895324E-3</v>
      </c>
    </row>
    <row r="176" spans="4:6" x14ac:dyDescent="0.35">
      <c r="D176" s="20">
        <f t="shared" si="5"/>
        <v>0.87250000000000061</v>
      </c>
      <c r="E176">
        <v>4.6666666666666666E-4</v>
      </c>
      <c r="F176">
        <f t="shared" si="4"/>
        <v>1.1466950610205591E-3</v>
      </c>
    </row>
    <row r="177" spans="4:6" x14ac:dyDescent="0.35">
      <c r="D177" s="20">
        <f t="shared" si="5"/>
        <v>0.87750000000000061</v>
      </c>
      <c r="E177">
        <v>2.6666666666666668E-4</v>
      </c>
      <c r="F177">
        <f t="shared" si="4"/>
        <v>6.5525432058317673E-4</v>
      </c>
    </row>
    <row r="178" spans="4:6" x14ac:dyDescent="0.35">
      <c r="D178" s="20">
        <f t="shared" si="5"/>
        <v>0.88250000000000062</v>
      </c>
      <c r="E178">
        <v>2.0000000000000001E-4</v>
      </c>
      <c r="F178">
        <f t="shared" si="4"/>
        <v>4.9144074043738252E-4</v>
      </c>
    </row>
    <row r="179" spans="4:6" x14ac:dyDescent="0.35">
      <c r="D179" s="20">
        <f t="shared" si="5"/>
        <v>0.88750000000000062</v>
      </c>
      <c r="E179">
        <v>2.9999999999999997E-4</v>
      </c>
      <c r="F179">
        <f t="shared" si="4"/>
        <v>7.3716111065607367E-4</v>
      </c>
    </row>
    <row r="180" spans="4:6" x14ac:dyDescent="0.35">
      <c r="D180" s="20">
        <f t="shared" si="5"/>
        <v>0.89250000000000063</v>
      </c>
      <c r="E180">
        <v>1.3333333333333334E-4</v>
      </c>
      <c r="F180">
        <f t="shared" si="4"/>
        <v>3.2762716029158836E-4</v>
      </c>
    </row>
    <row r="181" spans="4:6" x14ac:dyDescent="0.35">
      <c r="D181" s="20">
        <f t="shared" si="5"/>
        <v>0.89750000000000063</v>
      </c>
      <c r="E181">
        <v>1.3333333333333334E-4</v>
      </c>
      <c r="F181">
        <f t="shared" si="4"/>
        <v>3.2762716029158836E-4</v>
      </c>
    </row>
    <row r="182" spans="4:6" x14ac:dyDescent="0.35">
      <c r="D182" s="20">
        <f t="shared" si="5"/>
        <v>0.90250000000000064</v>
      </c>
      <c r="E182">
        <v>1.6666666666666666E-4</v>
      </c>
      <c r="F182">
        <f t="shared" si="4"/>
        <v>4.0953395036448542E-4</v>
      </c>
    </row>
    <row r="183" spans="4:6" x14ac:dyDescent="0.35">
      <c r="D183" s="20">
        <f t="shared" si="5"/>
        <v>0.90750000000000064</v>
      </c>
      <c r="E183">
        <v>1E-4</v>
      </c>
      <c r="F183">
        <f t="shared" si="4"/>
        <v>2.4572037021869126E-4</v>
      </c>
    </row>
    <row r="184" spans="4:6" x14ac:dyDescent="0.35">
      <c r="D184" s="20">
        <f t="shared" si="5"/>
        <v>0.91250000000000064</v>
      </c>
      <c r="E184">
        <v>3.3333333333333335E-5</v>
      </c>
      <c r="F184">
        <f t="shared" si="4"/>
        <v>8.1906790072897091E-5</v>
      </c>
    </row>
    <row r="185" spans="4:6" x14ac:dyDescent="0.35">
      <c r="D185" s="20">
        <f t="shared" si="5"/>
        <v>0.91750000000000065</v>
      </c>
      <c r="E185">
        <v>0</v>
      </c>
      <c r="F185">
        <f t="shared" si="4"/>
        <v>0</v>
      </c>
    </row>
    <row r="186" spans="4:6" x14ac:dyDescent="0.35">
      <c r="D186" s="20">
        <f t="shared" si="5"/>
        <v>0.92250000000000065</v>
      </c>
      <c r="E186">
        <v>3.3333333333333335E-5</v>
      </c>
      <c r="F186">
        <f t="shared" si="4"/>
        <v>8.1906790072897091E-5</v>
      </c>
    </row>
    <row r="187" spans="4:6" x14ac:dyDescent="0.35">
      <c r="D187" s="20">
        <f t="shared" si="5"/>
        <v>0.92750000000000066</v>
      </c>
      <c r="E187">
        <v>3.3333333333333335E-5</v>
      </c>
      <c r="F187">
        <f t="shared" si="4"/>
        <v>8.1906790072897091E-5</v>
      </c>
    </row>
    <row r="188" spans="4:6" x14ac:dyDescent="0.35">
      <c r="D188" s="20">
        <f t="shared" si="5"/>
        <v>0.93250000000000066</v>
      </c>
      <c r="E188">
        <v>0</v>
      </c>
      <c r="F188">
        <f t="shared" si="4"/>
        <v>0</v>
      </c>
    </row>
    <row r="189" spans="4:6" x14ac:dyDescent="0.35">
      <c r="D189" s="20">
        <f t="shared" si="5"/>
        <v>0.93750000000000067</v>
      </c>
      <c r="E189">
        <v>0</v>
      </c>
      <c r="F189">
        <f t="shared" si="4"/>
        <v>0</v>
      </c>
    </row>
    <row r="190" spans="4:6" x14ac:dyDescent="0.35">
      <c r="D190" s="20">
        <f t="shared" si="5"/>
        <v>0.94250000000000067</v>
      </c>
      <c r="E190">
        <v>0</v>
      </c>
      <c r="F190">
        <f t="shared" si="4"/>
        <v>0</v>
      </c>
    </row>
    <row r="191" spans="4:6" x14ac:dyDescent="0.35">
      <c r="D191" s="20">
        <f t="shared" si="5"/>
        <v>0.94750000000000068</v>
      </c>
      <c r="E191">
        <v>0</v>
      </c>
      <c r="F191">
        <f t="shared" si="4"/>
        <v>0</v>
      </c>
    </row>
    <row r="192" spans="4:6" x14ac:dyDescent="0.35">
      <c r="D192" s="20">
        <f t="shared" si="5"/>
        <v>0.95250000000000068</v>
      </c>
      <c r="E192">
        <v>0</v>
      </c>
      <c r="F192">
        <f t="shared" si="4"/>
        <v>0</v>
      </c>
    </row>
    <row r="193" spans="4:6" x14ac:dyDescent="0.35">
      <c r="D193" s="20">
        <f t="shared" si="5"/>
        <v>0.95750000000000068</v>
      </c>
      <c r="E193">
        <v>0</v>
      </c>
      <c r="F193">
        <f t="shared" si="4"/>
        <v>0</v>
      </c>
    </row>
    <row r="194" spans="4:6" x14ac:dyDescent="0.35">
      <c r="D194" s="20">
        <f t="shared" si="5"/>
        <v>0.96250000000000069</v>
      </c>
      <c r="E194">
        <v>0</v>
      </c>
      <c r="F194">
        <f t="shared" si="4"/>
        <v>0</v>
      </c>
    </row>
    <row r="195" spans="4:6" x14ac:dyDescent="0.35">
      <c r="D195" s="20">
        <f t="shared" si="5"/>
        <v>0.96750000000000069</v>
      </c>
      <c r="E195">
        <v>0</v>
      </c>
      <c r="F195">
        <f t="shared" ref="F195:F201" si="6">E195/E$202</f>
        <v>0</v>
      </c>
    </row>
    <row r="196" spans="4:6" x14ac:dyDescent="0.35">
      <c r="D196" s="20">
        <f t="shared" ref="D196:D201" si="7">D195+0.005</f>
        <v>0.9725000000000007</v>
      </c>
      <c r="E196">
        <v>0</v>
      </c>
      <c r="F196">
        <f t="shared" si="6"/>
        <v>0</v>
      </c>
    </row>
    <row r="197" spans="4:6" x14ac:dyDescent="0.35">
      <c r="D197" s="20">
        <f t="shared" si="7"/>
        <v>0.9775000000000007</v>
      </c>
      <c r="E197">
        <v>0</v>
      </c>
      <c r="F197">
        <f t="shared" si="6"/>
        <v>0</v>
      </c>
    </row>
    <row r="198" spans="4:6" x14ac:dyDescent="0.35">
      <c r="D198" s="20">
        <f t="shared" si="7"/>
        <v>0.98250000000000071</v>
      </c>
      <c r="E198">
        <v>0</v>
      </c>
      <c r="F198">
        <f t="shared" si="6"/>
        <v>0</v>
      </c>
    </row>
    <row r="199" spans="4:6" x14ac:dyDescent="0.35">
      <c r="D199" s="20">
        <f t="shared" si="7"/>
        <v>0.98750000000000071</v>
      </c>
      <c r="E199">
        <v>0</v>
      </c>
      <c r="F199">
        <f t="shared" si="6"/>
        <v>0</v>
      </c>
    </row>
    <row r="200" spans="4:6" x14ac:dyDescent="0.35">
      <c r="D200" s="20">
        <f t="shared" si="7"/>
        <v>0.99250000000000071</v>
      </c>
      <c r="E200">
        <v>0</v>
      </c>
      <c r="F200">
        <f t="shared" si="6"/>
        <v>0</v>
      </c>
    </row>
    <row r="201" spans="4:6" x14ac:dyDescent="0.35">
      <c r="D201" s="21">
        <f t="shared" si="7"/>
        <v>0.99750000000000072</v>
      </c>
      <c r="E201" s="2">
        <v>0</v>
      </c>
      <c r="F201" s="2">
        <f t="shared" si="6"/>
        <v>0</v>
      </c>
    </row>
    <row r="202" spans="4:6" x14ac:dyDescent="0.35">
      <c r="E202">
        <f>SUM(E2:E201)</f>
        <v>0.40696666666666648</v>
      </c>
      <c r="F202">
        <f>SUM(F2:F201)</f>
        <v>1.0000000000000002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0D4B2-95EF-41A9-9D3C-E9FAB114E08D}">
  <sheetPr codeName="Sheet6"/>
  <dimension ref="A1:AA19"/>
  <sheetViews>
    <sheetView workbookViewId="0"/>
  </sheetViews>
  <sheetFormatPr defaultRowHeight="14.5" x14ac:dyDescent="0.35"/>
  <cols>
    <col min="1" max="3" width="7.1796875" customWidth="1"/>
    <col min="5" max="10" width="0" hidden="1" customWidth="1"/>
  </cols>
  <sheetData>
    <row r="1" spans="1:27" x14ac:dyDescent="0.35">
      <c r="A1" s="1" t="s">
        <v>0</v>
      </c>
      <c r="B1" s="1" t="s">
        <v>1</v>
      </c>
      <c r="C1" s="1" t="s">
        <v>2</v>
      </c>
    </row>
    <row r="2" spans="1:27" x14ac:dyDescent="0.35">
      <c r="A2" s="3">
        <v>0.53</v>
      </c>
      <c r="B2" s="3">
        <v>1.49</v>
      </c>
      <c r="C2">
        <f t="shared" ref="C2:C14" si="0">B2-A2</f>
        <v>0.96</v>
      </c>
      <c r="E2" t="s">
        <v>40</v>
      </c>
      <c r="K2" t="s">
        <v>42</v>
      </c>
      <c r="Q2" t="s">
        <v>40</v>
      </c>
      <c r="W2" t="s">
        <v>42</v>
      </c>
    </row>
    <row r="3" spans="1:27" x14ac:dyDescent="0.35">
      <c r="A3" s="3">
        <v>0.55000000000000004</v>
      </c>
      <c r="B3" s="3">
        <v>0.64</v>
      </c>
      <c r="C3">
        <f t="shared" si="0"/>
        <v>8.9999999999999969E-2</v>
      </c>
      <c r="E3" t="s">
        <v>35</v>
      </c>
      <c r="K3" t="s">
        <v>35</v>
      </c>
      <c r="Q3" t="s">
        <v>43</v>
      </c>
      <c r="W3" t="s">
        <v>43</v>
      </c>
    </row>
    <row r="4" spans="1:27" x14ac:dyDescent="0.35">
      <c r="A4" s="3">
        <v>0.57999999999999996</v>
      </c>
      <c r="B4" s="3">
        <v>0.96</v>
      </c>
      <c r="C4">
        <f t="shared" si="0"/>
        <v>0.38</v>
      </c>
    </row>
    <row r="5" spans="1:27" x14ac:dyDescent="0.35">
      <c r="A5" s="3">
        <v>0.97</v>
      </c>
      <c r="B5" s="3">
        <v>2.34</v>
      </c>
      <c r="C5">
        <f t="shared" si="0"/>
        <v>1.3699999999999999</v>
      </c>
      <c r="E5" t="s">
        <v>41</v>
      </c>
      <c r="F5" s="24">
        <v>0</v>
      </c>
      <c r="H5" t="e">
        <f t="array" aca="1" ref="H5:I17" ca="1">BayesSRSm(C2:C14-F5,TRUE,F6,F7,F8,F9)</f>
        <v>#NAME?</v>
      </c>
      <c r="I5" s="24" t="e">
        <f ca="1"/>
        <v>#NAME?</v>
      </c>
      <c r="K5" t="s">
        <v>36</v>
      </c>
      <c r="L5" s="24">
        <v>30000</v>
      </c>
      <c r="N5" t="e">
        <f t="array" aca="1" ref="N5:O17" ca="1">BayesSRSm(B2:B14-A2:A14,TRUE,L5,L6,L7,L8)</f>
        <v>#NAME?</v>
      </c>
      <c r="O5" s="24" t="e">
        <f ca="1"/>
        <v>#NAME?</v>
      </c>
      <c r="Q5" t="s">
        <v>41</v>
      </c>
      <c r="R5" s="24">
        <v>0</v>
      </c>
      <c r="T5" t="e">
        <f t="array" aca="1" ref="T5:U19" ca="1">BayesSRLg(C2:C14-R5,TRUE,R6,R7,R8)</f>
        <v>#NAME?</v>
      </c>
      <c r="U5" s="24" t="e">
        <f ca="1"/>
        <v>#NAME?</v>
      </c>
      <c r="W5" t="s">
        <v>44</v>
      </c>
      <c r="X5" s="24">
        <v>1</v>
      </c>
      <c r="Z5" t="e">
        <f t="array" aca="1" ref="Z5:AA19" ca="1">BayesSRLg(B2:B14-A2:A14,TRUE,X5,X6,X7)</f>
        <v>#NAME?</v>
      </c>
      <c r="AA5" s="24" t="e">
        <f ca="1"/>
        <v>#NAME?</v>
      </c>
    </row>
    <row r="6" spans="1:27" x14ac:dyDescent="0.35">
      <c r="A6" s="3">
        <v>0.6</v>
      </c>
      <c r="B6" s="3">
        <v>0.78</v>
      </c>
      <c r="C6">
        <f t="shared" si="0"/>
        <v>0.18000000000000005</v>
      </c>
      <c r="E6" t="s">
        <v>36</v>
      </c>
      <c r="F6" s="25">
        <v>30000</v>
      </c>
      <c r="H6" t="e">
        <f ca="1"/>
        <v>#NAME?</v>
      </c>
      <c r="I6" s="25" t="e">
        <f ca="1"/>
        <v>#NAME?</v>
      </c>
      <c r="K6" t="s">
        <v>37</v>
      </c>
      <c r="L6" s="25">
        <v>0.05</v>
      </c>
      <c r="N6" t="e">
        <f ca="1"/>
        <v>#NAME?</v>
      </c>
      <c r="O6" s="25" t="e">
        <f ca="1"/>
        <v>#NAME?</v>
      </c>
      <c r="Q6" t="s">
        <v>44</v>
      </c>
      <c r="R6" s="25">
        <v>1</v>
      </c>
      <c r="T6" t="e">
        <f ca="1"/>
        <v>#NAME?</v>
      </c>
      <c r="U6" s="25" t="e">
        <f ca="1"/>
        <v>#NAME?</v>
      </c>
      <c r="W6" t="s">
        <v>45</v>
      </c>
      <c r="X6" s="25">
        <v>1</v>
      </c>
      <c r="Z6" t="e">
        <f ca="1"/>
        <v>#NAME?</v>
      </c>
      <c r="AA6" s="25" t="e">
        <f ca="1"/>
        <v>#NAME?</v>
      </c>
    </row>
    <row r="7" spans="1:27" x14ac:dyDescent="0.35">
      <c r="A7" s="3">
        <v>1.05</v>
      </c>
      <c r="B7" s="3">
        <v>1.05</v>
      </c>
      <c r="C7">
        <f t="shared" si="0"/>
        <v>0</v>
      </c>
      <c r="E7" t="s">
        <v>37</v>
      </c>
      <c r="F7" s="25">
        <v>0.05</v>
      </c>
      <c r="H7" t="e">
        <f ca="1"/>
        <v>#NAME?</v>
      </c>
      <c r="I7" s="25" t="e">
        <f ca="1"/>
        <v>#NAME?</v>
      </c>
      <c r="K7" t="s">
        <v>38</v>
      </c>
      <c r="L7" s="25">
        <v>0.1</v>
      </c>
      <c r="N7" t="e">
        <f ca="1"/>
        <v>#NAME?</v>
      </c>
      <c r="O7" s="25" t="e">
        <f ca="1"/>
        <v>#NAME?</v>
      </c>
      <c r="Q7" t="s">
        <v>45</v>
      </c>
      <c r="R7" s="25">
        <v>1</v>
      </c>
      <c r="T7" t="e">
        <f ca="1"/>
        <v>#NAME?</v>
      </c>
      <c r="U7" s="25" t="e">
        <f ca="1"/>
        <v>#NAME?</v>
      </c>
      <c r="W7" t="s">
        <v>37</v>
      </c>
      <c r="X7" s="26">
        <v>0.05</v>
      </c>
      <c r="Z7" t="e">
        <f ca="1"/>
        <v>#NAME?</v>
      </c>
      <c r="AA7" s="25" t="e">
        <f ca="1"/>
        <v>#NAME?</v>
      </c>
    </row>
    <row r="8" spans="1:27" x14ac:dyDescent="0.35">
      <c r="A8" s="3">
        <v>0.22</v>
      </c>
      <c r="B8" s="3">
        <v>1.29</v>
      </c>
      <c r="C8">
        <f t="shared" si="0"/>
        <v>1.07</v>
      </c>
      <c r="E8" t="s">
        <v>38</v>
      </c>
      <c r="F8" s="25">
        <v>0.1</v>
      </c>
      <c r="H8" t="e">
        <f ca="1"/>
        <v>#NAME?</v>
      </c>
      <c r="I8" s="25" t="e">
        <f ca="1"/>
        <v>#NAME?</v>
      </c>
      <c r="K8" t="s">
        <v>39</v>
      </c>
      <c r="L8" s="26">
        <v>0.1</v>
      </c>
      <c r="N8" t="e">
        <f ca="1"/>
        <v>#NAME?</v>
      </c>
      <c r="O8" s="25" t="e">
        <f ca="1"/>
        <v>#NAME?</v>
      </c>
      <c r="Q8" t="s">
        <v>37</v>
      </c>
      <c r="R8" s="26">
        <v>0.05</v>
      </c>
      <c r="T8" t="e">
        <f ca="1"/>
        <v>#NAME?</v>
      </c>
      <c r="U8" s="25" t="e">
        <f ca="1"/>
        <v>#NAME?</v>
      </c>
      <c r="Z8" t="e">
        <f ca="1"/>
        <v>#NAME?</v>
      </c>
      <c r="AA8" s="25" t="e">
        <f ca="1"/>
        <v>#NAME?</v>
      </c>
    </row>
    <row r="9" spans="1:27" x14ac:dyDescent="0.35">
      <c r="A9" s="3">
        <v>0.05</v>
      </c>
      <c r="B9" s="3">
        <v>0.72</v>
      </c>
      <c r="C9">
        <f t="shared" si="0"/>
        <v>0.66999999999999993</v>
      </c>
      <c r="E9" t="s">
        <v>39</v>
      </c>
      <c r="F9" s="26">
        <v>0.1</v>
      </c>
      <c r="H9" t="e">
        <f ca="1"/>
        <v>#NAME?</v>
      </c>
      <c r="I9" s="25" t="e">
        <f ca="1"/>
        <v>#NAME?</v>
      </c>
      <c r="N9" t="e">
        <f ca="1"/>
        <v>#NAME?</v>
      </c>
      <c r="O9" s="25" t="e">
        <f ca="1"/>
        <v>#NAME?</v>
      </c>
      <c r="T9" t="e">
        <f ca="1"/>
        <v>#NAME?</v>
      </c>
      <c r="U9" s="25" t="e">
        <f ca="1"/>
        <v>#NAME?</v>
      </c>
      <c r="Z9" t="e">
        <f ca="1"/>
        <v>#NAME?</v>
      </c>
      <c r="AA9" s="25" t="e">
        <f ca="1"/>
        <v>#NAME?</v>
      </c>
    </row>
    <row r="10" spans="1:27" x14ac:dyDescent="0.35">
      <c r="A10" s="3">
        <v>13.14</v>
      </c>
      <c r="B10" s="3">
        <v>1.52</v>
      </c>
      <c r="C10">
        <f t="shared" si="0"/>
        <v>-11.620000000000001</v>
      </c>
      <c r="H10" t="e">
        <f ca="1"/>
        <v>#NAME?</v>
      </c>
      <c r="I10" s="25" t="e">
        <f ca="1"/>
        <v>#NAME?</v>
      </c>
      <c r="N10" t="e">
        <f ca="1"/>
        <v>#NAME?</v>
      </c>
      <c r="O10" s="25" t="e">
        <f ca="1"/>
        <v>#NAME?</v>
      </c>
      <c r="T10" t="e">
        <f ca="1"/>
        <v>#NAME?</v>
      </c>
      <c r="U10" s="25" t="e">
        <f ca="1"/>
        <v>#NAME?</v>
      </c>
      <c r="Z10" t="e">
        <f ca="1"/>
        <v>#NAME?</v>
      </c>
      <c r="AA10" s="25" t="e">
        <f ca="1"/>
        <v>#NAME?</v>
      </c>
    </row>
    <row r="11" spans="1:27" x14ac:dyDescent="0.35">
      <c r="A11" s="3">
        <v>0.63</v>
      </c>
      <c r="B11" s="3">
        <v>0.62</v>
      </c>
      <c r="C11">
        <f t="shared" si="0"/>
        <v>-1.0000000000000009E-2</v>
      </c>
      <c r="H11" t="e">
        <f ca="1"/>
        <v>#NAME?</v>
      </c>
      <c r="I11" s="25" t="e">
        <f ca="1"/>
        <v>#NAME?</v>
      </c>
      <c r="N11" t="e">
        <f ca="1"/>
        <v>#NAME?</v>
      </c>
      <c r="O11" s="25" t="e">
        <f ca="1"/>
        <v>#NAME?</v>
      </c>
      <c r="T11" t="e">
        <f ca="1"/>
        <v>#NAME?</v>
      </c>
      <c r="U11" s="25" t="e">
        <f ca="1"/>
        <v>#NAME?</v>
      </c>
      <c r="Z11" t="e">
        <f ca="1"/>
        <v>#NAME?</v>
      </c>
      <c r="AA11" s="25" t="e">
        <f ca="1"/>
        <v>#NAME?</v>
      </c>
    </row>
    <row r="12" spans="1:27" x14ac:dyDescent="0.35">
      <c r="A12" s="3">
        <v>0.33</v>
      </c>
      <c r="B12" s="3">
        <v>1.67</v>
      </c>
      <c r="C12">
        <f t="shared" si="0"/>
        <v>1.3399999999999999</v>
      </c>
      <c r="H12" t="e">
        <f ca="1"/>
        <v>#NAME?</v>
      </c>
      <c r="I12" s="25" t="e">
        <f ca="1"/>
        <v>#NAME?</v>
      </c>
      <c r="N12" t="e">
        <f ca="1"/>
        <v>#NAME?</v>
      </c>
      <c r="O12" s="25" t="e">
        <f ca="1"/>
        <v>#NAME?</v>
      </c>
      <c r="T12" t="e">
        <f ca="1"/>
        <v>#NAME?</v>
      </c>
      <c r="U12" s="25" t="e">
        <f ca="1"/>
        <v>#NAME?</v>
      </c>
      <c r="Z12" t="e">
        <f ca="1"/>
        <v>#NAME?</v>
      </c>
      <c r="AA12" s="25" t="e">
        <f ca="1"/>
        <v>#NAME?</v>
      </c>
    </row>
    <row r="13" spans="1:27" x14ac:dyDescent="0.35">
      <c r="A13" s="3">
        <v>0.91</v>
      </c>
      <c r="B13" s="3">
        <v>1.19</v>
      </c>
      <c r="C13">
        <f t="shared" si="0"/>
        <v>0.27999999999999992</v>
      </c>
      <c r="H13" t="e">
        <f ca="1"/>
        <v>#NAME?</v>
      </c>
      <c r="I13" s="25" t="e">
        <f ca="1"/>
        <v>#NAME?</v>
      </c>
      <c r="N13" t="e">
        <f ca="1"/>
        <v>#NAME?</v>
      </c>
      <c r="O13" s="25" t="e">
        <f ca="1"/>
        <v>#NAME?</v>
      </c>
      <c r="T13" t="e">
        <f ca="1"/>
        <v>#NAME?</v>
      </c>
      <c r="U13" s="25" t="e">
        <f ca="1"/>
        <v>#NAME?</v>
      </c>
      <c r="Z13" t="e">
        <f ca="1"/>
        <v>#NAME?</v>
      </c>
      <c r="AA13" s="25" t="e">
        <f ca="1"/>
        <v>#NAME?</v>
      </c>
    </row>
    <row r="14" spans="1:27" x14ac:dyDescent="0.35">
      <c r="A14" s="4">
        <v>0.37</v>
      </c>
      <c r="B14" s="4">
        <v>0.86</v>
      </c>
      <c r="C14" s="2">
        <f t="shared" si="0"/>
        <v>0.49</v>
      </c>
      <c r="H14" t="e">
        <f ca="1"/>
        <v>#NAME?</v>
      </c>
      <c r="I14" s="25" t="e">
        <f ca="1"/>
        <v>#NAME?</v>
      </c>
      <c r="N14" t="e">
        <f ca="1"/>
        <v>#NAME?</v>
      </c>
      <c r="O14" s="25" t="e">
        <f ca="1"/>
        <v>#NAME?</v>
      </c>
      <c r="T14" t="e">
        <f ca="1"/>
        <v>#NAME?</v>
      </c>
      <c r="U14" s="25" t="e">
        <f ca="1"/>
        <v>#NAME?</v>
      </c>
      <c r="Z14" t="e">
        <f ca="1"/>
        <v>#NAME?</v>
      </c>
      <c r="AA14" s="25" t="e">
        <f ca="1"/>
        <v>#NAME?</v>
      </c>
    </row>
    <row r="15" spans="1:27" x14ac:dyDescent="0.35">
      <c r="H15" t="e">
        <f ca="1"/>
        <v>#NAME?</v>
      </c>
      <c r="I15" s="25" t="e">
        <f ca="1"/>
        <v>#NAME?</v>
      </c>
      <c r="N15" t="e">
        <f ca="1"/>
        <v>#NAME?</v>
      </c>
      <c r="O15" s="25" t="e">
        <f ca="1"/>
        <v>#NAME?</v>
      </c>
      <c r="T15" t="e">
        <f ca="1"/>
        <v>#NAME?</v>
      </c>
      <c r="U15" s="25" t="e">
        <f ca="1"/>
        <v>#NAME?</v>
      </c>
      <c r="Z15" t="e">
        <f ca="1"/>
        <v>#NAME?</v>
      </c>
      <c r="AA15" s="25" t="e">
        <f ca="1"/>
        <v>#NAME?</v>
      </c>
    </row>
    <row r="16" spans="1:27" x14ac:dyDescent="0.35">
      <c r="H16" t="e">
        <f ca="1"/>
        <v>#NAME?</v>
      </c>
      <c r="I16" s="25" t="e">
        <f ca="1"/>
        <v>#NAME?</v>
      </c>
      <c r="N16" t="e">
        <f ca="1"/>
        <v>#NAME?</v>
      </c>
      <c r="O16" s="25" t="e">
        <f ca="1"/>
        <v>#NAME?</v>
      </c>
      <c r="T16" t="e">
        <f ca="1"/>
        <v>#NAME?</v>
      </c>
      <c r="U16" s="25" t="e">
        <f ca="1"/>
        <v>#NAME?</v>
      </c>
      <c r="Z16" t="e">
        <f ca="1"/>
        <v>#NAME?</v>
      </c>
      <c r="AA16" s="25" t="e">
        <f ca="1"/>
        <v>#NAME?</v>
      </c>
    </row>
    <row r="17" spans="8:27" x14ac:dyDescent="0.35">
      <c r="H17" t="e">
        <f ca="1"/>
        <v>#NAME?</v>
      </c>
      <c r="I17" s="26" t="e">
        <f ca="1"/>
        <v>#NAME?</v>
      </c>
      <c r="N17" t="e">
        <f ca="1"/>
        <v>#NAME?</v>
      </c>
      <c r="O17" s="26" t="e">
        <f ca="1"/>
        <v>#NAME?</v>
      </c>
      <c r="T17" t="e">
        <f ca="1"/>
        <v>#NAME?</v>
      </c>
      <c r="U17" s="25" t="e">
        <f ca="1"/>
        <v>#NAME?</v>
      </c>
      <c r="Z17" t="e">
        <f ca="1"/>
        <v>#NAME?</v>
      </c>
      <c r="AA17" s="25" t="e">
        <f ca="1"/>
        <v>#NAME?</v>
      </c>
    </row>
    <row r="18" spans="8:27" x14ac:dyDescent="0.35">
      <c r="T18" t="e">
        <f ca="1"/>
        <v>#NAME?</v>
      </c>
      <c r="U18" s="25" t="e">
        <f ca="1"/>
        <v>#NAME?</v>
      </c>
      <c r="Z18" t="e">
        <f ca="1"/>
        <v>#NAME?</v>
      </c>
      <c r="AA18" s="25" t="e">
        <f ca="1"/>
        <v>#NAME?</v>
      </c>
    </row>
    <row r="19" spans="8:27" x14ac:dyDescent="0.35">
      <c r="T19" t="e">
        <f ca="1"/>
        <v>#NAME?</v>
      </c>
      <c r="U19" s="26" t="e">
        <f ca="1"/>
        <v>#NAME?</v>
      </c>
      <c r="Z19" t="e">
        <f ca="1"/>
        <v>#NAME?</v>
      </c>
      <c r="AA19" s="26" t="e">
        <f ca="1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Title</vt:lpstr>
      <vt:lpstr>Example 1</vt:lpstr>
      <vt:lpstr>Example 2</vt:lpstr>
      <vt:lpstr>Extra Lg</vt:lpstr>
      <vt:lpstr>Extra Sm</vt:lpstr>
      <vt:lpstr>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2025-04-29T16:23:37Z</dcterms:created>
  <dcterms:modified xsi:type="dcterms:W3CDTF">2025-05-05T16:27:22Z</dcterms:modified>
</cp:coreProperties>
</file>