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3" documentId="8_{FF66A8A2-C7C0-4B34-9006-3E61EA443DA7}" xr6:coauthVersionLast="47" xr6:coauthVersionMax="47" xr10:uidLastSave="{950A6AD8-EDDF-496D-B202-8EC35D14D5F6}"/>
  <bookViews>
    <workbookView xWindow="-110" yWindow="-110" windowWidth="19420" windowHeight="10300" xr2:uid="{0CE8E149-C7F1-4738-8A6E-4C6676DF39FA}"/>
  </bookViews>
  <sheets>
    <sheet name="Title" sheetId="3" r:id="rId1"/>
    <sheet name="Effect" sheetId="1" r:id="rId2"/>
    <sheet name="Siz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 a="1"/>
  <c r="K8" i="2" s="1"/>
  <c r="K7" i="2" a="1"/>
  <c r="K7" i="2" s="1"/>
  <c r="K6" i="2" a="1"/>
  <c r="K6" i="2" s="1"/>
  <c r="I6" i="2" a="1"/>
  <c r="I6" i="2" s="1"/>
  <c r="K4" i="2" a="1"/>
  <c r="K4" i="2" s="1"/>
  <c r="K3" i="2" a="1"/>
  <c r="K3" i="2" s="1"/>
  <c r="K2" i="2" a="1"/>
  <c r="K2" i="2" s="1"/>
  <c r="I2" i="2" a="1"/>
  <c r="I2" i="2" s="1"/>
  <c r="J6" i="1" a="1"/>
  <c r="J6" i="1" s="1"/>
  <c r="J5" i="1" a="1"/>
  <c r="J5" i="1" s="1"/>
  <c r="H5" i="1"/>
  <c r="H5" i="1" a="1"/>
  <c r="J3" i="1" a="1"/>
  <c r="J3" i="1" s="1"/>
  <c r="J2" i="1" a="1"/>
  <c r="J2" i="1" s="1"/>
  <c r="H2" i="1" a="1"/>
  <c r="H2" i="1" s="1"/>
  <c r="E2" i="1"/>
  <c r="B3" i="2"/>
  <c r="C3" i="2" s="1"/>
  <c r="B4" i="2"/>
  <c r="C4" i="2"/>
  <c r="B5" i="2"/>
  <c r="C5" i="2" s="1"/>
  <c r="B6" i="2"/>
  <c r="C6" i="2" s="1"/>
  <c r="B7" i="2"/>
  <c r="C7" i="2"/>
  <c r="B8" i="2"/>
  <c r="C8" i="2"/>
  <c r="B9" i="2"/>
  <c r="C9" i="2"/>
  <c r="B10" i="2"/>
  <c r="C10" i="2"/>
  <c r="B11" i="2"/>
  <c r="C11" i="2"/>
  <c r="C2" i="2"/>
  <c r="D2" i="2" s="1"/>
  <c r="E2" i="2" s="1"/>
  <c r="F2" i="2" s="1"/>
  <c r="B2" i="2"/>
  <c r="E3" i="1"/>
  <c r="E4" i="1"/>
  <c r="E5" i="1"/>
  <c r="E6" i="1"/>
  <c r="E7" i="1"/>
  <c r="E8" i="1"/>
  <c r="E9" i="1"/>
  <c r="E10" i="1"/>
  <c r="E11" i="1"/>
  <c r="B2" i="1"/>
  <c r="C2" i="1" s="1"/>
  <c r="B3" i="1"/>
  <c r="A3" i="1"/>
  <c r="A4" i="1" s="1"/>
  <c r="I3" i="2" l="1"/>
  <c r="I4" i="2" s="1"/>
  <c r="I7" i="2"/>
  <c r="I8" i="2" s="1"/>
  <c r="D4" i="2"/>
  <c r="E4" i="2" s="1"/>
  <c r="F4" i="2" s="1"/>
  <c r="D3" i="2"/>
  <c r="E3" i="2" s="1"/>
  <c r="F3" i="2" s="1"/>
  <c r="H6" i="1"/>
  <c r="H3" i="1"/>
  <c r="B4" i="1"/>
  <c r="C4" i="1" s="1"/>
  <c r="A5" i="1"/>
  <c r="D2" i="1"/>
  <c r="C3" i="1"/>
  <c r="D5" i="2" l="1"/>
  <c r="E5" i="2" s="1"/>
  <c r="F5" i="2" s="1"/>
  <c r="D4" i="1"/>
  <c r="D3" i="1"/>
  <c r="B5" i="1"/>
  <c r="C5" i="1"/>
  <c r="A6" i="1"/>
  <c r="D6" i="2" l="1"/>
  <c r="E6" i="2" s="1"/>
  <c r="F6" i="2" s="1"/>
  <c r="B6" i="1"/>
  <c r="C6" i="1"/>
  <c r="A7" i="1"/>
  <c r="D5" i="1"/>
  <c r="D7" i="2" l="1"/>
  <c r="E7" i="2" s="1"/>
  <c r="F7" i="2" s="1"/>
  <c r="B7" i="1"/>
  <c r="A8" i="1"/>
  <c r="C7" i="1"/>
  <c r="D6" i="1"/>
  <c r="D8" i="2" l="1"/>
  <c r="E8" i="2" s="1"/>
  <c r="F8" i="2" s="1"/>
  <c r="D7" i="1"/>
  <c r="B8" i="1"/>
  <c r="C8" i="1"/>
  <c r="A9" i="1"/>
  <c r="D9" i="2" l="1"/>
  <c r="E9" i="2" s="1"/>
  <c r="F9" i="2" s="1"/>
  <c r="C9" i="1"/>
  <c r="B9" i="1"/>
  <c r="A10" i="1"/>
  <c r="D8" i="1"/>
  <c r="D10" i="2" l="1"/>
  <c r="E10" i="2" s="1"/>
  <c r="F10" i="2" s="1"/>
  <c r="B10" i="1"/>
  <c r="C10" i="1" s="1"/>
  <c r="A11" i="1"/>
  <c r="D9" i="1"/>
  <c r="D11" i="2" l="1"/>
  <c r="E11" i="2" s="1"/>
  <c r="F11" i="2" s="1"/>
  <c r="D10" i="1"/>
  <c r="B11" i="1"/>
  <c r="C11" i="1" s="1"/>
  <c r="D11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<sst xmlns="http://schemas.openxmlformats.org/spreadsheetml/2006/main" count="25" uniqueCount="11">
  <si>
    <t>P(H0|X)</t>
  </si>
  <si>
    <t>P(H1|X)</t>
  </si>
  <si>
    <t>α</t>
  </si>
  <si>
    <t>β</t>
  </si>
  <si>
    <t>BF10</t>
  </si>
  <si>
    <t>φ</t>
  </si>
  <si>
    <t>n</t>
  </si>
  <si>
    <t>Real Statistics Using Excel</t>
  </si>
  <si>
    <t>Updated</t>
  </si>
  <si>
    <t>Copyright © 2013 - 2025 Charles Zaiontz</t>
  </si>
  <si>
    <t>Bayesian Beta Test Sample and Effect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</si>
</sst>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Fill="1" applyBorder="1"/>
    <xf numFmtId="0" fontId="0" fillId="0" borderId="4" xfId="0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7EE6-8ADD-4467-9775-13297C1B36DC}">
  <sheetPr codeName="Sheet3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7</v>
      </c>
    </row>
    <row r="2" spans="1:13" x14ac:dyDescent="0.35">
      <c r="A2" t="s">
        <v>10</v>
      </c>
    </row>
    <row r="4" spans="1:13" x14ac:dyDescent="0.35">
      <c r="A4" t="s">
        <v>8</v>
      </c>
      <c r="B4" s="9">
        <v>45798</v>
      </c>
    </row>
    <row r="6" spans="1:13" x14ac:dyDescent="0.35">
      <c r="A6" s="10" t="s">
        <v>9</v>
      </c>
    </row>
    <row r="10" spans="1:13" ht="18.5" x14ac:dyDescent="0.45">
      <c r="M10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8826-50C9-4DD0-9B3B-B93FC80FF7D0}">
  <sheetPr codeName="Sheet1"/>
  <dimension ref="A1:J11"/>
  <sheetViews>
    <sheetView workbookViewId="0"/>
  </sheetViews>
  <sheetFormatPr defaultRowHeight="14.5" x14ac:dyDescent="0.35"/>
  <cols>
    <col min="1" max="2" width="4.6328125" customWidth="1"/>
    <col min="7" max="7" width="3.6328125" customWidth="1"/>
    <col min="9" max="9" width="2.81640625" customWidth="1"/>
    <col min="10" max="10" width="19.6328125" customWidth="1"/>
  </cols>
  <sheetData>
    <row r="1" spans="1:10" x14ac:dyDescent="0.35">
      <c r="A1" s="2" t="s">
        <v>2</v>
      </c>
      <c r="B1" s="3" t="s">
        <v>3</v>
      </c>
      <c r="C1" s="3" t="s">
        <v>0</v>
      </c>
      <c r="D1" s="3" t="s">
        <v>1</v>
      </c>
      <c r="E1" s="3" t="s">
        <v>4</v>
      </c>
    </row>
    <row r="2" spans="1:10" x14ac:dyDescent="0.35">
      <c r="A2">
        <v>10</v>
      </c>
      <c r="B2">
        <f t="shared" ref="B2:B11" si="0">20-A2</f>
        <v>10</v>
      </c>
      <c r="C2">
        <f>_xlfn.BETA.DIST(0.5,A2,B2,TRUE)</f>
        <v>0.50000000000000022</v>
      </c>
      <c r="D2">
        <f>1-C2</f>
        <v>0.49999999999999978</v>
      </c>
      <c r="E2">
        <f>D2/C2</f>
        <v>0.99999999999999911</v>
      </c>
      <c r="G2" s="1" t="s">
        <v>5</v>
      </c>
      <c r="H2" s="5" t="e" cm="1">
        <f t="array" aca="1" ref="H2" ca="1">BETA_EFFECT(10,20)</f>
        <v>#NAME?</v>
      </c>
      <c r="J2" t="e" cm="1">
        <f t="array" aca="1" ref="J2" ca="1">FTEXT(H2)</f>
        <v>#NAME?</v>
      </c>
    </row>
    <row r="3" spans="1:10" x14ac:dyDescent="0.35">
      <c r="A3">
        <f t="shared" ref="A3:A11" si="1">A2+1</f>
        <v>11</v>
      </c>
      <c r="B3">
        <f t="shared" si="0"/>
        <v>9</v>
      </c>
      <c r="C3">
        <f t="shared" ref="C3:C11" si="2">_xlfn.BETA.DIST(0.5,A3,B3,TRUE)</f>
        <v>0.32380294799804693</v>
      </c>
      <c r="D3">
        <f t="shared" ref="D3:D11" si="3">1-C3</f>
        <v>0.67619705200195313</v>
      </c>
      <c r="E3">
        <f t="shared" ref="E3:E11" si="4">D3/C3</f>
        <v>2.0882980102022781</v>
      </c>
      <c r="G3" s="1" t="s">
        <v>2</v>
      </c>
      <c r="H3" s="6" t="e">
        <f ca="1">H2*20</f>
        <v>#NAME?</v>
      </c>
      <c r="J3" t="e" cm="1">
        <f t="array" aca="1" ref="J3" ca="1">FTEXT(H3)</f>
        <v>#NAME?</v>
      </c>
    </row>
    <row r="4" spans="1:10" x14ac:dyDescent="0.35">
      <c r="A4">
        <f t="shared" si="1"/>
        <v>12</v>
      </c>
      <c r="B4">
        <f t="shared" si="0"/>
        <v>8</v>
      </c>
      <c r="C4">
        <f t="shared" si="2"/>
        <v>0.17964172363281256</v>
      </c>
      <c r="D4">
        <f t="shared" si="3"/>
        <v>0.8203582763671875</v>
      </c>
      <c r="E4">
        <f t="shared" si="4"/>
        <v>4.5666355219570187</v>
      </c>
    </row>
    <row r="5" spans="1:10" x14ac:dyDescent="0.35">
      <c r="A5">
        <f t="shared" si="1"/>
        <v>13</v>
      </c>
      <c r="B5">
        <f t="shared" si="0"/>
        <v>7</v>
      </c>
      <c r="C5">
        <f t="shared" si="2"/>
        <v>8.3534240722656306E-2</v>
      </c>
      <c r="D5">
        <f t="shared" si="3"/>
        <v>0.91646575927734375</v>
      </c>
      <c r="E5">
        <f t="shared" si="4"/>
        <v>10.971138916796047</v>
      </c>
      <c r="G5" s="1" t="s">
        <v>5</v>
      </c>
      <c r="H5" s="5" t="e" cm="1">
        <f t="array" aca="1" ref="H5" ca="1">BETA_EFFECT(100,20)</f>
        <v>#NAME?</v>
      </c>
      <c r="J5" t="e" cm="1">
        <f t="array" aca="1" ref="J5" ca="1">FTEXT(H5)</f>
        <v>#NAME?</v>
      </c>
    </row>
    <row r="6" spans="1:10" x14ac:dyDescent="0.35">
      <c r="A6">
        <f t="shared" si="1"/>
        <v>14</v>
      </c>
      <c r="B6">
        <f t="shared" si="0"/>
        <v>6</v>
      </c>
      <c r="C6">
        <f t="shared" si="2"/>
        <v>3.1784057617187514E-2</v>
      </c>
      <c r="D6">
        <f t="shared" si="3"/>
        <v>0.9682159423828125</v>
      </c>
      <c r="E6">
        <f t="shared" si="4"/>
        <v>30.462313970235225</v>
      </c>
      <c r="G6" s="1" t="s">
        <v>2</v>
      </c>
      <c r="H6" s="6" t="e">
        <f ca="1">H5*20</f>
        <v>#NAME?</v>
      </c>
      <c r="J6" t="e" cm="1">
        <f t="array" aca="1" ref="J6" ca="1">FTEXT(H6)</f>
        <v>#NAME?</v>
      </c>
    </row>
    <row r="7" spans="1:10" x14ac:dyDescent="0.35">
      <c r="A7">
        <f t="shared" si="1"/>
        <v>15</v>
      </c>
      <c r="B7">
        <f t="shared" si="0"/>
        <v>5</v>
      </c>
      <c r="C7">
        <f t="shared" si="2"/>
        <v>9.6054077148437569E-3</v>
      </c>
      <c r="D7">
        <f t="shared" si="3"/>
        <v>0.99039459228515625</v>
      </c>
      <c r="E7">
        <f t="shared" si="4"/>
        <v>103.10802223987284</v>
      </c>
    </row>
    <row r="8" spans="1:10" x14ac:dyDescent="0.35">
      <c r="A8">
        <f t="shared" si="1"/>
        <v>16</v>
      </c>
      <c r="B8">
        <f t="shared" si="0"/>
        <v>4</v>
      </c>
      <c r="C8">
        <f t="shared" si="2"/>
        <v>2.2125244140625009E-3</v>
      </c>
      <c r="D8">
        <f t="shared" si="3"/>
        <v>0.9977874755859375</v>
      </c>
      <c r="E8">
        <f t="shared" si="4"/>
        <v>450.97241379310327</v>
      </c>
    </row>
    <row r="9" spans="1:10" x14ac:dyDescent="0.35">
      <c r="A9">
        <f t="shared" si="1"/>
        <v>17</v>
      </c>
      <c r="B9">
        <f t="shared" si="0"/>
        <v>3</v>
      </c>
      <c r="C9">
        <f t="shared" si="2"/>
        <v>3.6430358886718766E-4</v>
      </c>
      <c r="D9">
        <f t="shared" si="3"/>
        <v>0.99963569641113281</v>
      </c>
      <c r="E9">
        <f t="shared" si="4"/>
        <v>2743.9633507853391</v>
      </c>
    </row>
    <row r="10" spans="1:10" x14ac:dyDescent="0.35">
      <c r="A10">
        <f t="shared" si="1"/>
        <v>18</v>
      </c>
      <c r="B10">
        <f t="shared" si="0"/>
        <v>2</v>
      </c>
      <c r="C10">
        <f t="shared" si="2"/>
        <v>3.814697265625E-5</v>
      </c>
      <c r="D10">
        <f t="shared" si="3"/>
        <v>0.99996185302734375</v>
      </c>
      <c r="E10">
        <f t="shared" si="4"/>
        <v>26213.4</v>
      </c>
    </row>
    <row r="11" spans="1:10" x14ac:dyDescent="0.35">
      <c r="A11" s="4">
        <f t="shared" si="1"/>
        <v>19</v>
      </c>
      <c r="B11" s="4">
        <f t="shared" si="0"/>
        <v>1</v>
      </c>
      <c r="C11" s="4">
        <f t="shared" si="2"/>
        <v>1.9073486328125E-6</v>
      </c>
      <c r="D11" s="4">
        <f t="shared" si="3"/>
        <v>0.99999809265136719</v>
      </c>
      <c r="E11" s="4">
        <f t="shared" si="4"/>
        <v>524287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25CB-B2E2-4877-A5F3-E46997007987}">
  <sheetPr codeName="Sheet2"/>
  <dimension ref="A1:K11"/>
  <sheetViews>
    <sheetView workbookViewId="0"/>
  </sheetViews>
  <sheetFormatPr defaultRowHeight="14.5" x14ac:dyDescent="0.35"/>
  <cols>
    <col min="1" max="3" width="4.6328125" customWidth="1"/>
    <col min="8" max="8" width="3.7265625" customWidth="1"/>
    <col min="10" max="10" width="2.54296875" customWidth="1"/>
    <col min="11" max="11" width="21.26953125" customWidth="1"/>
  </cols>
  <sheetData>
    <row r="1" spans="1:11" x14ac:dyDescent="0.35">
      <c r="A1" s="3" t="s">
        <v>6</v>
      </c>
      <c r="B1" s="2" t="s">
        <v>2</v>
      </c>
      <c r="C1" s="3" t="s">
        <v>3</v>
      </c>
      <c r="D1" s="3" t="s">
        <v>0</v>
      </c>
      <c r="E1" s="3" t="s">
        <v>1</v>
      </c>
      <c r="F1" s="3" t="s">
        <v>4</v>
      </c>
    </row>
    <row r="2" spans="1:11" x14ac:dyDescent="0.35">
      <c r="A2">
        <v>10</v>
      </c>
      <c r="B2">
        <f>A2*0.6</f>
        <v>6</v>
      </c>
      <c r="C2">
        <f>A2-B2</f>
        <v>4</v>
      </c>
      <c r="D2">
        <f>_xlfn.BETA.DIST(0.5,B2,C2,TRUE)</f>
        <v>0.25390625</v>
      </c>
      <c r="E2">
        <f>1-D2</f>
        <v>0.74609375</v>
      </c>
      <c r="F2">
        <f>E2/D2</f>
        <v>2.9384615384615387</v>
      </c>
      <c r="H2" s="1" t="s">
        <v>5</v>
      </c>
      <c r="I2" s="5" t="e" cm="1">
        <f t="array" aca="1" ref="I2" ca="1">BETA_SIZE(10,0.6)</f>
        <v>#NAME?</v>
      </c>
      <c r="K2" t="e" cm="1">
        <f t="array" aca="1" ref="K2" ca="1">FTEXT(I2)</f>
        <v>#NAME?</v>
      </c>
    </row>
    <row r="3" spans="1:11" x14ac:dyDescent="0.35">
      <c r="A3">
        <v>20</v>
      </c>
      <c r="B3">
        <f t="shared" ref="B3:B11" si="0">A3*0.6</f>
        <v>12</v>
      </c>
      <c r="C3">
        <f t="shared" ref="C3:C11" si="1">A3-B3</f>
        <v>8</v>
      </c>
      <c r="D3">
        <f t="shared" ref="D3:D11" si="2">_xlfn.BETA.DIST(0.5,B3,C3,TRUE)</f>
        <v>0.17964172363281256</v>
      </c>
      <c r="E3">
        <f t="shared" ref="E3:E11" si="3">1-D3</f>
        <v>0.8203582763671875</v>
      </c>
      <c r="F3">
        <f t="shared" ref="F3:F11" si="4">E3/D3</f>
        <v>4.5666355219570187</v>
      </c>
      <c r="H3" s="1" t="s">
        <v>2</v>
      </c>
      <c r="I3" s="8" t="e">
        <f ca="1">I2*0.6</f>
        <v>#NAME?</v>
      </c>
      <c r="K3" t="e" cm="1">
        <f t="array" aca="1" ref="K3" ca="1">FTEXT(I3)</f>
        <v>#NAME?</v>
      </c>
    </row>
    <row r="4" spans="1:11" x14ac:dyDescent="0.35">
      <c r="A4">
        <v>30</v>
      </c>
      <c r="B4">
        <f t="shared" si="0"/>
        <v>18</v>
      </c>
      <c r="C4">
        <f t="shared" si="1"/>
        <v>12</v>
      </c>
      <c r="D4">
        <f t="shared" si="2"/>
        <v>0.13246544823050502</v>
      </c>
      <c r="E4">
        <f t="shared" si="3"/>
        <v>0.86753455176949501</v>
      </c>
      <c r="F4">
        <f t="shared" si="4"/>
        <v>6.5491383855802594</v>
      </c>
      <c r="H4" s="7" t="s">
        <v>3</v>
      </c>
      <c r="I4" s="6" t="e">
        <f ca="1">I2-I3</f>
        <v>#NAME?</v>
      </c>
      <c r="K4" t="e" cm="1">
        <f t="array" aca="1" ref="K4" ca="1">FTEXT(I4)</f>
        <v>#NAME?</v>
      </c>
    </row>
    <row r="5" spans="1:11" x14ac:dyDescent="0.35">
      <c r="A5">
        <v>40</v>
      </c>
      <c r="B5">
        <f t="shared" si="0"/>
        <v>24</v>
      </c>
      <c r="C5">
        <f t="shared" si="1"/>
        <v>16</v>
      </c>
      <c r="D5">
        <f t="shared" si="2"/>
        <v>9.9795433459803407E-2</v>
      </c>
      <c r="E5">
        <f t="shared" si="3"/>
        <v>0.90020456654019654</v>
      </c>
      <c r="F5">
        <f t="shared" si="4"/>
        <v>9.0204985872704277</v>
      </c>
    </row>
    <row r="6" spans="1:11" x14ac:dyDescent="0.35">
      <c r="A6">
        <v>50</v>
      </c>
      <c r="B6">
        <f t="shared" si="0"/>
        <v>30</v>
      </c>
      <c r="C6">
        <f t="shared" si="1"/>
        <v>20</v>
      </c>
      <c r="D6">
        <f t="shared" si="2"/>
        <v>7.6203885980738975E-2</v>
      </c>
      <c r="E6">
        <f t="shared" si="3"/>
        <v>0.92379611401926098</v>
      </c>
      <c r="F6">
        <f t="shared" si="4"/>
        <v>12.122690360603873</v>
      </c>
      <c r="H6" s="1" t="s">
        <v>5</v>
      </c>
      <c r="I6" s="5" t="e" cm="1">
        <f t="array" aca="1" ref="I6" ca="1">BETA_SIZE(100,0.6)</f>
        <v>#NAME?</v>
      </c>
      <c r="K6" t="e" cm="1">
        <f t="array" aca="1" ref="K6" ca="1">FTEXT(I6)</f>
        <v>#NAME?</v>
      </c>
    </row>
    <row r="7" spans="1:11" x14ac:dyDescent="0.35">
      <c r="A7">
        <v>60</v>
      </c>
      <c r="B7">
        <f t="shared" si="0"/>
        <v>36</v>
      </c>
      <c r="C7">
        <f t="shared" si="1"/>
        <v>24</v>
      </c>
      <c r="D7">
        <f t="shared" si="2"/>
        <v>5.8738675122529373E-2</v>
      </c>
      <c r="E7">
        <f t="shared" si="3"/>
        <v>0.94126132487747061</v>
      </c>
      <c r="F7">
        <f t="shared" si="4"/>
        <v>16.024558315521954</v>
      </c>
      <c r="H7" s="1" t="s">
        <v>2</v>
      </c>
      <c r="I7" s="8" t="e">
        <f ca="1">I6*0.6</f>
        <v>#NAME?</v>
      </c>
      <c r="K7" t="e" cm="1">
        <f t="array" aca="1" ref="K7" ca="1">FTEXT(I7)</f>
        <v>#NAME?</v>
      </c>
    </row>
    <row r="8" spans="1:11" x14ac:dyDescent="0.35">
      <c r="A8">
        <v>70</v>
      </c>
      <c r="B8">
        <f t="shared" si="0"/>
        <v>42</v>
      </c>
      <c r="C8">
        <f t="shared" si="1"/>
        <v>28</v>
      </c>
      <c r="D8">
        <f t="shared" si="2"/>
        <v>4.5593245283505862E-2</v>
      </c>
      <c r="E8">
        <f t="shared" si="3"/>
        <v>0.95440675471649417</v>
      </c>
      <c r="F8">
        <f t="shared" si="4"/>
        <v>20.933073502047179</v>
      </c>
      <c r="H8" s="7" t="s">
        <v>3</v>
      </c>
      <c r="I8" s="6" t="e">
        <f ca="1">I6-I7</f>
        <v>#NAME?</v>
      </c>
      <c r="K8" t="e" cm="1">
        <f t="array" aca="1" ref="K8" ca="1">FTEXT(I8)</f>
        <v>#NAME?</v>
      </c>
    </row>
    <row r="9" spans="1:11" x14ac:dyDescent="0.35">
      <c r="A9">
        <v>80</v>
      </c>
      <c r="B9">
        <f t="shared" si="0"/>
        <v>48</v>
      </c>
      <c r="C9">
        <f t="shared" si="1"/>
        <v>32</v>
      </c>
      <c r="D9">
        <f t="shared" si="2"/>
        <v>3.5581704347645536E-2</v>
      </c>
      <c r="E9">
        <f t="shared" si="3"/>
        <v>0.96441829565235448</v>
      </c>
      <c r="F9">
        <f t="shared" si="4"/>
        <v>27.104331097511654</v>
      </c>
    </row>
    <row r="10" spans="1:11" x14ac:dyDescent="0.35">
      <c r="A10">
        <v>90</v>
      </c>
      <c r="B10">
        <f t="shared" si="0"/>
        <v>54</v>
      </c>
      <c r="C10">
        <f t="shared" si="1"/>
        <v>36</v>
      </c>
      <c r="D10">
        <f t="shared" si="2"/>
        <v>2.7889163826867167E-2</v>
      </c>
      <c r="E10">
        <f t="shared" si="3"/>
        <v>0.97211083617313288</v>
      </c>
      <c r="F10">
        <f t="shared" si="4"/>
        <v>34.856220222588568</v>
      </c>
    </row>
    <row r="11" spans="1:11" x14ac:dyDescent="0.35">
      <c r="A11" s="4">
        <v>100</v>
      </c>
      <c r="B11" s="4">
        <f t="shared" si="0"/>
        <v>60</v>
      </c>
      <c r="C11" s="4">
        <f t="shared" si="1"/>
        <v>40</v>
      </c>
      <c r="D11" s="4">
        <f t="shared" si="2"/>
        <v>2.193764679350764E-2</v>
      </c>
      <c r="E11" s="4">
        <f t="shared" si="3"/>
        <v>0.97806235320649237</v>
      </c>
      <c r="F11" s="4">
        <f t="shared" si="4"/>
        <v>44.583740563092029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Effect</vt:lpstr>
      <vt:lpstr>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2025-05-22T10:26:38Z</dcterms:created>
  <dcterms:modified xsi:type="dcterms:W3CDTF">2025-05-22T13:33:42Z</dcterms:modified>
</cp:coreProperties>
</file>