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3E11551A-B365-42D3-8392-D6FC39014871}" xr6:coauthVersionLast="47" xr6:coauthVersionMax="47" xr10:uidLastSave="{00000000-0000-0000-0000-000000000000}"/>
  <bookViews>
    <workbookView xWindow="-110" yWindow="-110" windowWidth="19420" windowHeight="10300" xr2:uid="{33C9D796-62A4-48C9-A3BD-937930C89818}"/>
  </bookViews>
  <sheets>
    <sheet name="Sheet1" sheetId="17" r:id="rId1"/>
    <sheet name="Before" sheetId="3" r:id="rId2"/>
    <sheet name="One" sheetId="2" r:id="rId3"/>
    <sheet name="Tw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4" l="1" a="1"/>
  <c r="D38" i="4" s="1"/>
  <c r="D37" i="4" a="1"/>
  <c r="D37" i="4" s="1"/>
  <c r="B37" i="4" a="1"/>
  <c r="B37" i="4" s="1"/>
  <c r="D35" i="4" a="1"/>
  <c r="D35" i="4" s="1"/>
  <c r="B35" i="4" a="1"/>
  <c r="B35" i="4" s="1"/>
  <c r="D34" i="4" a="1"/>
  <c r="D34" i="4" s="1"/>
  <c r="D28" i="4" a="1"/>
  <c r="D28" i="4" s="1"/>
  <c r="D27" i="4" a="1"/>
  <c r="D27" i="4" s="1"/>
  <c r="B27" i="4" a="1"/>
  <c r="B27" i="4" s="1"/>
  <c r="D25" i="4" a="1"/>
  <c r="D25" i="4" s="1"/>
  <c r="B25" i="4" a="1"/>
  <c r="B25" i="4" s="1"/>
  <c r="D24" i="4" a="1"/>
  <c r="D24" i="4" s="1"/>
  <c r="D18" i="4" a="1"/>
  <c r="D18" i="4" s="1"/>
  <c r="D17" i="4" a="1"/>
  <c r="D17" i="4" s="1"/>
  <c r="B17" i="4" a="1"/>
  <c r="B17" i="4" s="1"/>
  <c r="D15" i="4" a="1"/>
  <c r="D15" i="4" s="1"/>
  <c r="B15" i="4" a="1"/>
  <c r="B15" i="4" s="1"/>
  <c r="D14" i="4" a="1"/>
  <c r="D14" i="4" s="1"/>
  <c r="D8" i="4" a="1"/>
  <c r="D8" i="4" s="1"/>
  <c r="B8" i="4" a="1"/>
  <c r="B8" i="4" s="1"/>
  <c r="D6" i="4" a="1"/>
  <c r="D6" i="4" s="1"/>
  <c r="B6" i="4" a="1"/>
  <c r="B6" i="4" s="1"/>
  <c r="D5" i="4" a="1"/>
  <c r="D5" i="4" s="1"/>
  <c r="V8" i="2" a="1"/>
  <c r="V8" i="2" s="1"/>
  <c r="S8" i="2" a="1"/>
  <c r="S8" i="2" s="1"/>
  <c r="P8" i="2" a="1"/>
  <c r="P8" i="2" s="1"/>
  <c r="M8" i="2" a="1"/>
  <c r="M8" i="2" s="1"/>
  <c r="J8" i="2" a="1"/>
  <c r="J8" i="2" s="1"/>
  <c r="G8" i="2" a="1"/>
  <c r="G8" i="2" s="1"/>
  <c r="D8" i="2" a="1"/>
  <c r="D8" i="2" s="1"/>
  <c r="B8" i="2" a="1"/>
  <c r="B8" i="2" s="1"/>
  <c r="V5" i="2" a="1"/>
  <c r="V5" i="2" s="1"/>
  <c r="S5" i="2" a="1"/>
  <c r="S5" i="2" s="1"/>
  <c r="P5" i="2" a="1"/>
  <c r="P5" i="2" s="1"/>
  <c r="M5" i="2" a="1"/>
  <c r="M5" i="2" s="1"/>
  <c r="J5" i="2" a="1"/>
  <c r="J5" i="2" s="1"/>
  <c r="G5" i="2" a="1"/>
  <c r="G5" i="2" s="1"/>
  <c r="D5" i="2" a="1"/>
  <c r="D5" i="2" s="1"/>
  <c r="B5" i="2" a="1"/>
  <c r="B5" i="2" s="1"/>
  <c r="D4" i="2" a="1"/>
  <c r="D4" i="2" s="1"/>
  <c r="D5" i="3" a="1"/>
  <c r="D5" i="3" s="1"/>
  <c r="B5" i="3" a="1"/>
  <c r="B5" i="3" s="1"/>
  <c r="D4" i="3" a="1"/>
  <c r="D4" i="3" s="1"/>
  <c r="B32" i="4" l="1"/>
  <c r="B33" i="4" s="1"/>
  <c r="B38" i="4"/>
  <c r="B28" i="4"/>
  <c r="J4" i="2"/>
  <c r="G4" i="2"/>
  <c r="B4" i="2"/>
  <c r="B34" i="4" l="1"/>
  <c r="B23" i="4"/>
  <c r="B22" i="4"/>
  <c r="B12" i="4"/>
  <c r="B18" i="4"/>
  <c r="B13" i="4" s="1"/>
  <c r="V2" i="2"/>
  <c r="V4" i="2" s="1"/>
  <c r="B2" i="4"/>
  <c r="B5" i="4" s="1"/>
  <c r="S3" i="2"/>
  <c r="S4" i="2" s="1"/>
  <c r="P2" i="2"/>
  <c r="P4" i="2" s="1"/>
  <c r="M2" i="2"/>
  <c r="M4" i="2" s="1"/>
  <c r="B24" i="4" l="1"/>
  <c r="B14" i="4"/>
  <c r="B4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<sst xmlns="http://schemas.openxmlformats.org/spreadsheetml/2006/main" count="70" uniqueCount="10">
  <si>
    <t>t</t>
  </si>
  <si>
    <t>δ</t>
  </si>
  <si>
    <t>n</t>
  </si>
  <si>
    <t>BF10</t>
  </si>
  <si>
    <t>n1</t>
  </si>
  <si>
    <t>n2</t>
  </si>
  <si>
    <t>Real Statistics Using Excel</t>
  </si>
  <si>
    <t>Updated</t>
  </si>
  <si>
    <t>Copyright © 2013 - 2025 Charles Zaiontz</t>
  </si>
  <si>
    <t>Bayesian Sample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</si>
</sst>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87818-B73B-4A27-8683-DFEC22525F2F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6</v>
      </c>
    </row>
    <row r="2" spans="1:2" x14ac:dyDescent="0.35">
      <c r="A2" t="s">
        <v>9</v>
      </c>
    </row>
    <row r="4" spans="1:2" x14ac:dyDescent="0.35">
      <c r="A4" t="s">
        <v>7</v>
      </c>
      <c r="B4" s="6">
        <v>45769</v>
      </c>
    </row>
    <row r="6" spans="1:2" x14ac:dyDescent="0.35">
      <c r="A6" s="7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BC4E-4A55-46D4-8387-20AAB153F5D5}">
  <sheetPr codeName="Sheet3"/>
  <dimension ref="A2:D5"/>
  <sheetViews>
    <sheetView workbookViewId="0"/>
  </sheetViews>
  <sheetFormatPr defaultRowHeight="14.5" x14ac:dyDescent="0.35"/>
  <cols>
    <col min="1" max="1" width="6.08984375" customWidth="1"/>
    <col min="3" max="3" width="2" customWidth="1"/>
    <col min="4" max="4" width="23.08984375" customWidth="1"/>
  </cols>
  <sheetData>
    <row r="2" spans="1:4" x14ac:dyDescent="0.35">
      <c r="A2" s="1" t="s">
        <v>1</v>
      </c>
      <c r="B2" s="2">
        <v>0.5</v>
      </c>
    </row>
    <row r="3" spans="1:4" x14ac:dyDescent="0.35">
      <c r="A3" t="s">
        <v>2</v>
      </c>
      <c r="B3" s="3">
        <v>16</v>
      </c>
    </row>
    <row r="4" spans="1:4" x14ac:dyDescent="0.35">
      <c r="A4" t="s">
        <v>0</v>
      </c>
      <c r="B4" s="3">
        <f>B2*SQRT(B3)</f>
        <v>2</v>
      </c>
      <c r="D4" t="e" cm="1">
        <f t="array" aca="1" ref="D4" ca="1">FTEXT(B4)</f>
        <v>#NAME?</v>
      </c>
    </row>
    <row r="5" spans="1:4" x14ac:dyDescent="0.35">
      <c r="A5" t="s">
        <v>3</v>
      </c>
      <c r="B5" s="4" t="e" cm="1">
        <f t="array" aca="1" ref="B5" ca="1">INDEX(JZS_TEST(B4,B3),2)</f>
        <v>#NAME?</v>
      </c>
      <c r="D5" t="e" cm="1">
        <f t="array" aca="1" ref="D5" ca="1">FTEXT(B5)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DDCB-C7F2-4228-ACDF-A4BE1F5EF1A5}">
  <sheetPr codeName="Sheet2"/>
  <dimension ref="A2:V8"/>
  <sheetViews>
    <sheetView workbookViewId="0"/>
  </sheetViews>
  <sheetFormatPr defaultRowHeight="14.5" x14ac:dyDescent="0.35"/>
  <cols>
    <col min="1" max="1" width="6.08984375" customWidth="1"/>
    <col min="3" max="3" width="2" customWidth="1"/>
    <col min="4" max="4" width="22.6328125" customWidth="1"/>
    <col min="5" max="5" width="8.7265625" customWidth="1"/>
    <col min="6" max="6" width="5.81640625" customWidth="1"/>
    <col min="8" max="9" width="5.81640625" customWidth="1"/>
    <col min="11" max="12" width="5.81640625" customWidth="1"/>
    <col min="14" max="15" width="5.81640625" customWidth="1"/>
    <col min="17" max="18" width="5.81640625" customWidth="1"/>
    <col min="20" max="21" width="5.81640625" customWidth="1"/>
  </cols>
  <sheetData>
    <row r="2" spans="1:22" x14ac:dyDescent="0.35">
      <c r="A2" s="1" t="s">
        <v>1</v>
      </c>
      <c r="B2" s="2">
        <v>0.64522135745850073</v>
      </c>
      <c r="F2" s="1" t="s">
        <v>1</v>
      </c>
      <c r="G2" s="2">
        <v>0.82542397321896555</v>
      </c>
      <c r="I2" s="1" t="s">
        <v>1</v>
      </c>
      <c r="J2" s="2">
        <v>0.5</v>
      </c>
      <c r="L2" s="1" t="s">
        <v>1</v>
      </c>
      <c r="M2" s="2" t="e">
        <f ca="1">M8</f>
        <v>#NAME?</v>
      </c>
      <c r="O2" s="1" t="s">
        <v>1</v>
      </c>
      <c r="P2" s="2" t="e">
        <f ca="1">P8</f>
        <v>#NAME?</v>
      </c>
      <c r="R2" s="1" t="s">
        <v>1</v>
      </c>
      <c r="S2" s="2">
        <v>0.5</v>
      </c>
      <c r="U2" s="1" t="s">
        <v>1</v>
      </c>
      <c r="V2" s="2" t="e">
        <f ca="1">V8</f>
        <v>#NAME?</v>
      </c>
    </row>
    <row r="3" spans="1:22" x14ac:dyDescent="0.35">
      <c r="A3" t="s">
        <v>2</v>
      </c>
      <c r="B3" s="3">
        <v>16</v>
      </c>
      <c r="F3" t="s">
        <v>2</v>
      </c>
      <c r="G3" s="3">
        <v>16</v>
      </c>
      <c r="I3" t="s">
        <v>2</v>
      </c>
      <c r="J3" s="3">
        <v>38.609136406875876</v>
      </c>
      <c r="L3" t="s">
        <v>2</v>
      </c>
      <c r="M3" s="3">
        <v>25</v>
      </c>
      <c r="O3" t="s">
        <v>2</v>
      </c>
      <c r="P3" s="3">
        <v>25</v>
      </c>
      <c r="R3" t="s">
        <v>2</v>
      </c>
      <c r="S3" s="3" t="e">
        <f ca="1">S8</f>
        <v>#NAME?</v>
      </c>
      <c r="U3" t="s">
        <v>2</v>
      </c>
      <c r="V3" s="3">
        <v>25</v>
      </c>
    </row>
    <row r="4" spans="1:22" x14ac:dyDescent="0.35">
      <c r="A4" t="s">
        <v>0</v>
      </c>
      <c r="B4" s="3">
        <f>B2*SQRT(B3)</f>
        <v>2.5808854298340029</v>
      </c>
      <c r="D4" t="e" cm="1">
        <f t="array" aca="1" ref="D4" ca="1">FTEXT(B4)</f>
        <v>#NAME?</v>
      </c>
      <c r="F4" t="s">
        <v>0</v>
      </c>
      <c r="G4" s="3">
        <f>G2*SQRT(G3)</f>
        <v>3.3016958928758622</v>
      </c>
      <c r="I4" t="s">
        <v>0</v>
      </c>
      <c r="J4" s="3">
        <f>J2*SQRT(J3)</f>
        <v>3.1068125308294623</v>
      </c>
      <c r="L4" t="s">
        <v>0</v>
      </c>
      <c r="M4" s="3" t="e">
        <f ca="1">M2*SQRT(M3)</f>
        <v>#NAME?</v>
      </c>
      <c r="O4" t="s">
        <v>0</v>
      </c>
      <c r="P4" s="3" t="e">
        <f ca="1">P2*SQRT(P3)</f>
        <v>#NAME?</v>
      </c>
      <c r="R4" t="s">
        <v>0</v>
      </c>
      <c r="S4" s="3" t="e">
        <f ca="1">S2*SQRT(S3)</f>
        <v>#NAME?</v>
      </c>
      <c r="U4" t="s">
        <v>0</v>
      </c>
      <c r="V4" s="3" t="e">
        <f ca="1">V2*SQRT(V3)</f>
        <v>#NAME?</v>
      </c>
    </row>
    <row r="5" spans="1:22" x14ac:dyDescent="0.35">
      <c r="A5" t="s">
        <v>3</v>
      </c>
      <c r="B5" s="4" t="e" cm="1">
        <f t="array" aca="1" ref="B5" ca="1">INDEX(JZS_TEST(B4,B3),2)</f>
        <v>#NAME?</v>
      </c>
      <c r="D5" t="e" cm="1">
        <f t="array" aca="1" ref="D5" ca="1">FTEXT(B5)</f>
        <v>#NAME?</v>
      </c>
      <c r="F5" t="s">
        <v>3</v>
      </c>
      <c r="G5" s="4" t="e" cm="1">
        <f t="array" aca="1" ref="G5" ca="1">INDEX(JZS_TEST(G4,G3),2)</f>
        <v>#NAME?</v>
      </c>
      <c r="I5" t="s">
        <v>3</v>
      </c>
      <c r="J5" s="4" t="e" cm="1">
        <f t="array" aca="1" ref="J5" ca="1">INDEX(JZS_TEST(J4,J3),2)</f>
        <v>#NAME?</v>
      </c>
      <c r="L5" t="s">
        <v>3</v>
      </c>
      <c r="M5" s="4" t="e" cm="1">
        <f t="array" aca="1" ref="M5" ca="1">INDEX(JZS_TEST(M4,M3),2)</f>
        <v>#NAME?</v>
      </c>
      <c r="O5" t="s">
        <v>3</v>
      </c>
      <c r="P5" s="4" t="e" cm="1">
        <f t="array" aca="1" ref="P5" ca="1">INDEX(JZS_TEST(P4,P3),2)</f>
        <v>#NAME?</v>
      </c>
      <c r="R5" t="s">
        <v>3</v>
      </c>
      <c r="S5" s="4" t="e" cm="1">
        <f t="array" aca="1" ref="S5" ca="1">INDEX(JZS_TEST(S4,S3),2)</f>
        <v>#NAME?</v>
      </c>
      <c r="U5" t="s">
        <v>3</v>
      </c>
      <c r="V5" s="4" t="e" cm="1">
        <f t="array" aca="1" ref="V5" ca="1">INDEX(JZS_TEST(V4,V3),2)</f>
        <v>#NAME?</v>
      </c>
    </row>
    <row r="8" spans="1:22" x14ac:dyDescent="0.35">
      <c r="A8" s="1" t="s">
        <v>1</v>
      </c>
      <c r="B8" s="5" t="e" cm="1">
        <f t="array" aca="1" ref="B8" ca="1">JZS_EFFECT(3,16)</f>
        <v>#NAME?</v>
      </c>
      <c r="D8" t="e" cm="1">
        <f t="array" aca="1" ref="D8" ca="1">FTEXT(B8)</f>
        <v>#NAME?</v>
      </c>
      <c r="F8" s="1" t="s">
        <v>1</v>
      </c>
      <c r="G8" s="5" t="e" cm="1">
        <f t="array" aca="1" ref="G8" ca="1">JZS_EFFECT(10,16)</f>
        <v>#NAME?</v>
      </c>
      <c r="I8" t="s">
        <v>2</v>
      </c>
      <c r="J8" s="5" t="e" cm="1">
        <f t="array" aca="1" ref="J8" ca="1">JZS_SIZE(10,0.5)</f>
        <v>#NAME?</v>
      </c>
      <c r="L8" s="1" t="s">
        <v>1</v>
      </c>
      <c r="M8" s="5" t="e" cm="1">
        <f t="array" aca="1" ref="M8" ca="1">JZS_EFFECT(30,25)</f>
        <v>#NAME?</v>
      </c>
      <c r="O8" s="1" t="s">
        <v>1</v>
      </c>
      <c r="P8" s="5" t="e" cm="1">
        <f t="array" aca="1" ref="P8" ca="1">JZS_EFFECT(100,25)</f>
        <v>#NAME?</v>
      </c>
      <c r="R8" t="s">
        <v>2</v>
      </c>
      <c r="S8" s="5" t="e" cm="1">
        <f t="array" aca="1" ref="S8" ca="1">JZS_SIZE(30,0.5)</f>
        <v>#NAME?</v>
      </c>
      <c r="U8" s="1" t="s">
        <v>1</v>
      </c>
      <c r="V8" s="5" t="e" cm="1">
        <f t="array" aca="1" ref="V8" ca="1">JZS_EFFECT(1/3,25)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116E3-3B75-44E5-82A2-40450F7E9286}">
  <sheetPr codeName="Sheet4"/>
  <dimension ref="A2:D38"/>
  <sheetViews>
    <sheetView workbookViewId="0"/>
  </sheetViews>
  <sheetFormatPr defaultRowHeight="14.5" x14ac:dyDescent="0.35"/>
  <cols>
    <col min="3" max="3" width="2.6328125" customWidth="1"/>
    <col min="4" max="4" width="28.453125" customWidth="1"/>
  </cols>
  <sheetData>
    <row r="2" spans="1:4" x14ac:dyDescent="0.35">
      <c r="A2" s="1" t="s">
        <v>1</v>
      </c>
      <c r="B2" s="2" t="e">
        <f ca="1">B8</f>
        <v>#NAME?</v>
      </c>
    </row>
    <row r="3" spans="1:4" x14ac:dyDescent="0.35">
      <c r="A3" t="s">
        <v>4</v>
      </c>
      <c r="B3" s="3">
        <v>40</v>
      </c>
    </row>
    <row r="4" spans="1:4" x14ac:dyDescent="0.35">
      <c r="A4" t="s">
        <v>5</v>
      </c>
      <c r="B4" s="3">
        <v>35</v>
      </c>
    </row>
    <row r="5" spans="1:4" x14ac:dyDescent="0.35">
      <c r="A5" t="s">
        <v>0</v>
      </c>
      <c r="B5" s="3" t="e">
        <f ca="1">B2*SQRT(B3*B4/(B3+B4))</f>
        <v>#NAME?</v>
      </c>
      <c r="D5" t="e" cm="1">
        <f t="array" aca="1" ref="D5" ca="1">FTEXT(B5)</f>
        <v>#NAME?</v>
      </c>
    </row>
    <row r="6" spans="1:4" x14ac:dyDescent="0.35">
      <c r="A6" t="s">
        <v>3</v>
      </c>
      <c r="B6" s="4" t="e" cm="1">
        <f t="array" aca="1" ref="B6" ca="1">INDEX(JZS_TEST(B5,B3,B4),2)</f>
        <v>#NAME?</v>
      </c>
      <c r="D6" t="e" cm="1">
        <f t="array" aca="1" ref="D6" ca="1">FTEXT(B6)</f>
        <v>#NAME?</v>
      </c>
    </row>
    <row r="8" spans="1:4" x14ac:dyDescent="0.35">
      <c r="A8" s="1" t="s">
        <v>1</v>
      </c>
      <c r="B8" s="5" t="e" cm="1">
        <f t="array" aca="1" ref="B8" ca="1">JZS_EFFECT(30,40,35)</f>
        <v>#NAME?</v>
      </c>
      <c r="D8" t="e" cm="1">
        <f t="array" aca="1" ref="D8" ca="1">FTEXT(B8)</f>
        <v>#NAME?</v>
      </c>
    </row>
    <row r="9" spans="1:4" x14ac:dyDescent="0.35">
      <c r="A9" s="1"/>
    </row>
    <row r="11" spans="1:4" x14ac:dyDescent="0.35">
      <c r="A11" s="1" t="s">
        <v>1</v>
      </c>
      <c r="B11" s="2">
        <v>0.5</v>
      </c>
    </row>
    <row r="12" spans="1:4" x14ac:dyDescent="0.35">
      <c r="A12" t="s">
        <v>4</v>
      </c>
      <c r="B12" s="3" t="e">
        <f ca="1">B17</f>
        <v>#NAME?</v>
      </c>
    </row>
    <row r="13" spans="1:4" x14ac:dyDescent="0.35">
      <c r="A13" t="s">
        <v>5</v>
      </c>
      <c r="B13" s="3" t="e">
        <f ca="1">B18</f>
        <v>#NAME?</v>
      </c>
    </row>
    <row r="14" spans="1:4" x14ac:dyDescent="0.35">
      <c r="A14" t="s">
        <v>0</v>
      </c>
      <c r="B14" s="3" t="e">
        <f ca="1">B11*SQRT(B12*B13/(B12+B13))</f>
        <v>#NAME?</v>
      </c>
      <c r="D14" t="e" cm="1">
        <f t="array" aca="1" ref="D14" ca="1">FTEXT(B14)</f>
        <v>#NAME?</v>
      </c>
    </row>
    <row r="15" spans="1:4" x14ac:dyDescent="0.35">
      <c r="A15" t="s">
        <v>3</v>
      </c>
      <c r="B15" s="4" t="e" cm="1">
        <f t="array" aca="1" ref="B15" ca="1">INDEX(JZS_TEST(B14,B12,B13),2)</f>
        <v>#NAME?</v>
      </c>
      <c r="D15" t="e" cm="1">
        <f t="array" aca="1" ref="D15" ca="1">FTEXT(B15)</f>
        <v>#NAME?</v>
      </c>
    </row>
    <row r="17" spans="1:4" x14ac:dyDescent="0.35">
      <c r="A17" s="1" t="s">
        <v>4</v>
      </c>
      <c r="B17" s="2" t="e" cm="1">
        <f t="array" aca="1" ref="B17" ca="1">JZS_SIZE(10,0.5,1.1)</f>
        <v>#NAME?</v>
      </c>
      <c r="D17" t="e" cm="1">
        <f t="array" aca="1" ref="D17" ca="1">FTEXT(B17)</f>
        <v>#NAME?</v>
      </c>
    </row>
    <row r="18" spans="1:4" x14ac:dyDescent="0.35">
      <c r="A18" s="1" t="s">
        <v>5</v>
      </c>
      <c r="B18" s="4" t="e">
        <f ca="1">B17*1.1</f>
        <v>#NAME?</v>
      </c>
      <c r="D18" t="e" cm="1">
        <f t="array" aca="1" ref="D18" ca="1">FTEXT(B18)</f>
        <v>#NAME?</v>
      </c>
    </row>
    <row r="19" spans="1:4" x14ac:dyDescent="0.35">
      <c r="A19" s="1"/>
    </row>
    <row r="21" spans="1:4" x14ac:dyDescent="0.35">
      <c r="A21" s="1" t="s">
        <v>1</v>
      </c>
      <c r="B21" s="2">
        <v>0.5</v>
      </c>
    </row>
    <row r="22" spans="1:4" x14ac:dyDescent="0.35">
      <c r="A22" t="s">
        <v>4</v>
      </c>
      <c r="B22" s="3" t="e">
        <f ca="1">B27</f>
        <v>#NAME?</v>
      </c>
    </row>
    <row r="23" spans="1:4" x14ac:dyDescent="0.35">
      <c r="A23" t="s">
        <v>5</v>
      </c>
      <c r="B23" s="3" t="e">
        <f ca="1">B28</f>
        <v>#NAME?</v>
      </c>
    </row>
    <row r="24" spans="1:4" x14ac:dyDescent="0.35">
      <c r="A24" t="s">
        <v>0</v>
      </c>
      <c r="B24" s="3" t="e">
        <f ca="1">B21*SQRT(B22*B23/(B22+B23))</f>
        <v>#NAME?</v>
      </c>
      <c r="D24" t="e" cm="1">
        <f t="array" aca="1" ref="D24" ca="1">FTEXT(B24)</f>
        <v>#NAME?</v>
      </c>
    </row>
    <row r="25" spans="1:4" x14ac:dyDescent="0.35">
      <c r="A25" t="s">
        <v>3</v>
      </c>
      <c r="B25" s="4" t="e" cm="1">
        <f t="array" aca="1" ref="B25" ca="1">INDEX(JZS_TEST(B24,B22,B23),2)</f>
        <v>#NAME?</v>
      </c>
      <c r="D25" t="e" cm="1">
        <f t="array" aca="1" ref="D25" ca="1">FTEXT(B25)</f>
        <v>#NAME?</v>
      </c>
    </row>
    <row r="27" spans="1:4" x14ac:dyDescent="0.35">
      <c r="A27" s="1" t="s">
        <v>4</v>
      </c>
      <c r="B27" s="2" t="e" cm="1">
        <f t="array" aca="1" ref="B27" ca="1">JZS_SIZE(10,0.5,1)</f>
        <v>#NAME?</v>
      </c>
      <c r="D27" t="e" cm="1">
        <f t="array" aca="1" ref="D27" ca="1">FTEXT(B27)</f>
        <v>#NAME?</v>
      </c>
    </row>
    <row r="28" spans="1:4" x14ac:dyDescent="0.35">
      <c r="A28" s="1" t="s">
        <v>5</v>
      </c>
      <c r="B28" s="4" t="e">
        <f ca="1">B27</f>
        <v>#NAME?</v>
      </c>
      <c r="D28" t="e" cm="1">
        <f t="array" aca="1" ref="D28" ca="1">FTEXT(B28)</f>
        <v>#NAME?</v>
      </c>
    </row>
    <row r="31" spans="1:4" x14ac:dyDescent="0.35">
      <c r="A31" s="1" t="s">
        <v>1</v>
      </c>
      <c r="B31" s="2">
        <v>0.5</v>
      </c>
    </row>
    <row r="32" spans="1:4" x14ac:dyDescent="0.35">
      <c r="A32" t="s">
        <v>4</v>
      </c>
      <c r="B32" s="3" t="e">
        <f ca="1">B37</f>
        <v>#NAME?</v>
      </c>
    </row>
    <row r="33" spans="1:4" x14ac:dyDescent="0.35">
      <c r="A33" t="s">
        <v>5</v>
      </c>
      <c r="B33" s="3" t="e">
        <f ca="1">B32-1</f>
        <v>#NAME?</v>
      </c>
    </row>
    <row r="34" spans="1:4" x14ac:dyDescent="0.35">
      <c r="A34" t="s">
        <v>0</v>
      </c>
      <c r="B34" s="3" t="e">
        <f ca="1">B31*SQRT(B32*B33/(B32+B33))</f>
        <v>#NAME?</v>
      </c>
      <c r="D34" t="e" cm="1">
        <f t="array" aca="1" ref="D34" ca="1">FTEXT(B34)</f>
        <v>#NAME?</v>
      </c>
    </row>
    <row r="35" spans="1:4" x14ac:dyDescent="0.35">
      <c r="A35" t="s">
        <v>3</v>
      </c>
      <c r="B35" s="4" t="e" cm="1">
        <f t="array" aca="1" ref="B35" ca="1">INDEX(JZS_TEST(B34,B32,B33),2)</f>
        <v>#NAME?</v>
      </c>
      <c r="D35" t="e" cm="1">
        <f t="array" aca="1" ref="D35" ca="1">FTEXT(B35)</f>
        <v>#NAME?</v>
      </c>
    </row>
    <row r="37" spans="1:4" x14ac:dyDescent="0.35">
      <c r="A37" s="1" t="s">
        <v>4</v>
      </c>
      <c r="B37" s="2" t="e" cm="1">
        <f t="array" aca="1" ref="B37" ca="1">JZS_SIZE(10,0.5,-1)</f>
        <v>#NAME?</v>
      </c>
      <c r="D37" t="e" cm="1">
        <f t="array" aca="1" ref="D37" ca="1">FTEXT(B37)</f>
        <v>#NAME?</v>
      </c>
    </row>
    <row r="38" spans="1:4" x14ac:dyDescent="0.35">
      <c r="A38" s="1" t="s">
        <v>5</v>
      </c>
      <c r="B38" s="4" t="e">
        <f ca="1">B37-1</f>
        <v>#NAME?</v>
      </c>
      <c r="D38" t="e" cm="1">
        <f t="array" aca="1" ref="D38" ca="1">FTEXT(B38)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Before</vt:lpstr>
      <vt:lpstr>One</vt:lpstr>
      <vt:lpstr>Two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2025-04-19T14:25:28Z</dcterms:created>
  <dcterms:modified xsi:type="dcterms:W3CDTF">2025-04-24T09:56:38Z</dcterms:modified>
</cp:coreProperties>
</file>