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6AF62EF6-BDB8-4EC5-AFBC-744CB6B45139}" xr6:coauthVersionLast="47" xr6:coauthVersionMax="47" xr10:uidLastSave="{00000000-0000-0000-0000-000000000000}"/>
  <bookViews>
    <workbookView xWindow="-110" yWindow="-110" windowWidth="19420" windowHeight="10300" xr2:uid="{039579F9-1721-445C-886F-FDEEE78684A1}"/>
  </bookViews>
  <sheets>
    <sheet name="Title" sheetId="7" r:id="rId1"/>
    <sheet name="Functions" sheetId="4" r:id="rId2"/>
    <sheet name="Tool" sheetId="6" r:id="rId3"/>
    <sheet name="Conversion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 a="1"/>
  <c r="H6" i="2" s="1"/>
  <c r="F1" i="2" a="1"/>
  <c r="F1" i="2" s="1"/>
  <c r="I1" i="2" s="1" a="1"/>
  <c r="I1" i="2" s="1"/>
  <c r="F4" i="6" a="1"/>
  <c r="G4" i="6" s="1"/>
  <c r="S9" i="4" a="1"/>
  <c r="S9" i="4" s="1"/>
  <c r="P9" i="4" a="1"/>
  <c r="P9" i="4" s="1"/>
  <c r="M9" i="4" a="1"/>
  <c r="M9" i="4" s="1"/>
  <c r="J9" i="4" a="1"/>
  <c r="J9" i="4" s="1"/>
  <c r="G9" i="4" a="1"/>
  <c r="G9" i="4" s="1"/>
  <c r="P3" i="4" a="1"/>
  <c r="P3" i="4" s="1"/>
  <c r="M3" i="4" a="1"/>
  <c r="M3" i="4" s="1"/>
  <c r="J3" i="4" a="1"/>
  <c r="J3" i="4" s="1"/>
  <c r="G3" i="4" a="1"/>
  <c r="G3" i="4" s="1"/>
  <c r="G7" i="6" l="1"/>
  <c r="G5" i="6"/>
  <c r="F7" i="6"/>
  <c r="F5" i="6"/>
  <c r="F6" i="6"/>
  <c r="G6" i="6"/>
  <c r="F4" i="6"/>
  <c r="C11" i="4"/>
  <c r="B11" i="4"/>
  <c r="D11" i="4" s="1"/>
  <c r="D10" i="4"/>
  <c r="D9" i="4"/>
  <c r="D4" i="4"/>
  <c r="C4" i="4"/>
  <c r="B4" i="4"/>
  <c r="E3" i="4"/>
  <c r="E2" i="4"/>
  <c r="E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<sst xmlns="http://schemas.openxmlformats.org/spreadsheetml/2006/main" count="17" uniqueCount="17">
  <si>
    <t>Bayesian Independence Test</t>
  </si>
  <si>
    <t>r1</t>
  </si>
  <si>
    <t>r2</t>
  </si>
  <si>
    <t>c1</t>
  </si>
  <si>
    <t>c2</t>
  </si>
  <si>
    <t>c3</t>
  </si>
  <si>
    <t>Poisson</t>
  </si>
  <si>
    <t>Joint multinomial</t>
  </si>
  <si>
    <t>Indep rows multinomial</t>
  </si>
  <si>
    <t>Indep col multinomial</t>
  </si>
  <si>
    <t>Hypergeometric</t>
  </si>
  <si>
    <t>Joint multinomial sampling</t>
  </si>
  <si>
    <t>Real Statistics Using Excel</t>
  </si>
  <si>
    <t>Updated</t>
  </si>
  <si>
    <t>Copyright © 2013 - 2025 Charles Zaiontz</t>
  </si>
  <si>
    <t>=RAW2TABLE(F1:G119)</t>
  </si>
  <si>
    <t>Bayes Independence Testing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</si>
</sst>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5" fontId="0" fillId="0" borderId="0" xfId="0" applyNumberFormat="1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E1A7-C4ED-4628-9E76-2DDF1442FA30}">
  <sheetPr codeName="Sheet7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12</v>
      </c>
    </row>
    <row r="2" spans="1:2" x14ac:dyDescent="0.35">
      <c r="A2" t="s">
        <v>16</v>
      </c>
    </row>
    <row r="4" spans="1:2" x14ac:dyDescent="0.35">
      <c r="A4" t="s">
        <v>13</v>
      </c>
      <c r="B4" s="14">
        <v>45769</v>
      </c>
    </row>
    <row r="6" spans="1:2" x14ac:dyDescent="0.35">
      <c r="A6" s="15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25F0-02C6-4A83-8C12-2B1BED60B8C7}">
  <sheetPr codeName="Sheet4"/>
  <dimension ref="B1:T12"/>
  <sheetViews>
    <sheetView workbookViewId="0"/>
  </sheetViews>
  <sheetFormatPr defaultRowHeight="14.5" x14ac:dyDescent="0.35"/>
  <cols>
    <col min="1" max="1" width="2.08984375" customWidth="1"/>
    <col min="2" max="5" width="5.26953125" customWidth="1"/>
    <col min="6" max="6" width="5.6328125" customWidth="1"/>
    <col min="7" max="7" width="7.7265625" customWidth="1"/>
    <col min="9" max="9" width="5.6328125" customWidth="1"/>
    <col min="10" max="10" width="7.7265625" customWidth="1"/>
    <col min="12" max="12" width="5.6328125" customWidth="1"/>
    <col min="13" max="13" width="7.7265625" customWidth="1"/>
    <col min="15" max="15" width="5.6328125" customWidth="1"/>
    <col min="16" max="16" width="7.7265625" customWidth="1"/>
    <col min="18" max="18" width="5.6328125" customWidth="1"/>
    <col min="19" max="19" width="7.7265625" customWidth="1"/>
  </cols>
  <sheetData>
    <row r="1" spans="2:20" x14ac:dyDescent="0.35">
      <c r="G1" t="s">
        <v>6</v>
      </c>
      <c r="J1" t="s">
        <v>7</v>
      </c>
      <c r="M1" t="s">
        <v>8</v>
      </c>
      <c r="P1" t="s">
        <v>9</v>
      </c>
      <c r="S1" t="s">
        <v>10</v>
      </c>
    </row>
    <row r="2" spans="2:20" x14ac:dyDescent="0.35">
      <c r="B2" s="1">
        <v>11</v>
      </c>
      <c r="C2" s="2">
        <v>68</v>
      </c>
      <c r="D2" s="3">
        <v>3</v>
      </c>
      <c r="E2">
        <f>SUM(B2:D2)</f>
        <v>82</v>
      </c>
    </row>
    <row r="3" spans="2:20" x14ac:dyDescent="0.35">
      <c r="B3" s="4">
        <v>9</v>
      </c>
      <c r="C3" s="5">
        <v>23</v>
      </c>
      <c r="D3" s="6">
        <v>5</v>
      </c>
      <c r="E3">
        <f>SUM(B3:D3)</f>
        <v>37</v>
      </c>
      <c r="G3" t="e" cm="1">
        <f t="array" aca="1" ref="G3" ca="1">BayesIndep(B2:D3,"p",TRUE)</f>
        <v>#NAME?</v>
      </c>
      <c r="H3" s="7"/>
      <c r="J3" t="e" cm="1">
        <f t="array" aca="1" ref="J3" ca="1">BayesIndep(B2:D3,"j",TRUE)</f>
        <v>#NAME?</v>
      </c>
      <c r="K3" s="7"/>
      <c r="M3" t="e" cm="1">
        <f t="array" aca="1" ref="M3" ca="1">BayesIndep(B2:D3,"r",TRUE)</f>
        <v>#NAME?</v>
      </c>
      <c r="N3" s="7"/>
      <c r="P3" t="e" cm="1">
        <f t="array" aca="1" ref="P3" ca="1">BayesIndep(B2:D3,"c",TRUE)</f>
        <v>#NAME?</v>
      </c>
      <c r="Q3" s="7"/>
    </row>
    <row r="4" spans="2:20" x14ac:dyDescent="0.35">
      <c r="B4">
        <f>SUM(B2:B3)</f>
        <v>20</v>
      </c>
      <c r="C4">
        <f t="shared" ref="C4:E4" si="0">SUM(C2:C3)</f>
        <v>91</v>
      </c>
      <c r="D4">
        <f t="shared" si="0"/>
        <v>8</v>
      </c>
      <c r="E4">
        <f t="shared" si="0"/>
        <v>119</v>
      </c>
      <c r="H4" s="8"/>
      <c r="K4" s="8"/>
      <c r="N4" s="8"/>
      <c r="Q4" s="8"/>
    </row>
    <row r="5" spans="2:20" x14ac:dyDescent="0.35">
      <c r="H5" s="8"/>
      <c r="K5" s="8"/>
      <c r="N5" s="8"/>
      <c r="Q5" s="8"/>
    </row>
    <row r="6" spans="2:20" x14ac:dyDescent="0.35">
      <c r="H6" s="9"/>
      <c r="K6" s="9"/>
      <c r="N6" s="9"/>
      <c r="Q6" s="9"/>
    </row>
    <row r="9" spans="2:20" x14ac:dyDescent="0.35">
      <c r="B9" s="1">
        <v>9</v>
      </c>
      <c r="C9" s="3">
        <v>9</v>
      </c>
      <c r="D9">
        <f>SUM(B9:C9)</f>
        <v>18</v>
      </c>
      <c r="G9" t="e" cm="1">
        <f t="array" aca="1" ref="G9" ca="1">BayesIndep(B9:C10,"p",TRUE)</f>
        <v>#NAME?</v>
      </c>
      <c r="H9" s="7"/>
      <c r="J9" t="e" cm="1">
        <f t="array" aca="1" ref="J9" ca="1">BayesIndep(B9:C10,"j",TRUE)</f>
        <v>#NAME?</v>
      </c>
      <c r="K9" s="7"/>
      <c r="M9" t="e" cm="1">
        <f t="array" aca="1" ref="M9" ca="1">BayesIndep(B9:C10,"r",TRUE)</f>
        <v>#NAME?</v>
      </c>
      <c r="N9" s="7"/>
      <c r="P9" t="e" cm="1">
        <f t="array" aca="1" ref="P9" ca="1">BayesIndep(B9:C10,"c",TRUE)</f>
        <v>#NAME?</v>
      </c>
      <c r="Q9" s="7"/>
      <c r="S9" t="e" cm="1">
        <f t="array" aca="1" ref="S9" ca="1">BayesIndep(B9:C10,"h",TRUE)</f>
        <v>#NAME?</v>
      </c>
      <c r="T9" s="7"/>
    </row>
    <row r="10" spans="2:20" x14ac:dyDescent="0.35">
      <c r="B10" s="4">
        <v>2</v>
      </c>
      <c r="C10" s="6">
        <v>14</v>
      </c>
      <c r="D10">
        <f t="shared" ref="D10:D11" si="1">SUM(B10:C10)</f>
        <v>16</v>
      </c>
      <c r="H10" s="8"/>
      <c r="K10" s="8"/>
      <c r="N10" s="8"/>
      <c r="Q10" s="8"/>
      <c r="T10" s="8"/>
    </row>
    <row r="11" spans="2:20" x14ac:dyDescent="0.35">
      <c r="B11">
        <f>SUM(B9:B10)</f>
        <v>11</v>
      </c>
      <c r="C11">
        <f>SUM(C9:C10)</f>
        <v>23</v>
      </c>
      <c r="D11">
        <f t="shared" si="1"/>
        <v>34</v>
      </c>
      <c r="H11" s="8"/>
      <c r="K11" s="8"/>
      <c r="N11" s="8"/>
      <c r="Q11" s="8"/>
      <c r="T11" s="8"/>
    </row>
    <row r="12" spans="2:20" x14ac:dyDescent="0.35">
      <c r="H12" s="9"/>
      <c r="K12" s="9"/>
      <c r="N12" s="9"/>
      <c r="Q12" s="9"/>
      <c r="T12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9518-BF61-4544-BB40-6D982FFEE274}">
  <sheetPr codeName="Sheet6"/>
  <dimension ref="B1:G7"/>
  <sheetViews>
    <sheetView workbookViewId="0"/>
  </sheetViews>
  <sheetFormatPr defaultRowHeight="14.5" x14ac:dyDescent="0.35"/>
  <cols>
    <col min="1" max="1" width="2.7265625" customWidth="1"/>
    <col min="2" max="5" width="4.6328125" customWidth="1"/>
  </cols>
  <sheetData>
    <row r="1" spans="2:7" x14ac:dyDescent="0.35">
      <c r="F1" t="s">
        <v>0</v>
      </c>
    </row>
    <row r="2" spans="2:7" x14ac:dyDescent="0.35">
      <c r="B2" s="1">
        <v>11</v>
      </c>
      <c r="C2" s="2">
        <v>68</v>
      </c>
      <c r="D2" s="3">
        <v>3</v>
      </c>
      <c r="F2" t="s">
        <v>11</v>
      </c>
    </row>
    <row r="3" spans="2:7" x14ac:dyDescent="0.35">
      <c r="B3" s="4">
        <v>9</v>
      </c>
      <c r="C3" s="5">
        <v>23</v>
      </c>
      <c r="D3" s="6">
        <v>5</v>
      </c>
    </row>
    <row r="4" spans="2:7" x14ac:dyDescent="0.35">
      <c r="F4" t="e">
        <f t="array" aca="1" ref="F4:G7" ca="1">BayesIndep(B2:D3,"j",TRUE,1)</f>
        <v>#NAME?</v>
      </c>
      <c r="G4" s="11" t="e">
        <f ca="1"/>
        <v>#NAME?</v>
      </c>
    </row>
    <row r="5" spans="2:7" x14ac:dyDescent="0.35">
      <c r="F5" t="e">
        <f ca="1"/>
        <v>#NAME?</v>
      </c>
      <c r="G5" s="12" t="e">
        <f ca="1"/>
        <v>#NAME?</v>
      </c>
    </row>
    <row r="6" spans="2:7" x14ac:dyDescent="0.35">
      <c r="F6" t="e">
        <f ca="1"/>
        <v>#NAME?</v>
      </c>
      <c r="G6" s="12" t="e">
        <f ca="1"/>
        <v>#NAME?</v>
      </c>
    </row>
    <row r="7" spans="2:7" x14ac:dyDescent="0.35">
      <c r="F7" t="e">
        <f ca="1"/>
        <v>#NAME?</v>
      </c>
      <c r="G7" s="13" t="e">
        <f ca="1"/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20E28-770B-4BC1-9FA9-BB7E2F9535E3}">
  <sheetPr codeName="Sheet2"/>
  <dimension ref="A1:N6"/>
  <sheetViews>
    <sheetView workbookViewId="0"/>
  </sheetViews>
  <sheetFormatPr defaultRowHeight="14.5" x14ac:dyDescent="0.35"/>
  <cols>
    <col min="1" max="1" width="5.26953125" customWidth="1"/>
    <col min="2" max="4" width="6.1796875" customWidth="1"/>
    <col min="5" max="8" width="7.453125" customWidth="1"/>
    <col min="9" max="12" width="6.453125" customWidth="1"/>
    <col min="13" max="13" width="4.08984375" customWidth="1"/>
    <col min="14" max="14" width="19.1796875" customWidth="1"/>
  </cols>
  <sheetData>
    <row r="1" spans="1:14" x14ac:dyDescent="0.35">
      <c r="B1" s="10" t="s">
        <v>3</v>
      </c>
      <c r="C1" s="10" t="s">
        <v>4</v>
      </c>
      <c r="D1" s="10" t="s">
        <v>5</v>
      </c>
      <c r="F1" t="e" cm="1">
        <f t="array" aca="1" ref="F1" ca="1">TABLE2RAW(A1:D3)</f>
        <v>#NAME?</v>
      </c>
      <c r="I1" t="e" cm="1">
        <f t="array" aca="1" ref="I1" ca="1">RAW2TABLE(_xlfn.ANCHORARRAY(F1))</f>
        <v>#NAME?</v>
      </c>
    </row>
    <row r="2" spans="1:14" x14ac:dyDescent="0.35">
      <c r="A2" t="s">
        <v>1</v>
      </c>
      <c r="B2" s="1">
        <v>11</v>
      </c>
      <c r="C2" s="2">
        <v>68</v>
      </c>
      <c r="D2" s="3">
        <v>3</v>
      </c>
      <c r="J2" s="1"/>
      <c r="K2" s="2"/>
      <c r="L2" s="3"/>
      <c r="N2" s="16" t="s">
        <v>15</v>
      </c>
    </row>
    <row r="3" spans="1:14" x14ac:dyDescent="0.35">
      <c r="A3" t="s">
        <v>2</v>
      </c>
      <c r="B3" s="4">
        <v>9</v>
      </c>
      <c r="C3" s="5">
        <v>23</v>
      </c>
      <c r="D3" s="6">
        <v>5</v>
      </c>
      <c r="J3" s="4"/>
      <c r="K3" s="5"/>
      <c r="L3" s="6"/>
    </row>
    <row r="6" spans="1:14" x14ac:dyDescent="0.35">
      <c r="H6" t="e" cm="1">
        <f t="array" aca="1" ref="H6" ca="1">FTEXT(F1)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Functions</vt:lpstr>
      <vt:lpstr>Tool</vt:lpstr>
      <vt:lpstr>Conversion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2025-04-21T19:10:41Z</dcterms:created>
  <dcterms:modified xsi:type="dcterms:W3CDTF">2025-04-22T21:10:19Z</dcterms:modified>
</cp:coreProperties>
</file>