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E4C31064-A520-411D-8326-B85B9592DE2E}" xr6:coauthVersionLast="47" xr6:coauthVersionMax="47" xr10:uidLastSave="{D69DBA21-14B1-4694-A980-7B752826599C}"/>
  <bookViews>
    <workbookView xWindow="-110" yWindow="-110" windowWidth="19420" windowHeight="10300" xr2:uid="{7D65B4DB-6BCC-4E19-8643-D269F096F597}"/>
  </bookViews>
  <sheets>
    <sheet name="Title" sheetId="4" r:id="rId1"/>
    <sheet name="Beta 1" sheetId="1" r:id="rId2"/>
    <sheet name="Beta 2" sheetId="2" r:id="rId3"/>
    <sheet name="Beta 3" sheetId="3" r:id="rId4"/>
  </sheets>
  <externalReferences>
    <externalReference r:id="rId5"/>
  </externalReferences>
  <definedNames>
    <definedName name="solver_adj" localSheetId="2" hidden="1">'Beta 2'!$U$6</definedName>
    <definedName name="solver_adj" localSheetId="3" hidden="1">'Beta 3'!$B$6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2" hidden="1">'Beta 2'!$U$6</definedName>
    <definedName name="solver_lhs1" localSheetId="3" hidden="1">'Beta 3'!$B$6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1</definedName>
    <definedName name="solver_num" localSheetId="3" hidden="1">1</definedName>
    <definedName name="solver_nwt" localSheetId="2" hidden="1">1</definedName>
    <definedName name="solver_nwt" localSheetId="3" hidden="1">1</definedName>
    <definedName name="solver_opt" localSheetId="2" hidden="1">'Beta 2'!$U$9</definedName>
    <definedName name="solver_opt" localSheetId="3" hidden="1">'Beta 3'!$B$9</definedName>
    <definedName name="solver_pre" localSheetId="2" hidden="1">0.000001</definedName>
    <definedName name="solver_pre" localSheetId="3" hidden="1">0.000001</definedName>
    <definedName name="solver_rbv" localSheetId="2" hidden="1">1</definedName>
    <definedName name="solver_rbv" localSheetId="3" hidden="1">1</definedName>
    <definedName name="solver_rel1" localSheetId="2" hidden="1">1</definedName>
    <definedName name="solver_rel1" localSheetId="3" hidden="1">1</definedName>
    <definedName name="solver_rhs1" localSheetId="2" hidden="1">'Beta 2'!$U$5</definedName>
    <definedName name="solver_rhs1" localSheetId="3" hidden="1">'Beta 3'!$B$5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2</definedName>
    <definedName name="solver_typ" localSheetId="3" hidden="1">2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 a="1"/>
  <c r="D12" i="3" s="1"/>
  <c r="D11" i="3" a="1"/>
  <c r="D11" i="3" s="1"/>
  <c r="D9" i="3" a="1"/>
  <c r="D9" i="3" s="1"/>
  <c r="D8" i="3" a="1"/>
  <c r="D8" i="3" s="1"/>
  <c r="D7" i="3" a="1"/>
  <c r="D7" i="3" s="1"/>
  <c r="F6" i="3" a="1"/>
  <c r="G9" i="3" s="1"/>
  <c r="D5" i="3" a="1"/>
  <c r="D5" i="3" s="1"/>
  <c r="W12" i="2" a="1"/>
  <c r="W12" i="2" s="1"/>
  <c r="W11" i="2"/>
  <c r="W11" i="2" a="1"/>
  <c r="W9" i="2"/>
  <c r="W9" i="2" a="1"/>
  <c r="W8" i="2" a="1"/>
  <c r="W8" i="2" s="1"/>
  <c r="W7" i="2" a="1"/>
  <c r="W7" i="2" s="1"/>
  <c r="W5" i="2" a="1"/>
  <c r="W5" i="2" s="1"/>
  <c r="F7" i="3" l="1"/>
  <c r="G10" i="3"/>
  <c r="G7" i="3"/>
  <c r="F10" i="3"/>
  <c r="F6" i="3"/>
  <c r="G6" i="3"/>
  <c r="F8" i="3"/>
  <c r="G8" i="3"/>
  <c r="F9" i="3"/>
  <c r="B11" i="3" l="1"/>
  <c r="B8" i="3"/>
  <c r="B7" i="3"/>
  <c r="B5" i="3"/>
  <c r="M56" i="2"/>
  <c r="M57" i="2" s="1"/>
  <c r="M55" i="2"/>
  <c r="N55" i="2" s="1"/>
  <c r="O55" i="2" s="1"/>
  <c r="P55" i="2" s="1"/>
  <c r="Q55" i="2" s="1"/>
  <c r="R54" i="2"/>
  <c r="Q54" i="2"/>
  <c r="O54" i="2"/>
  <c r="P54" i="2" s="1"/>
  <c r="N54" i="2"/>
  <c r="U11" i="2"/>
  <c r="U7" i="2"/>
  <c r="U8" i="2" s="1"/>
  <c r="M7" i="2"/>
  <c r="O6" i="2"/>
  <c r="R6" i="2" s="1"/>
  <c r="N6" i="2"/>
  <c r="U5" i="2"/>
  <c r="A5" i="2"/>
  <c r="A6" i="2" s="1"/>
  <c r="B4" i="2"/>
  <c r="B3" i="2"/>
  <c r="N2" i="2"/>
  <c r="A5" i="1"/>
  <c r="H4" i="1"/>
  <c r="G4" i="1"/>
  <c r="F4" i="1"/>
  <c r="E4" i="1"/>
  <c r="D4" i="1"/>
  <c r="C4" i="1"/>
  <c r="B4" i="1"/>
  <c r="Y3" i="1"/>
  <c r="H3" i="1"/>
  <c r="G3" i="1"/>
  <c r="F3" i="1"/>
  <c r="E3" i="1"/>
  <c r="D3" i="1"/>
  <c r="C3" i="1"/>
  <c r="B3" i="1"/>
  <c r="Y2" i="1"/>
  <c r="B12" i="3" l="1"/>
  <c r="B9" i="3"/>
  <c r="A7" i="2"/>
  <c r="B6" i="2"/>
  <c r="B5" i="2"/>
  <c r="N7" i="2"/>
  <c r="O7" i="2" s="1"/>
  <c r="M8" i="2"/>
  <c r="A6" i="1"/>
  <c r="B5" i="1"/>
  <c r="F5" i="1"/>
  <c r="G5" i="1"/>
  <c r="E5" i="1"/>
  <c r="D5" i="1"/>
  <c r="C5" i="1"/>
  <c r="H5" i="1"/>
  <c r="U12" i="2"/>
  <c r="U9" i="2"/>
  <c r="N57" i="2"/>
  <c r="O57" i="2" s="1"/>
  <c r="M58" i="2"/>
  <c r="N56" i="2"/>
  <c r="O56" i="2" s="1"/>
  <c r="P6" i="2"/>
  <c r="Q6" i="2" s="1"/>
  <c r="R55" i="2"/>
  <c r="R56" i="2" l="1"/>
  <c r="P56" i="2"/>
  <c r="Q56" i="2" s="1"/>
  <c r="G6" i="1"/>
  <c r="E6" i="1"/>
  <c r="H6" i="1"/>
  <c r="A7" i="1"/>
  <c r="F6" i="1"/>
  <c r="D6" i="1"/>
  <c r="C6" i="1"/>
  <c r="B6" i="1"/>
  <c r="N58" i="2"/>
  <c r="O58" i="2" s="1"/>
  <c r="M59" i="2"/>
  <c r="N8" i="2"/>
  <c r="O8" i="2" s="1"/>
  <c r="M9" i="2"/>
  <c r="P57" i="2"/>
  <c r="Q57" i="2" s="1"/>
  <c r="R57" i="2"/>
  <c r="P7" i="2"/>
  <c r="Q7" i="2" s="1"/>
  <c r="R7" i="2"/>
  <c r="A8" i="2"/>
  <c r="B7" i="2"/>
  <c r="N59" i="2" l="1"/>
  <c r="O59" i="2" s="1"/>
  <c r="M60" i="2"/>
  <c r="R58" i="2"/>
  <c r="P58" i="2"/>
  <c r="Q58" i="2" s="1"/>
  <c r="B8" i="2"/>
  <c r="A9" i="2"/>
  <c r="E7" i="1"/>
  <c r="F7" i="1"/>
  <c r="H7" i="1"/>
  <c r="G7" i="1"/>
  <c r="D7" i="1"/>
  <c r="C7" i="1"/>
  <c r="B7" i="1"/>
  <c r="A8" i="1"/>
  <c r="M10" i="2"/>
  <c r="N9" i="2"/>
  <c r="O9" i="2" s="1"/>
  <c r="P8" i="2"/>
  <c r="Q8" i="2" s="1"/>
  <c r="R8" i="2"/>
  <c r="A10" i="2" l="1"/>
  <c r="B9" i="2"/>
  <c r="R9" i="2"/>
  <c r="P9" i="2"/>
  <c r="Q9" i="2" s="1"/>
  <c r="M11" i="2"/>
  <c r="N10" i="2"/>
  <c r="O10" i="2" s="1"/>
  <c r="A9" i="1"/>
  <c r="D8" i="1"/>
  <c r="B8" i="1"/>
  <c r="H8" i="1"/>
  <c r="G8" i="1"/>
  <c r="F8" i="1"/>
  <c r="E8" i="1"/>
  <c r="C8" i="1"/>
  <c r="N60" i="2"/>
  <c r="O60" i="2" s="1"/>
  <c r="M61" i="2"/>
  <c r="R59" i="2"/>
  <c r="P59" i="2"/>
  <c r="Q59" i="2" s="1"/>
  <c r="A10" i="1" l="1"/>
  <c r="G9" i="1"/>
  <c r="E9" i="1"/>
  <c r="H9" i="1"/>
  <c r="F9" i="1"/>
  <c r="D9" i="1"/>
  <c r="C9" i="1"/>
  <c r="B9" i="1"/>
  <c r="R10" i="2"/>
  <c r="P10" i="2"/>
  <c r="Q10" i="2" s="1"/>
  <c r="M12" i="2"/>
  <c r="N11" i="2"/>
  <c r="O11" i="2" s="1"/>
  <c r="M62" i="2"/>
  <c r="N61" i="2"/>
  <c r="O61" i="2" s="1"/>
  <c r="P60" i="2"/>
  <c r="Q60" i="2" s="1"/>
  <c r="R60" i="2"/>
  <c r="A11" i="2"/>
  <c r="B10" i="2"/>
  <c r="P11" i="2" l="1"/>
  <c r="Q11" i="2" s="1"/>
  <c r="R11" i="2"/>
  <c r="M13" i="2"/>
  <c r="N12" i="2"/>
  <c r="O12" i="2" s="1"/>
  <c r="A12" i="2"/>
  <c r="B11" i="2"/>
  <c r="R61" i="2"/>
  <c r="P61" i="2"/>
  <c r="Q61" i="2" s="1"/>
  <c r="N62" i="2"/>
  <c r="O62" i="2" s="1"/>
  <c r="M63" i="2"/>
  <c r="E10" i="1"/>
  <c r="B10" i="1"/>
  <c r="A11" i="1"/>
  <c r="G10" i="1"/>
  <c r="F10" i="1"/>
  <c r="D10" i="1"/>
  <c r="H10" i="1"/>
  <c r="C10" i="1"/>
  <c r="M14" i="2" l="1"/>
  <c r="N13" i="2"/>
  <c r="O13" i="2" s="1"/>
  <c r="M64" i="2"/>
  <c r="N63" i="2"/>
  <c r="O63" i="2" s="1"/>
  <c r="P62" i="2"/>
  <c r="Q62" i="2" s="1"/>
  <c r="R62" i="2"/>
  <c r="B12" i="2"/>
  <c r="A13" i="2"/>
  <c r="R12" i="2"/>
  <c r="P12" i="2"/>
  <c r="Q12" i="2" s="1"/>
  <c r="A12" i="1"/>
  <c r="F11" i="1"/>
  <c r="D11" i="1"/>
  <c r="E11" i="1"/>
  <c r="H11" i="1"/>
  <c r="G11" i="1"/>
  <c r="B11" i="1"/>
  <c r="C11" i="1"/>
  <c r="A13" i="1" l="1"/>
  <c r="C12" i="1"/>
  <c r="B12" i="1"/>
  <c r="H12" i="1"/>
  <c r="G12" i="1"/>
  <c r="F12" i="1"/>
  <c r="E12" i="1"/>
  <c r="D12" i="1"/>
  <c r="A14" i="2"/>
  <c r="B13" i="2"/>
  <c r="P63" i="2"/>
  <c r="Q63" i="2" s="1"/>
  <c r="R63" i="2"/>
  <c r="N64" i="2"/>
  <c r="O64" i="2" s="1"/>
  <c r="M65" i="2"/>
  <c r="R13" i="2"/>
  <c r="P13" i="2"/>
  <c r="Q13" i="2" s="1"/>
  <c r="N14" i="2"/>
  <c r="O14" i="2" s="1"/>
  <c r="M15" i="2"/>
  <c r="N65" i="2" l="1"/>
  <c r="O65" i="2" s="1"/>
  <c r="M66" i="2"/>
  <c r="R64" i="2"/>
  <c r="P64" i="2"/>
  <c r="Q64" i="2" s="1"/>
  <c r="B14" i="2"/>
  <c r="A15" i="2"/>
  <c r="M16" i="2"/>
  <c r="N15" i="2"/>
  <c r="O15" i="2" s="1"/>
  <c r="R14" i="2"/>
  <c r="P14" i="2"/>
  <c r="Q14" i="2" s="1"/>
  <c r="E13" i="1"/>
  <c r="C13" i="1"/>
  <c r="F13" i="1"/>
  <c r="A14" i="1"/>
  <c r="H13" i="1"/>
  <c r="B13" i="1"/>
  <c r="G13" i="1"/>
  <c r="D13" i="1"/>
  <c r="M17" i="2" l="1"/>
  <c r="N16" i="2"/>
  <c r="O16" i="2" s="1"/>
  <c r="R15" i="2"/>
  <c r="P15" i="2"/>
  <c r="Q15" i="2" s="1"/>
  <c r="A16" i="2"/>
  <c r="B15" i="2"/>
  <c r="A15" i="1"/>
  <c r="H14" i="1"/>
  <c r="F14" i="1"/>
  <c r="C14" i="1"/>
  <c r="B14" i="1"/>
  <c r="E14" i="1"/>
  <c r="D14" i="1"/>
  <c r="G14" i="1"/>
  <c r="M67" i="2"/>
  <c r="N66" i="2"/>
  <c r="O66" i="2" s="1"/>
  <c r="R65" i="2"/>
  <c r="P65" i="2"/>
  <c r="Q65" i="2" s="1"/>
  <c r="E15" i="1" l="1"/>
  <c r="A16" i="1"/>
  <c r="H15" i="1"/>
  <c r="D15" i="1"/>
  <c r="F15" i="1"/>
  <c r="C15" i="1"/>
  <c r="B15" i="1"/>
  <c r="G15" i="1"/>
  <c r="A17" i="2"/>
  <c r="B16" i="2"/>
  <c r="P16" i="2"/>
  <c r="Q16" i="2" s="1"/>
  <c r="R16" i="2"/>
  <c r="P66" i="2"/>
  <c r="Q66" i="2" s="1"/>
  <c r="R66" i="2"/>
  <c r="M68" i="2"/>
  <c r="N67" i="2"/>
  <c r="O67" i="2" s="1"/>
  <c r="M18" i="2"/>
  <c r="N17" i="2"/>
  <c r="O17" i="2" s="1"/>
  <c r="A18" i="2" l="1"/>
  <c r="B17" i="2"/>
  <c r="R17" i="2"/>
  <c r="P17" i="2"/>
  <c r="Q17" i="2" s="1"/>
  <c r="M19" i="2"/>
  <c r="N18" i="2"/>
  <c r="O18" i="2" s="1"/>
  <c r="R67" i="2"/>
  <c r="P67" i="2"/>
  <c r="Q67" i="2" s="1"/>
  <c r="N68" i="2"/>
  <c r="O68" i="2" s="1"/>
  <c r="M69" i="2"/>
  <c r="E16" i="1"/>
  <c r="F16" i="1"/>
  <c r="C16" i="1"/>
  <c r="D16" i="1"/>
  <c r="B16" i="1"/>
  <c r="A17" i="1"/>
  <c r="H16" i="1"/>
  <c r="G16" i="1"/>
  <c r="R68" i="2" l="1"/>
  <c r="P68" i="2"/>
  <c r="Q68" i="2" s="1"/>
  <c r="M70" i="2"/>
  <c r="N69" i="2"/>
  <c r="O69" i="2" s="1"/>
  <c r="R18" i="2"/>
  <c r="P18" i="2"/>
  <c r="Q18" i="2" s="1"/>
  <c r="M20" i="2"/>
  <c r="N19" i="2"/>
  <c r="O19" i="2" s="1"/>
  <c r="A18" i="1"/>
  <c r="H17" i="1"/>
  <c r="D17" i="1"/>
  <c r="E17" i="1"/>
  <c r="G17" i="1"/>
  <c r="F17" i="1"/>
  <c r="C17" i="1"/>
  <c r="B17" i="1"/>
  <c r="A19" i="2"/>
  <c r="B18" i="2"/>
  <c r="C18" i="1" l="1"/>
  <c r="F18" i="1"/>
  <c r="E18" i="1"/>
  <c r="D18" i="1"/>
  <c r="B18" i="1"/>
  <c r="A19" i="1"/>
  <c r="H18" i="1"/>
  <c r="G18" i="1"/>
  <c r="R19" i="2"/>
  <c r="P19" i="2"/>
  <c r="Q19" i="2" s="1"/>
  <c r="M21" i="2"/>
  <c r="N20" i="2"/>
  <c r="O20" i="2" s="1"/>
  <c r="B19" i="2"/>
  <c r="A20" i="2"/>
  <c r="P69" i="2"/>
  <c r="Q69" i="2" s="1"/>
  <c r="R69" i="2"/>
  <c r="M71" i="2"/>
  <c r="N70" i="2"/>
  <c r="O70" i="2" s="1"/>
  <c r="R20" i="2" l="1"/>
  <c r="P20" i="2"/>
  <c r="Q20" i="2" s="1"/>
  <c r="M22" i="2"/>
  <c r="N21" i="2"/>
  <c r="O21" i="2" s="1"/>
  <c r="R70" i="2"/>
  <c r="P70" i="2"/>
  <c r="Q70" i="2" s="1"/>
  <c r="E19" i="1"/>
  <c r="H19" i="1"/>
  <c r="F19" i="1"/>
  <c r="C19" i="1"/>
  <c r="G19" i="1"/>
  <c r="A20" i="1"/>
  <c r="D19" i="1"/>
  <c r="B19" i="1"/>
  <c r="N71" i="2"/>
  <c r="O71" i="2" s="1"/>
  <c r="M72" i="2"/>
  <c r="A21" i="2"/>
  <c r="B20" i="2"/>
  <c r="A21" i="1" l="1"/>
  <c r="F20" i="1"/>
  <c r="C20" i="1"/>
  <c r="E20" i="1"/>
  <c r="D20" i="1"/>
  <c r="B20" i="1"/>
  <c r="H20" i="1"/>
  <c r="G20" i="1"/>
  <c r="R21" i="2"/>
  <c r="P21" i="2"/>
  <c r="Q21" i="2" s="1"/>
  <c r="N22" i="2"/>
  <c r="O22" i="2" s="1"/>
  <c r="M23" i="2"/>
  <c r="B21" i="2"/>
  <c r="A22" i="2"/>
  <c r="N72" i="2"/>
  <c r="O72" i="2" s="1"/>
  <c r="M73" i="2"/>
  <c r="R71" i="2"/>
  <c r="P71" i="2"/>
  <c r="Q71" i="2" s="1"/>
  <c r="N23" i="2" l="1"/>
  <c r="O23" i="2" s="1"/>
  <c r="M24" i="2"/>
  <c r="M74" i="2"/>
  <c r="N74" i="2" s="1"/>
  <c r="O74" i="2" s="1"/>
  <c r="N73" i="2"/>
  <c r="O73" i="2" s="1"/>
  <c r="P72" i="2"/>
  <c r="Q72" i="2" s="1"/>
  <c r="R72" i="2"/>
  <c r="R22" i="2"/>
  <c r="P22" i="2"/>
  <c r="Q22" i="2" s="1"/>
  <c r="B22" i="2"/>
  <c r="A23" i="2"/>
  <c r="E21" i="1"/>
  <c r="C21" i="1"/>
  <c r="D21" i="1"/>
  <c r="H21" i="1"/>
  <c r="G21" i="1"/>
  <c r="F21" i="1"/>
  <c r="B21" i="1"/>
  <c r="A22" i="1"/>
  <c r="B23" i="2" l="1"/>
  <c r="A24" i="2"/>
  <c r="P74" i="2"/>
  <c r="Q74" i="2" s="1"/>
  <c r="R74" i="2"/>
  <c r="E22" i="1"/>
  <c r="H22" i="1"/>
  <c r="G22" i="1"/>
  <c r="F22" i="1"/>
  <c r="D22" i="1"/>
  <c r="C22" i="1"/>
  <c r="A23" i="1"/>
  <c r="B22" i="1"/>
  <c r="P73" i="2"/>
  <c r="Q73" i="2" s="1"/>
  <c r="R73" i="2"/>
  <c r="M25" i="2"/>
  <c r="N24" i="2"/>
  <c r="O24" i="2" s="1"/>
  <c r="R23" i="2"/>
  <c r="P23" i="2"/>
  <c r="Q23" i="2" s="1"/>
  <c r="N25" i="2" l="1"/>
  <c r="O25" i="2" s="1"/>
  <c r="M26" i="2"/>
  <c r="A24" i="1"/>
  <c r="B23" i="1"/>
  <c r="D23" i="1"/>
  <c r="H23" i="1"/>
  <c r="G23" i="1"/>
  <c r="F23" i="1"/>
  <c r="E23" i="1"/>
  <c r="C23" i="1"/>
  <c r="R24" i="2"/>
  <c r="P24" i="2"/>
  <c r="Q24" i="2" s="1"/>
  <c r="B24" i="2"/>
  <c r="A25" i="2"/>
  <c r="G24" i="1" l="1"/>
  <c r="E24" i="1"/>
  <c r="A25" i="1"/>
  <c r="H24" i="1"/>
  <c r="F24" i="1"/>
  <c r="D24" i="1"/>
  <c r="C24" i="1"/>
  <c r="B24" i="1"/>
  <c r="B25" i="2"/>
  <c r="A26" i="2"/>
  <c r="N26" i="2"/>
  <c r="O26" i="2" s="1"/>
  <c r="M27" i="2"/>
  <c r="R25" i="2"/>
  <c r="P25" i="2"/>
  <c r="Q25" i="2" s="1"/>
  <c r="R26" i="2" l="1"/>
  <c r="P26" i="2"/>
  <c r="Q26" i="2" s="1"/>
  <c r="M28" i="2"/>
  <c r="N27" i="2"/>
  <c r="O27" i="2" s="1"/>
  <c r="B26" i="2"/>
  <c r="A27" i="2"/>
  <c r="E25" i="1"/>
  <c r="C25" i="1"/>
  <c r="A26" i="1"/>
  <c r="F25" i="1"/>
  <c r="D25" i="1"/>
  <c r="B25" i="1"/>
  <c r="G25" i="1"/>
  <c r="H25" i="1"/>
  <c r="R27" i="2" l="1"/>
  <c r="P27" i="2"/>
  <c r="Q27" i="2" s="1"/>
  <c r="A27" i="1"/>
  <c r="D26" i="1"/>
  <c r="B26" i="1"/>
  <c r="H26" i="1"/>
  <c r="G26" i="1"/>
  <c r="F26" i="1"/>
  <c r="E26" i="1"/>
  <c r="C26" i="1"/>
  <c r="B27" i="2"/>
  <c r="A28" i="2"/>
  <c r="N28" i="2"/>
  <c r="O28" i="2" s="1"/>
  <c r="M29" i="2"/>
  <c r="A29" i="2" l="1"/>
  <c r="B28" i="2"/>
  <c r="A28" i="1"/>
  <c r="G27" i="1"/>
  <c r="C27" i="1"/>
  <c r="B27" i="1"/>
  <c r="H27" i="1"/>
  <c r="F27" i="1"/>
  <c r="E27" i="1"/>
  <c r="D27" i="1"/>
  <c r="M30" i="2"/>
  <c r="N29" i="2"/>
  <c r="O29" i="2" s="1"/>
  <c r="R28" i="2"/>
  <c r="P28" i="2"/>
  <c r="Q28" i="2" s="1"/>
  <c r="M31" i="2" l="1"/>
  <c r="N30" i="2"/>
  <c r="O30" i="2" s="1"/>
  <c r="R29" i="2"/>
  <c r="P29" i="2"/>
  <c r="Q29" i="2" s="1"/>
  <c r="E28" i="1"/>
  <c r="A29" i="1"/>
  <c r="H28" i="1"/>
  <c r="G28" i="1"/>
  <c r="F28" i="1"/>
  <c r="C28" i="1"/>
  <c r="D28" i="1"/>
  <c r="B28" i="1"/>
  <c r="B29" i="2"/>
  <c r="A30" i="2"/>
  <c r="A30" i="1" l="1"/>
  <c r="F29" i="1"/>
  <c r="D29" i="1"/>
  <c r="B29" i="1"/>
  <c r="C29" i="1"/>
  <c r="H29" i="1"/>
  <c r="G29" i="1"/>
  <c r="E29" i="1"/>
  <c r="B30" i="2"/>
  <c r="A31" i="2"/>
  <c r="P30" i="2"/>
  <c r="Q30" i="2" s="1"/>
  <c r="R30" i="2"/>
  <c r="M32" i="2"/>
  <c r="N31" i="2"/>
  <c r="O31" i="2" s="1"/>
  <c r="A32" i="2" l="1"/>
  <c r="B31" i="2"/>
  <c r="R31" i="2"/>
  <c r="P31" i="2"/>
  <c r="Q31" i="2" s="1"/>
  <c r="M33" i="2"/>
  <c r="N32" i="2"/>
  <c r="O32" i="2" s="1"/>
  <c r="A31" i="1"/>
  <c r="H30" i="1"/>
  <c r="G30" i="1"/>
  <c r="F30" i="1"/>
  <c r="D30" i="1"/>
  <c r="E30" i="1"/>
  <c r="C30" i="1"/>
  <c r="B30" i="1"/>
  <c r="A33" i="2" l="1"/>
  <c r="B32" i="2"/>
  <c r="E31" i="1"/>
  <c r="C31" i="1"/>
  <c r="B31" i="1"/>
  <c r="F31" i="1"/>
  <c r="D31" i="1"/>
  <c r="G31" i="1"/>
  <c r="H31" i="1"/>
  <c r="A32" i="1"/>
  <c r="P32" i="2"/>
  <c r="Q32" i="2" s="1"/>
  <c r="R32" i="2"/>
  <c r="M34" i="2"/>
  <c r="N33" i="2"/>
  <c r="O33" i="2" s="1"/>
  <c r="M35" i="2" l="1"/>
  <c r="N34" i="2"/>
  <c r="O34" i="2" s="1"/>
  <c r="A33" i="1"/>
  <c r="H32" i="1"/>
  <c r="F32" i="1"/>
  <c r="D32" i="1"/>
  <c r="G32" i="1"/>
  <c r="E32" i="1"/>
  <c r="C32" i="1"/>
  <c r="B32" i="1"/>
  <c r="R33" i="2"/>
  <c r="P33" i="2"/>
  <c r="Q33" i="2" s="1"/>
  <c r="B33" i="2"/>
  <c r="A34" i="2"/>
  <c r="C33" i="1" l="1"/>
  <c r="F33" i="1"/>
  <c r="E33" i="1"/>
  <c r="D33" i="1"/>
  <c r="B33" i="1"/>
  <c r="H33" i="1"/>
  <c r="G33" i="1"/>
  <c r="A34" i="1"/>
  <c r="A35" i="2"/>
  <c r="B34" i="2"/>
  <c r="R34" i="2"/>
  <c r="P34" i="2"/>
  <c r="Q34" i="2" s="1"/>
  <c r="N35" i="2"/>
  <c r="O35" i="2" s="1"/>
  <c r="M36" i="2"/>
  <c r="B35" i="2" l="1"/>
  <c r="A36" i="2"/>
  <c r="E34" i="1"/>
  <c r="F34" i="1"/>
  <c r="C34" i="1"/>
  <c r="A35" i="1"/>
  <c r="G34" i="1"/>
  <c r="H34" i="1"/>
  <c r="D34" i="1"/>
  <c r="B34" i="1"/>
  <c r="M37" i="2"/>
  <c r="N36" i="2"/>
  <c r="O36" i="2" s="1"/>
  <c r="P35" i="2"/>
  <c r="Q35" i="2" s="1"/>
  <c r="R35" i="2"/>
  <c r="R36" i="2" l="1"/>
  <c r="P36" i="2"/>
  <c r="Q36" i="2" s="1"/>
  <c r="A36" i="1"/>
  <c r="H35" i="1"/>
  <c r="B35" i="1"/>
  <c r="F35" i="1"/>
  <c r="E35" i="1"/>
  <c r="D35" i="1"/>
  <c r="C35" i="1"/>
  <c r="G35" i="1"/>
  <c r="B36" i="2"/>
  <c r="A37" i="2"/>
  <c r="M38" i="2"/>
  <c r="N37" i="2"/>
  <c r="O37" i="2" s="1"/>
  <c r="B37" i="2" l="1"/>
  <c r="A38" i="2"/>
  <c r="C36" i="1"/>
  <c r="A37" i="1"/>
  <c r="G36" i="1"/>
  <c r="H36" i="1"/>
  <c r="D36" i="1"/>
  <c r="B36" i="1"/>
  <c r="F36" i="1"/>
  <c r="E36" i="1"/>
  <c r="P37" i="2"/>
  <c r="Q37" i="2" s="1"/>
  <c r="R37" i="2"/>
  <c r="M39" i="2"/>
  <c r="N38" i="2"/>
  <c r="O38" i="2" s="1"/>
  <c r="E37" i="1" l="1"/>
  <c r="H37" i="1"/>
  <c r="F37" i="1"/>
  <c r="A38" i="1"/>
  <c r="G37" i="1"/>
  <c r="D37" i="1"/>
  <c r="C37" i="1"/>
  <c r="B37" i="1"/>
  <c r="R38" i="2"/>
  <c r="P38" i="2"/>
  <c r="Q38" i="2" s="1"/>
  <c r="A39" i="2"/>
  <c r="B38" i="2"/>
  <c r="M40" i="2"/>
  <c r="N39" i="2"/>
  <c r="O39" i="2" s="1"/>
  <c r="B39" i="2" l="1"/>
  <c r="A40" i="2"/>
  <c r="A39" i="1"/>
  <c r="H38" i="1"/>
  <c r="G38" i="1"/>
  <c r="C38" i="1"/>
  <c r="B38" i="1"/>
  <c r="F38" i="1"/>
  <c r="E38" i="1"/>
  <c r="D38" i="1"/>
  <c r="R39" i="2"/>
  <c r="P39" i="2"/>
  <c r="Q39" i="2" s="1"/>
  <c r="M41" i="2"/>
  <c r="N40" i="2"/>
  <c r="O40" i="2" s="1"/>
  <c r="E39" i="1" l="1"/>
  <c r="C39" i="1"/>
  <c r="A40" i="1"/>
  <c r="H39" i="1"/>
  <c r="G39" i="1"/>
  <c r="F39" i="1"/>
  <c r="D39" i="1"/>
  <c r="B39" i="1"/>
  <c r="P40" i="2"/>
  <c r="Q40" i="2" s="1"/>
  <c r="R40" i="2"/>
  <c r="B40" i="2"/>
  <c r="A41" i="2"/>
  <c r="M42" i="2"/>
  <c r="N41" i="2"/>
  <c r="O41" i="2" s="1"/>
  <c r="A42" i="2" l="1"/>
  <c r="B41" i="2"/>
  <c r="E40" i="1"/>
  <c r="H40" i="1"/>
  <c r="A41" i="1"/>
  <c r="G40" i="1"/>
  <c r="F40" i="1"/>
  <c r="D40" i="1"/>
  <c r="C40" i="1"/>
  <c r="B40" i="1"/>
  <c r="R41" i="2"/>
  <c r="P41" i="2"/>
  <c r="Q41" i="2" s="1"/>
  <c r="M43" i="2"/>
  <c r="N42" i="2"/>
  <c r="O42" i="2" s="1"/>
  <c r="A42" i="1" l="1"/>
  <c r="B41" i="1"/>
  <c r="F41" i="1"/>
  <c r="H41" i="1"/>
  <c r="G41" i="1"/>
  <c r="E41" i="1"/>
  <c r="C41" i="1"/>
  <c r="D41" i="1"/>
  <c r="R42" i="2"/>
  <c r="P42" i="2"/>
  <c r="Q42" i="2" s="1"/>
  <c r="M44" i="2"/>
  <c r="N43" i="2"/>
  <c r="O43" i="2" s="1"/>
  <c r="B42" i="2"/>
  <c r="A43" i="2"/>
  <c r="R43" i="2" l="1"/>
  <c r="P43" i="2"/>
  <c r="Q43" i="2" s="1"/>
  <c r="N44" i="2"/>
  <c r="O44" i="2" s="1"/>
  <c r="M45" i="2"/>
  <c r="B43" i="2"/>
  <c r="A44" i="2"/>
  <c r="G42" i="1"/>
  <c r="E42" i="1"/>
  <c r="A43" i="1"/>
  <c r="B42" i="1"/>
  <c r="D42" i="1"/>
  <c r="C42" i="1"/>
  <c r="F42" i="1"/>
  <c r="H42" i="1"/>
  <c r="E43" i="1" l="1"/>
  <c r="A44" i="1"/>
  <c r="H43" i="1"/>
  <c r="G43" i="1"/>
  <c r="F43" i="1"/>
  <c r="C43" i="1"/>
  <c r="D43" i="1"/>
  <c r="B43" i="1"/>
  <c r="B44" i="2"/>
  <c r="A45" i="2"/>
  <c r="M46" i="2"/>
  <c r="N45" i="2"/>
  <c r="O45" i="2" s="1"/>
  <c r="R44" i="2"/>
  <c r="P44" i="2"/>
  <c r="Q44" i="2" s="1"/>
  <c r="M47" i="2" l="1"/>
  <c r="N46" i="2"/>
  <c r="O46" i="2" s="1"/>
  <c r="B45" i="2"/>
  <c r="A46" i="2"/>
  <c r="A45" i="1"/>
  <c r="D44" i="1"/>
  <c r="B44" i="1"/>
  <c r="H44" i="1"/>
  <c r="C44" i="1"/>
  <c r="E44" i="1"/>
  <c r="G44" i="1"/>
  <c r="F44" i="1"/>
  <c r="P45" i="2"/>
  <c r="Q45" i="2" s="1"/>
  <c r="R45" i="2"/>
  <c r="A46" i="1" l="1"/>
  <c r="G45" i="1"/>
  <c r="H45" i="1"/>
  <c r="F45" i="1"/>
  <c r="D45" i="1"/>
  <c r="E45" i="1"/>
  <c r="C45" i="1"/>
  <c r="B45" i="1"/>
  <c r="A47" i="2"/>
  <c r="B46" i="2"/>
  <c r="R46" i="2"/>
  <c r="P46" i="2"/>
  <c r="Q46" i="2" s="1"/>
  <c r="M48" i="2"/>
  <c r="N47" i="2"/>
  <c r="O47" i="2" s="1"/>
  <c r="B47" i="2" l="1"/>
  <c r="A48" i="2"/>
  <c r="R47" i="2"/>
  <c r="P47" i="2"/>
  <c r="Q47" i="2" s="1"/>
  <c r="M49" i="2"/>
  <c r="N48" i="2"/>
  <c r="O48" i="2" s="1"/>
  <c r="E46" i="1"/>
  <c r="H46" i="1"/>
  <c r="D46" i="1"/>
  <c r="C46" i="1"/>
  <c r="B46" i="1"/>
  <c r="G46" i="1"/>
  <c r="F46" i="1"/>
  <c r="A47" i="1"/>
  <c r="P48" i="2" l="1"/>
  <c r="Q48" i="2" s="1"/>
  <c r="R48" i="2"/>
  <c r="M50" i="2"/>
  <c r="N49" i="2"/>
  <c r="O49" i="2" s="1"/>
  <c r="A48" i="1"/>
  <c r="F47" i="1"/>
  <c r="D47" i="1"/>
  <c r="H47" i="1"/>
  <c r="E47" i="1"/>
  <c r="G47" i="1"/>
  <c r="C47" i="1"/>
  <c r="B47" i="1"/>
  <c r="B48" i="2"/>
  <c r="A49" i="2"/>
  <c r="A49" i="1" l="1"/>
  <c r="G48" i="1"/>
  <c r="E48" i="1"/>
  <c r="B48" i="1"/>
  <c r="D48" i="1"/>
  <c r="C48" i="1"/>
  <c r="H48" i="1"/>
  <c r="F48" i="1"/>
  <c r="P49" i="2"/>
  <c r="Q49" i="2" s="1"/>
  <c r="R49" i="2"/>
  <c r="N50" i="2"/>
  <c r="O50" i="2" s="1"/>
  <c r="M51" i="2"/>
  <c r="A50" i="2"/>
  <c r="B49" i="2"/>
  <c r="M52" i="2" l="1"/>
  <c r="N52" i="2" s="1"/>
  <c r="O52" i="2" s="1"/>
  <c r="N51" i="2"/>
  <c r="O51" i="2" s="1"/>
  <c r="P50" i="2"/>
  <c r="Q50" i="2" s="1"/>
  <c r="R50" i="2"/>
  <c r="A51" i="2"/>
  <c r="B50" i="2"/>
  <c r="E49" i="1"/>
  <c r="C49" i="1"/>
  <c r="A50" i="1"/>
  <c r="G49" i="1"/>
  <c r="H49" i="1"/>
  <c r="D49" i="1"/>
  <c r="B49" i="1"/>
  <c r="F49" i="1"/>
  <c r="A51" i="1" l="1"/>
  <c r="H50" i="1"/>
  <c r="F50" i="1"/>
  <c r="G50" i="1"/>
  <c r="E50" i="1"/>
  <c r="D50" i="1"/>
  <c r="C50" i="1"/>
  <c r="B50" i="1"/>
  <c r="A52" i="2"/>
  <c r="B51" i="2"/>
  <c r="R51" i="2"/>
  <c r="P51" i="2"/>
  <c r="Q51" i="2" s="1"/>
  <c r="P52" i="2"/>
  <c r="Q52" i="2" s="1"/>
  <c r="R52" i="2"/>
  <c r="A53" i="2" l="1"/>
  <c r="B52" i="2"/>
  <c r="A52" i="1"/>
  <c r="G51" i="1"/>
  <c r="C51" i="1"/>
  <c r="B51" i="1"/>
  <c r="H51" i="1"/>
  <c r="F51" i="1"/>
  <c r="E51" i="1"/>
  <c r="D51" i="1"/>
  <c r="E52" i="1" l="1"/>
  <c r="F52" i="1"/>
  <c r="C52" i="1"/>
  <c r="G52" i="1"/>
  <c r="D52" i="1"/>
  <c r="H52" i="1"/>
  <c r="B52" i="1"/>
  <c r="A54" i="2"/>
  <c r="B53" i="2"/>
  <c r="A55" i="2" l="1"/>
  <c r="B54" i="2"/>
  <c r="A56" i="2" l="1"/>
  <c r="B55" i="2"/>
  <c r="B56" i="2" l="1"/>
  <c r="A57" i="2"/>
  <c r="B57" i="2" l="1"/>
  <c r="A58" i="2"/>
  <c r="A59" i="2" l="1"/>
  <c r="B58" i="2"/>
  <c r="B59" i="2" l="1"/>
  <c r="A60" i="2"/>
  <c r="A61" i="2" l="1"/>
  <c r="B60" i="2"/>
  <c r="A62" i="2" l="1"/>
  <c r="B61" i="2"/>
  <c r="B62" i="2" l="1"/>
  <c r="A63" i="2"/>
  <c r="A64" i="2" l="1"/>
  <c r="B63" i="2"/>
  <c r="A65" i="2" l="1"/>
  <c r="B64" i="2"/>
  <c r="B65" i="2" l="1"/>
  <c r="A66" i="2"/>
  <c r="A67" i="2" l="1"/>
  <c r="B66" i="2"/>
  <c r="A68" i="2" l="1"/>
  <c r="B67" i="2"/>
  <c r="B68" i="2" l="1"/>
  <c r="A69" i="2"/>
  <c r="B69" i="2" l="1"/>
  <c r="A70" i="2"/>
  <c r="A71" i="2" l="1"/>
  <c r="B70" i="2"/>
  <c r="B71" i="2" l="1"/>
  <c r="A72" i="2"/>
  <c r="B72" i="2" l="1"/>
  <c r="A73" i="2"/>
  <c r="A74" i="2" l="1"/>
  <c r="B73" i="2"/>
  <c r="B74" i="2" l="1"/>
  <c r="A75" i="2"/>
  <c r="A76" i="2" l="1"/>
  <c r="B75" i="2"/>
  <c r="B76" i="2" l="1"/>
  <c r="A77" i="2"/>
  <c r="B77" i="2" l="1"/>
  <c r="A78" i="2"/>
  <c r="B78" i="2" l="1"/>
  <c r="A79" i="2"/>
  <c r="A80" i="2" l="1"/>
  <c r="B79" i="2"/>
  <c r="A81" i="2" l="1"/>
  <c r="B80" i="2"/>
  <c r="A82" i="2" l="1"/>
  <c r="B81" i="2"/>
  <c r="A83" i="2" l="1"/>
  <c r="B82" i="2"/>
  <c r="B83" i="2" l="1"/>
  <c r="A84" i="2"/>
  <c r="B84" i="2" l="1"/>
  <c r="A85" i="2"/>
  <c r="B85" i="2" l="1"/>
  <c r="A86" i="2"/>
  <c r="A87" i="2" l="1"/>
  <c r="B86" i="2"/>
  <c r="A88" i="2" l="1"/>
  <c r="B87" i="2"/>
  <c r="A89" i="2" l="1"/>
  <c r="B88" i="2"/>
  <c r="B89" i="2" l="1"/>
  <c r="A90" i="2"/>
  <c r="A91" i="2" l="1"/>
  <c r="B90" i="2"/>
  <c r="A92" i="2" l="1"/>
  <c r="B91" i="2"/>
  <c r="A93" i="2" l="1"/>
  <c r="B92" i="2"/>
  <c r="A94" i="2" l="1"/>
  <c r="B93" i="2"/>
  <c r="A95" i="2" l="1"/>
  <c r="B94" i="2"/>
  <c r="B95" i="2" l="1"/>
  <c r="A96" i="2"/>
  <c r="A97" i="2" l="1"/>
  <c r="B96" i="2"/>
  <c r="B97" i="2" l="1"/>
  <c r="A98" i="2"/>
  <c r="B98" i="2" l="1"/>
  <c r="A99" i="2"/>
  <c r="B99" i="2" l="1"/>
  <c r="A100" i="2"/>
  <c r="A101" i="2" l="1"/>
  <c r="B100" i="2"/>
  <c r="B101" i="2" l="1"/>
  <c r="A102" i="2"/>
  <c r="B10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<sst xmlns="http://schemas.openxmlformats.org/spreadsheetml/2006/main" count="39" uniqueCount="18">
  <si>
    <t>α</t>
  </si>
  <si>
    <t>β</t>
  </si>
  <si>
    <t>max</t>
  </si>
  <si>
    <t>1-alpha</t>
  </si>
  <si>
    <t>a</t>
  </si>
  <si>
    <t>F(a)</t>
  </si>
  <si>
    <t>b</t>
  </si>
  <si>
    <t>F(b)</t>
  </si>
  <si>
    <t>F(b)-F(a)</t>
  </si>
  <si>
    <t>b-a</t>
  </si>
  <si>
    <t>max a</t>
  </si>
  <si>
    <t>f(a)</t>
  </si>
  <si>
    <t>f(b)</t>
  </si>
  <si>
    <t>alpha</t>
  </si>
  <si>
    <t>Real Statistics Using Excel</t>
  </si>
  <si>
    <t>Updated</t>
  </si>
  <si>
    <t>Copyright © 2013 - 2025 Charles Zaiontz</t>
  </si>
  <si>
    <t>High Density Interval (HDI)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</si>
</sst>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Beta Distribution (</a:t>
            </a:r>
            <a:r>
              <a:rPr lang="el-GR"/>
              <a:t>α</a:t>
            </a:r>
            <a:r>
              <a:rPr lang="en-GB"/>
              <a:t>,</a:t>
            </a:r>
            <a:r>
              <a:rPr lang="el-GR">
                <a:latin typeface="Calibri" panose="020F0502020204030204" pitchFamily="34" charset="0"/>
                <a:cs typeface="Calibri" panose="020F0502020204030204" pitchFamily="34" charset="0"/>
              </a:rPr>
              <a:t>β</a:t>
            </a:r>
            <a:r>
              <a:rPr lang="en-GB">
                <a:latin typeface="Calibri" panose="020F0502020204030204" pitchFamily="34" charset="0"/>
                <a:cs typeface="Calibri" panose="020F0502020204030204" pitchFamily="34" charset="0"/>
              </a:rPr>
              <a:t>)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'Beta 1'!$B$3</c:f>
              <c:strCache>
                <c:ptCount val="1"/>
                <c:pt idx="0">
                  <c:v>(1,1)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'Beta 1'!$A$4:$A$52</c:f>
              <c:numCache>
                <c:formatCode>General</c:formatCode>
                <c:ptCount val="49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</c:numCache>
            </c:numRef>
          </c:cat>
          <c:val>
            <c:numRef>
              <c:f>'Beta 1'!$B$4:$B$52</c:f>
              <c:numCache>
                <c:formatCode>General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8-420D-8D7F-0489D18F86FB}"/>
            </c:ext>
          </c:extLst>
        </c:ser>
        <c:ser>
          <c:idx val="1"/>
          <c:order val="1"/>
          <c:tx>
            <c:strRef>
              <c:f>'Beta 1'!$C$3</c:f>
              <c:strCache>
                <c:ptCount val="1"/>
                <c:pt idx="0">
                  <c:v>(0.5,0.5)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'Beta 1'!$A$4:$A$52</c:f>
              <c:numCache>
                <c:formatCode>General</c:formatCode>
                <c:ptCount val="49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</c:numCache>
            </c:numRef>
          </c:cat>
          <c:val>
            <c:numRef>
              <c:f>'Beta 1'!$C$4:$C$52</c:f>
              <c:numCache>
                <c:formatCode>General</c:formatCode>
                <c:ptCount val="49"/>
                <c:pt idx="0">
                  <c:v>2.2736420441699332</c:v>
                </c:pt>
                <c:pt idx="1">
                  <c:v>1.6243683359034917</c:v>
                </c:pt>
                <c:pt idx="2">
                  <c:v>1.3403264107207216</c:v>
                </c:pt>
                <c:pt idx="3">
                  <c:v>1.173305807059519</c:v>
                </c:pt>
                <c:pt idx="4">
                  <c:v>1.0610329539459689</c:v>
                </c:pt>
                <c:pt idx="5">
                  <c:v>0.97953096209561241</c:v>
                </c:pt>
                <c:pt idx="6">
                  <c:v>0.91735384128431297</c:v>
                </c:pt>
                <c:pt idx="7">
                  <c:v>0.86826139755357068</c:v>
                </c:pt>
                <c:pt idx="8">
                  <c:v>0.82852753952761038</c:v>
                </c:pt>
                <c:pt idx="9">
                  <c:v>0.79577471545947676</c:v>
                </c:pt>
                <c:pt idx="10">
                  <c:v>0.76840730613751429</c:v>
                </c:pt>
                <c:pt idx="11">
                  <c:v>0.74531130771480558</c:v>
                </c:pt>
                <c:pt idx="12">
                  <c:v>0.72568407630209808</c:v>
                </c:pt>
                <c:pt idx="13">
                  <c:v>0.70893246245401964</c:v>
                </c:pt>
                <c:pt idx="14">
                  <c:v>0.69460911804285663</c:v>
                </c:pt>
                <c:pt idx="15">
                  <c:v>0.68237118896741411</c:v>
                </c:pt>
                <c:pt idx="16">
                  <c:v>0.67195269641071187</c:v>
                </c:pt>
                <c:pt idx="17">
                  <c:v>0.66314559621623059</c:v>
                </c:pt>
                <c:pt idx="18">
                  <c:v>0.6557865184150099</c:v>
                </c:pt>
                <c:pt idx="19">
                  <c:v>0.64974733436139676</c:v>
                </c:pt>
                <c:pt idx="20">
                  <c:v>0.64492837537916003</c:v>
                </c:pt>
                <c:pt idx="21">
                  <c:v>0.64125353990800915</c:v>
                </c:pt>
                <c:pt idx="22">
                  <c:v>0.63866678656449571</c:v>
                </c:pt>
                <c:pt idx="23">
                  <c:v>0.63712968015647264</c:v>
                </c:pt>
                <c:pt idx="24">
                  <c:v>0.63661977236758138</c:v>
                </c:pt>
                <c:pt idx="25">
                  <c:v>0.63712968015647264</c:v>
                </c:pt>
                <c:pt idx="26">
                  <c:v>0.63866678656449571</c:v>
                </c:pt>
                <c:pt idx="27">
                  <c:v>0.64125353990800915</c:v>
                </c:pt>
                <c:pt idx="28">
                  <c:v>0.64492837537916003</c:v>
                </c:pt>
                <c:pt idx="29">
                  <c:v>0.64974733436139687</c:v>
                </c:pt>
                <c:pt idx="30">
                  <c:v>0.65578651841501001</c:v>
                </c:pt>
                <c:pt idx="31">
                  <c:v>0.6631455962162307</c:v>
                </c:pt>
                <c:pt idx="32">
                  <c:v>0.67195269641071209</c:v>
                </c:pt>
                <c:pt idx="33">
                  <c:v>0.68237118896741422</c:v>
                </c:pt>
                <c:pt idx="34">
                  <c:v>0.69460911804285685</c:v>
                </c:pt>
                <c:pt idx="35">
                  <c:v>0.70893246245401975</c:v>
                </c:pt>
                <c:pt idx="36">
                  <c:v>0.7256840763020983</c:v>
                </c:pt>
                <c:pt idx="37">
                  <c:v>0.74531130771480592</c:v>
                </c:pt>
                <c:pt idx="38">
                  <c:v>0.76840730613751462</c:v>
                </c:pt>
                <c:pt idx="39">
                  <c:v>0.7957747154594772</c:v>
                </c:pt>
                <c:pt idx="40">
                  <c:v>0.82852753952761105</c:v>
                </c:pt>
                <c:pt idx="41">
                  <c:v>0.86826139755357168</c:v>
                </c:pt>
                <c:pt idx="42">
                  <c:v>0.91735384128431419</c:v>
                </c:pt>
                <c:pt idx="43">
                  <c:v>0.97953096209561419</c:v>
                </c:pt>
                <c:pt idx="44">
                  <c:v>1.0610329539459711</c:v>
                </c:pt>
                <c:pt idx="45">
                  <c:v>1.1733058070595221</c:v>
                </c:pt>
                <c:pt idx="46">
                  <c:v>1.3403264107207267</c:v>
                </c:pt>
                <c:pt idx="47">
                  <c:v>1.6243683359035019</c:v>
                </c:pt>
                <c:pt idx="48">
                  <c:v>2.273642044169963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8-420D-8D7F-0489D18F86FB}"/>
            </c:ext>
          </c:extLst>
        </c:ser>
        <c:ser>
          <c:idx val="2"/>
          <c:order val="2"/>
          <c:tx>
            <c:strRef>
              <c:f>'Beta 1'!$D$3</c:f>
              <c:strCache>
                <c:ptCount val="1"/>
                <c:pt idx="0">
                  <c:v>(1,2)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'Beta 1'!$A$4:$A$52</c:f>
              <c:numCache>
                <c:formatCode>General</c:formatCode>
                <c:ptCount val="49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</c:numCache>
            </c:numRef>
          </c:cat>
          <c:val>
            <c:numRef>
              <c:f>'Beta 1'!$D$4:$D$52</c:f>
              <c:numCache>
                <c:formatCode>General</c:formatCode>
                <c:ptCount val="49"/>
                <c:pt idx="0">
                  <c:v>1.96</c:v>
                </c:pt>
                <c:pt idx="1">
                  <c:v>1.92</c:v>
                </c:pt>
                <c:pt idx="2">
                  <c:v>1.8800000000000001</c:v>
                </c:pt>
                <c:pt idx="3">
                  <c:v>1.8399999999999999</c:v>
                </c:pt>
                <c:pt idx="4">
                  <c:v>1.7999999999999998</c:v>
                </c:pt>
                <c:pt idx="5">
                  <c:v>1.7599999999999998</c:v>
                </c:pt>
                <c:pt idx="6">
                  <c:v>1.72</c:v>
                </c:pt>
                <c:pt idx="7">
                  <c:v>1.68</c:v>
                </c:pt>
                <c:pt idx="8">
                  <c:v>1.64</c:v>
                </c:pt>
                <c:pt idx="9">
                  <c:v>1.6</c:v>
                </c:pt>
                <c:pt idx="10">
                  <c:v>1.56</c:v>
                </c:pt>
                <c:pt idx="11">
                  <c:v>1.52</c:v>
                </c:pt>
                <c:pt idx="12">
                  <c:v>1.48</c:v>
                </c:pt>
                <c:pt idx="13">
                  <c:v>1.44</c:v>
                </c:pt>
                <c:pt idx="14">
                  <c:v>1.4</c:v>
                </c:pt>
                <c:pt idx="15">
                  <c:v>1.3599999999999999</c:v>
                </c:pt>
                <c:pt idx="16">
                  <c:v>1.3199999999999998</c:v>
                </c:pt>
                <c:pt idx="17">
                  <c:v>1.2799999999999998</c:v>
                </c:pt>
                <c:pt idx="18">
                  <c:v>1.2399999999999998</c:v>
                </c:pt>
                <c:pt idx="19">
                  <c:v>1.1999999999999997</c:v>
                </c:pt>
                <c:pt idx="20">
                  <c:v>1.1599999999999997</c:v>
                </c:pt>
                <c:pt idx="21">
                  <c:v>1.1199999999999997</c:v>
                </c:pt>
                <c:pt idx="22">
                  <c:v>1.0799999999999996</c:v>
                </c:pt>
                <c:pt idx="23">
                  <c:v>1.0399999999999996</c:v>
                </c:pt>
                <c:pt idx="24">
                  <c:v>0.99999999999999978</c:v>
                </c:pt>
                <c:pt idx="25">
                  <c:v>0.95999999999999974</c:v>
                </c:pt>
                <c:pt idx="26">
                  <c:v>0.9199999999999996</c:v>
                </c:pt>
                <c:pt idx="27">
                  <c:v>0.87999999999999967</c:v>
                </c:pt>
                <c:pt idx="28">
                  <c:v>0.83999999999999964</c:v>
                </c:pt>
                <c:pt idx="29">
                  <c:v>0.7999999999999996</c:v>
                </c:pt>
                <c:pt idx="30">
                  <c:v>0.75999999999999956</c:v>
                </c:pt>
                <c:pt idx="31">
                  <c:v>0.71999999999999942</c:v>
                </c:pt>
                <c:pt idx="32">
                  <c:v>0.67999999999999949</c:v>
                </c:pt>
                <c:pt idx="33">
                  <c:v>0.63999999999999946</c:v>
                </c:pt>
                <c:pt idx="34">
                  <c:v>0.59999999999999942</c:v>
                </c:pt>
                <c:pt idx="35">
                  <c:v>0.55999999999999939</c:v>
                </c:pt>
                <c:pt idx="36">
                  <c:v>0.51999999999999935</c:v>
                </c:pt>
                <c:pt idx="37">
                  <c:v>0.47999999999999932</c:v>
                </c:pt>
                <c:pt idx="38">
                  <c:v>0.43999999999999928</c:v>
                </c:pt>
                <c:pt idx="39">
                  <c:v>0.39999999999999925</c:v>
                </c:pt>
                <c:pt idx="40">
                  <c:v>0.35999999999999915</c:v>
                </c:pt>
                <c:pt idx="41">
                  <c:v>0.31999999999999917</c:v>
                </c:pt>
                <c:pt idx="42">
                  <c:v>0.27999999999999908</c:v>
                </c:pt>
                <c:pt idx="43">
                  <c:v>0.23999999999999905</c:v>
                </c:pt>
                <c:pt idx="44">
                  <c:v>0.19999999999999907</c:v>
                </c:pt>
                <c:pt idx="45">
                  <c:v>0.15999999999999903</c:v>
                </c:pt>
                <c:pt idx="46">
                  <c:v>0.11999999999999898</c:v>
                </c:pt>
                <c:pt idx="47">
                  <c:v>7.9999999999998947E-2</c:v>
                </c:pt>
                <c:pt idx="48">
                  <c:v>3.9999999999998918E-2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28-420D-8D7F-0489D18F86FB}"/>
            </c:ext>
          </c:extLst>
        </c:ser>
        <c:ser>
          <c:idx val="3"/>
          <c:order val="3"/>
          <c:tx>
            <c:strRef>
              <c:f>'Beta 1'!$E$3</c:f>
              <c:strCache>
                <c:ptCount val="1"/>
                <c:pt idx="0">
                  <c:v>(2,1)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'Beta 1'!$A$4:$A$52</c:f>
              <c:numCache>
                <c:formatCode>General</c:formatCode>
                <c:ptCount val="49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</c:numCache>
            </c:numRef>
          </c:cat>
          <c:val>
            <c:numRef>
              <c:f>'Beta 1'!$E$4:$E$52</c:f>
              <c:numCache>
                <c:formatCode>General</c:formatCode>
                <c:ptCount val="49"/>
                <c:pt idx="0">
                  <c:v>0.04</c:v>
                </c:pt>
                <c:pt idx="1">
                  <c:v>0.08</c:v>
                </c:pt>
                <c:pt idx="2">
                  <c:v>0.12</c:v>
                </c:pt>
                <c:pt idx="3">
                  <c:v>0.15999999999999995</c:v>
                </c:pt>
                <c:pt idx="4">
                  <c:v>0.20000000000000004</c:v>
                </c:pt>
                <c:pt idx="5">
                  <c:v>0.24000000000000002</c:v>
                </c:pt>
                <c:pt idx="6">
                  <c:v>0.27999999999999997</c:v>
                </c:pt>
                <c:pt idx="7">
                  <c:v>0.31999999999999995</c:v>
                </c:pt>
                <c:pt idx="8">
                  <c:v>0.36</c:v>
                </c:pt>
                <c:pt idx="9">
                  <c:v>0.39999999999999997</c:v>
                </c:pt>
                <c:pt idx="10">
                  <c:v>0.43999999999999989</c:v>
                </c:pt>
                <c:pt idx="11">
                  <c:v>0.47999999999999993</c:v>
                </c:pt>
                <c:pt idx="12">
                  <c:v>0.51999999999999991</c:v>
                </c:pt>
                <c:pt idx="13">
                  <c:v>0.55999999999999994</c:v>
                </c:pt>
                <c:pt idx="14">
                  <c:v>0.59999999999999987</c:v>
                </c:pt>
                <c:pt idx="15">
                  <c:v>0.64</c:v>
                </c:pt>
                <c:pt idx="16">
                  <c:v>0.68000000000000016</c:v>
                </c:pt>
                <c:pt idx="17">
                  <c:v>0.72000000000000008</c:v>
                </c:pt>
                <c:pt idx="18">
                  <c:v>0.76000000000000012</c:v>
                </c:pt>
                <c:pt idx="19">
                  <c:v>0.80000000000000016</c:v>
                </c:pt>
                <c:pt idx="20">
                  <c:v>0.84000000000000019</c:v>
                </c:pt>
                <c:pt idx="21">
                  <c:v>0.88000000000000023</c:v>
                </c:pt>
                <c:pt idx="22">
                  <c:v>0.92000000000000026</c:v>
                </c:pt>
                <c:pt idx="23">
                  <c:v>0.9600000000000003</c:v>
                </c:pt>
                <c:pt idx="24">
                  <c:v>1.0000000000000002</c:v>
                </c:pt>
                <c:pt idx="25">
                  <c:v>1.0400000000000003</c:v>
                </c:pt>
                <c:pt idx="26">
                  <c:v>1.0800000000000003</c:v>
                </c:pt>
                <c:pt idx="27">
                  <c:v>1.1200000000000003</c:v>
                </c:pt>
                <c:pt idx="28">
                  <c:v>1.1600000000000004</c:v>
                </c:pt>
                <c:pt idx="29">
                  <c:v>1.2000000000000004</c:v>
                </c:pt>
                <c:pt idx="30">
                  <c:v>1.2400000000000004</c:v>
                </c:pt>
                <c:pt idx="31">
                  <c:v>1.2800000000000005</c:v>
                </c:pt>
                <c:pt idx="32">
                  <c:v>1.3200000000000005</c:v>
                </c:pt>
                <c:pt idx="33">
                  <c:v>1.3600000000000005</c:v>
                </c:pt>
                <c:pt idx="34">
                  <c:v>1.4000000000000006</c:v>
                </c:pt>
                <c:pt idx="35">
                  <c:v>1.4400000000000006</c:v>
                </c:pt>
                <c:pt idx="36">
                  <c:v>1.4800000000000006</c:v>
                </c:pt>
                <c:pt idx="37">
                  <c:v>1.5200000000000007</c:v>
                </c:pt>
                <c:pt idx="38">
                  <c:v>1.5600000000000007</c:v>
                </c:pt>
                <c:pt idx="39">
                  <c:v>1.6000000000000008</c:v>
                </c:pt>
                <c:pt idx="40">
                  <c:v>1.6400000000000008</c:v>
                </c:pt>
                <c:pt idx="41">
                  <c:v>1.6800000000000008</c:v>
                </c:pt>
                <c:pt idx="42">
                  <c:v>1.7200000000000009</c:v>
                </c:pt>
                <c:pt idx="43">
                  <c:v>1.7600000000000009</c:v>
                </c:pt>
                <c:pt idx="44">
                  <c:v>1.8000000000000009</c:v>
                </c:pt>
                <c:pt idx="45">
                  <c:v>1.840000000000001</c:v>
                </c:pt>
                <c:pt idx="46">
                  <c:v>1.8800000000000008</c:v>
                </c:pt>
                <c:pt idx="47">
                  <c:v>1.920000000000001</c:v>
                </c:pt>
                <c:pt idx="48">
                  <c:v>1.9600000000000009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28-420D-8D7F-0489D18F8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8263039"/>
        <c:axId val="549198799"/>
      </c:lineChart>
      <c:catAx>
        <c:axId val="1048263039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198799"/>
        <c:crosses val="autoZero"/>
        <c:auto val="1"/>
        <c:lblAlgn val="ctr"/>
        <c:lblOffset val="100"/>
        <c:tickLblSkip val="5"/>
        <c:noMultiLvlLbl val="0"/>
      </c:catAx>
      <c:valAx>
        <c:axId val="54919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6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Beta Distribution (</a:t>
            </a:r>
            <a:r>
              <a:rPr lang="el-GR"/>
              <a:t>α,β)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'Beta 1'!$F$3</c:f>
              <c:strCache>
                <c:ptCount val="1"/>
                <c:pt idx="0">
                  <c:v>(3,3)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'Beta 1'!$A$4:$A$52</c:f>
              <c:numCache>
                <c:formatCode>General</c:formatCode>
                <c:ptCount val="49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</c:numCache>
            </c:numRef>
          </c:cat>
          <c:val>
            <c:numRef>
              <c:f>'Beta 1'!$F$4:$F$52</c:f>
              <c:numCache>
                <c:formatCode>General</c:formatCode>
                <c:ptCount val="49"/>
                <c:pt idx="0">
                  <c:v>1.1524800000000007E-2</c:v>
                </c:pt>
                <c:pt idx="1">
                  <c:v>4.4236799999999979E-2</c:v>
                </c:pt>
                <c:pt idx="2">
                  <c:v>9.5428800000000008E-2</c:v>
                </c:pt>
                <c:pt idx="3">
                  <c:v>0.16250879999999995</c:v>
                </c:pt>
                <c:pt idx="4">
                  <c:v>0.24300000000000002</c:v>
                </c:pt>
                <c:pt idx="5">
                  <c:v>0.33454079999999997</c:v>
                </c:pt>
                <c:pt idx="6">
                  <c:v>0.43488479999999996</c:v>
                </c:pt>
                <c:pt idx="7">
                  <c:v>0.54190079999999996</c:v>
                </c:pt>
                <c:pt idx="8">
                  <c:v>0.65357279999999995</c:v>
                </c:pt>
                <c:pt idx="9">
                  <c:v>0.76800000000000002</c:v>
                </c:pt>
                <c:pt idx="10">
                  <c:v>0.88339679999999987</c:v>
                </c:pt>
                <c:pt idx="11">
                  <c:v>0.99809279999999956</c:v>
                </c:pt>
                <c:pt idx="12">
                  <c:v>1.1105327999999999</c:v>
                </c:pt>
                <c:pt idx="13">
                  <c:v>1.2192768</c:v>
                </c:pt>
                <c:pt idx="14">
                  <c:v>1.323</c:v>
                </c:pt>
                <c:pt idx="15">
                  <c:v>1.4204927999999999</c:v>
                </c:pt>
                <c:pt idx="16">
                  <c:v>1.5106608000000004</c:v>
                </c:pt>
                <c:pt idx="17">
                  <c:v>1.5925248000000003</c:v>
                </c:pt>
                <c:pt idx="18">
                  <c:v>1.6652208000000002</c:v>
                </c:pt>
                <c:pt idx="19">
                  <c:v>1.7280000000000002</c:v>
                </c:pt>
                <c:pt idx="20">
                  <c:v>1.7802288000000002</c:v>
                </c:pt>
                <c:pt idx="21">
                  <c:v>1.8213888</c:v>
                </c:pt>
                <c:pt idx="22">
                  <c:v>1.8510768000000002</c:v>
                </c:pt>
                <c:pt idx="23">
                  <c:v>1.8690048000000001</c:v>
                </c:pt>
                <c:pt idx="24">
                  <c:v>1.875</c:v>
                </c:pt>
                <c:pt idx="25">
                  <c:v>1.8690047999999999</c:v>
                </c:pt>
                <c:pt idx="26">
                  <c:v>1.8510767999999997</c:v>
                </c:pt>
                <c:pt idx="27">
                  <c:v>1.8213887999999996</c:v>
                </c:pt>
                <c:pt idx="28">
                  <c:v>1.7802287999999993</c:v>
                </c:pt>
                <c:pt idx="29">
                  <c:v>1.7279999999999995</c:v>
                </c:pt>
                <c:pt idx="30">
                  <c:v>1.6652207999999991</c:v>
                </c:pt>
                <c:pt idx="31">
                  <c:v>1.592524799999999</c:v>
                </c:pt>
                <c:pt idx="32">
                  <c:v>1.510660799999999</c:v>
                </c:pt>
                <c:pt idx="33">
                  <c:v>1.4204927999999988</c:v>
                </c:pt>
                <c:pt idx="34">
                  <c:v>1.3229999999999986</c:v>
                </c:pt>
                <c:pt idx="35">
                  <c:v>1.2192767999999985</c:v>
                </c:pt>
                <c:pt idx="36">
                  <c:v>1.1105327999999981</c:v>
                </c:pt>
                <c:pt idx="37">
                  <c:v>0.99809279999999811</c:v>
                </c:pt>
                <c:pt idx="38">
                  <c:v>0.88339679999999776</c:v>
                </c:pt>
                <c:pt idx="39">
                  <c:v>0.76799999999999768</c:v>
                </c:pt>
                <c:pt idx="40">
                  <c:v>0.65357279999999773</c:v>
                </c:pt>
                <c:pt idx="41">
                  <c:v>0.54190079999999763</c:v>
                </c:pt>
                <c:pt idx="42">
                  <c:v>0.43488479999999785</c:v>
                </c:pt>
                <c:pt idx="43">
                  <c:v>0.33454079999999786</c:v>
                </c:pt>
                <c:pt idx="44">
                  <c:v>0.24299999999999808</c:v>
                </c:pt>
                <c:pt idx="45">
                  <c:v>0.16250879999999815</c:v>
                </c:pt>
                <c:pt idx="46">
                  <c:v>9.5428799999998482E-2</c:v>
                </c:pt>
                <c:pt idx="47">
                  <c:v>4.423679999999889E-2</c:v>
                </c:pt>
                <c:pt idx="48">
                  <c:v>1.1524799999999382E-2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9-41E5-9EE4-8E29171F53EE}"/>
            </c:ext>
          </c:extLst>
        </c:ser>
        <c:ser>
          <c:idx val="1"/>
          <c:order val="1"/>
          <c:tx>
            <c:strRef>
              <c:f>'Beta 1'!$G$3</c:f>
              <c:strCache>
                <c:ptCount val="1"/>
                <c:pt idx="0">
                  <c:v>(2,4)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'Beta 1'!$A$4:$A$52</c:f>
              <c:numCache>
                <c:formatCode>General</c:formatCode>
                <c:ptCount val="49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</c:numCache>
            </c:numRef>
          </c:cat>
          <c:val>
            <c:numRef>
              <c:f>'Beta 1'!$G$4:$G$52</c:f>
              <c:numCache>
                <c:formatCode>General</c:formatCode>
                <c:ptCount val="49"/>
                <c:pt idx="0">
                  <c:v>0.37647679999999978</c:v>
                </c:pt>
                <c:pt idx="1">
                  <c:v>0.70778879999999966</c:v>
                </c:pt>
                <c:pt idx="2">
                  <c:v>0.99670079999999972</c:v>
                </c:pt>
                <c:pt idx="3">
                  <c:v>1.2459007999999998</c:v>
                </c:pt>
                <c:pt idx="4">
                  <c:v>1.4579999999999995</c:v>
                </c:pt>
                <c:pt idx="5">
                  <c:v>1.6355327999999996</c:v>
                </c:pt>
                <c:pt idx="6">
                  <c:v>1.7809567999999998</c:v>
                </c:pt>
                <c:pt idx="7">
                  <c:v>1.8966527999999994</c:v>
                </c:pt>
                <c:pt idx="8">
                  <c:v>1.9849247999999995</c:v>
                </c:pt>
                <c:pt idx="9">
                  <c:v>2.0479999999999996</c:v>
                </c:pt>
                <c:pt idx="10">
                  <c:v>2.0880287999999996</c:v>
                </c:pt>
                <c:pt idx="11">
                  <c:v>2.1070847999999995</c:v>
                </c:pt>
                <c:pt idx="12">
                  <c:v>2.1071647999999996</c:v>
                </c:pt>
                <c:pt idx="13">
                  <c:v>2.0901887999999995</c:v>
                </c:pt>
                <c:pt idx="14">
                  <c:v>2.0579999999999994</c:v>
                </c:pt>
                <c:pt idx="15">
                  <c:v>2.0123647999999994</c:v>
                </c:pt>
                <c:pt idx="16">
                  <c:v>1.9549727999999995</c:v>
                </c:pt>
                <c:pt idx="17">
                  <c:v>1.8874367999999992</c:v>
                </c:pt>
                <c:pt idx="18">
                  <c:v>1.811292799999999</c:v>
                </c:pt>
                <c:pt idx="19">
                  <c:v>1.7279999999999991</c:v>
                </c:pt>
                <c:pt idx="20">
                  <c:v>1.638940799999999</c:v>
                </c:pt>
                <c:pt idx="21">
                  <c:v>1.5454207999999992</c:v>
                </c:pt>
                <c:pt idx="22">
                  <c:v>1.448668799999999</c:v>
                </c:pt>
                <c:pt idx="23">
                  <c:v>1.3498367999999987</c:v>
                </c:pt>
                <c:pt idx="24">
                  <c:v>1.2499999999999989</c:v>
                </c:pt>
                <c:pt idx="25">
                  <c:v>1.1501567999999991</c:v>
                </c:pt>
                <c:pt idx="26">
                  <c:v>1.051228799999999</c:v>
                </c:pt>
                <c:pt idx="27">
                  <c:v>0.95406079999999882</c:v>
                </c:pt>
                <c:pt idx="28">
                  <c:v>0.85942079999999887</c:v>
                </c:pt>
                <c:pt idx="29">
                  <c:v>0.76799999999999902</c:v>
                </c:pt>
                <c:pt idx="30">
                  <c:v>0.68041279999999893</c:v>
                </c:pt>
                <c:pt idx="31">
                  <c:v>0.59719679999999886</c:v>
                </c:pt>
                <c:pt idx="32">
                  <c:v>0.51881279999999907</c:v>
                </c:pt>
                <c:pt idx="33">
                  <c:v>0.44564479999999912</c:v>
                </c:pt>
                <c:pt idx="34">
                  <c:v>0.37799999999999906</c:v>
                </c:pt>
                <c:pt idx="35">
                  <c:v>0.31610879999999902</c:v>
                </c:pt>
                <c:pt idx="36">
                  <c:v>0.2601247999999991</c:v>
                </c:pt>
                <c:pt idx="37">
                  <c:v>0.21012479999999922</c:v>
                </c:pt>
                <c:pt idx="38">
                  <c:v>0.1661087999999992</c:v>
                </c:pt>
                <c:pt idx="39">
                  <c:v>0.12799999999999936</c:v>
                </c:pt>
                <c:pt idx="40">
                  <c:v>9.5644799999999378E-2</c:v>
                </c:pt>
                <c:pt idx="41">
                  <c:v>6.8812799999999508E-2</c:v>
                </c:pt>
                <c:pt idx="42">
                  <c:v>4.7196799999999595E-2</c:v>
                </c:pt>
                <c:pt idx="43">
                  <c:v>3.0412799999999678E-2</c:v>
                </c:pt>
                <c:pt idx="44">
                  <c:v>1.7999999999999738E-2</c:v>
                </c:pt>
                <c:pt idx="45">
                  <c:v>9.4207999999998335E-3</c:v>
                </c:pt>
                <c:pt idx="46">
                  <c:v>4.0607999999999035E-3</c:v>
                </c:pt>
                <c:pt idx="47">
                  <c:v>1.2287999999999514E-3</c:v>
                </c:pt>
                <c:pt idx="48">
                  <c:v>1.5679999999998728E-4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9-41E5-9EE4-8E29171F53EE}"/>
            </c:ext>
          </c:extLst>
        </c:ser>
        <c:ser>
          <c:idx val="2"/>
          <c:order val="2"/>
          <c:tx>
            <c:strRef>
              <c:f>'Beta 1'!$H$3</c:f>
              <c:strCache>
                <c:ptCount val="1"/>
                <c:pt idx="0">
                  <c:v>(4,2)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'Beta 1'!$A$4:$A$52</c:f>
              <c:numCache>
                <c:formatCode>General</c:formatCode>
                <c:ptCount val="49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</c:numCache>
            </c:numRef>
          </c:cat>
          <c:val>
            <c:numRef>
              <c:f>'Beta 1'!$H$4:$H$52</c:f>
              <c:numCache>
                <c:formatCode>General</c:formatCode>
                <c:ptCount val="49"/>
                <c:pt idx="0">
                  <c:v>1.5679999999999983E-4</c:v>
                </c:pt>
                <c:pt idx="1">
                  <c:v>1.2287999999999993E-3</c:v>
                </c:pt>
                <c:pt idx="2">
                  <c:v>4.0607999999999972E-3</c:v>
                </c:pt>
                <c:pt idx="3">
                  <c:v>9.4208E-3</c:v>
                </c:pt>
                <c:pt idx="4">
                  <c:v>1.8000000000000009E-2</c:v>
                </c:pt>
                <c:pt idx="5">
                  <c:v>3.0412800000000004E-2</c:v>
                </c:pt>
                <c:pt idx="6">
                  <c:v>4.7196799999999976E-2</c:v>
                </c:pt>
                <c:pt idx="7">
                  <c:v>6.8812799999999993E-2</c:v>
                </c:pt>
                <c:pt idx="8">
                  <c:v>9.5644799999999919E-2</c:v>
                </c:pt>
                <c:pt idx="9">
                  <c:v>0.128</c:v>
                </c:pt>
                <c:pt idx="10">
                  <c:v>0.16610879999999995</c:v>
                </c:pt>
                <c:pt idx="11">
                  <c:v>0.21012479999999981</c:v>
                </c:pt>
                <c:pt idx="12">
                  <c:v>0.26012480000000004</c:v>
                </c:pt>
                <c:pt idx="13">
                  <c:v>0.31610879999999991</c:v>
                </c:pt>
                <c:pt idx="14">
                  <c:v>0.37799999999999989</c:v>
                </c:pt>
                <c:pt idx="15">
                  <c:v>0.44564479999999995</c:v>
                </c:pt>
                <c:pt idx="16">
                  <c:v>0.51881280000000018</c:v>
                </c:pt>
                <c:pt idx="17">
                  <c:v>0.59719679999999997</c:v>
                </c:pt>
                <c:pt idx="18">
                  <c:v>0.68041280000000015</c:v>
                </c:pt>
                <c:pt idx="19">
                  <c:v>0.76800000000000035</c:v>
                </c:pt>
                <c:pt idx="20">
                  <c:v>0.85942080000000021</c:v>
                </c:pt>
                <c:pt idx="21">
                  <c:v>0.95406080000000049</c:v>
                </c:pt>
                <c:pt idx="22">
                  <c:v>1.0512288000000005</c:v>
                </c:pt>
                <c:pt idx="23">
                  <c:v>1.1501568000000004</c:v>
                </c:pt>
                <c:pt idx="24">
                  <c:v>1.25</c:v>
                </c:pt>
                <c:pt idx="25">
                  <c:v>1.3498368000000003</c:v>
                </c:pt>
                <c:pt idx="26">
                  <c:v>1.4486688000000005</c:v>
                </c:pt>
                <c:pt idx="27">
                  <c:v>1.5454208000000003</c:v>
                </c:pt>
                <c:pt idx="28">
                  <c:v>1.6389408000000008</c:v>
                </c:pt>
                <c:pt idx="29">
                  <c:v>1.7280000000000006</c:v>
                </c:pt>
                <c:pt idx="30">
                  <c:v>1.8112928000000006</c:v>
                </c:pt>
                <c:pt idx="31">
                  <c:v>1.8874368000000004</c:v>
                </c:pt>
                <c:pt idx="32">
                  <c:v>1.9549728000000004</c:v>
                </c:pt>
                <c:pt idx="33">
                  <c:v>2.0123648000000003</c:v>
                </c:pt>
                <c:pt idx="34">
                  <c:v>2.0580000000000003</c:v>
                </c:pt>
                <c:pt idx="35">
                  <c:v>2.0901888</c:v>
                </c:pt>
                <c:pt idx="36">
                  <c:v>2.1071647999999996</c:v>
                </c:pt>
                <c:pt idx="37">
                  <c:v>2.1070847999999995</c:v>
                </c:pt>
                <c:pt idx="38">
                  <c:v>2.0880287999999991</c:v>
                </c:pt>
                <c:pt idx="39">
                  <c:v>2.0479999999999987</c:v>
                </c:pt>
                <c:pt idx="40">
                  <c:v>1.9849247999999979</c:v>
                </c:pt>
                <c:pt idx="41">
                  <c:v>1.8966527999999976</c:v>
                </c:pt>
                <c:pt idx="42">
                  <c:v>1.7809567999999969</c:v>
                </c:pt>
                <c:pt idx="43">
                  <c:v>1.6355327999999962</c:v>
                </c:pt>
                <c:pt idx="44">
                  <c:v>1.4579999999999955</c:v>
                </c:pt>
                <c:pt idx="45">
                  <c:v>1.2459007999999938</c:v>
                </c:pt>
                <c:pt idx="46">
                  <c:v>0.99670079999999317</c:v>
                </c:pt>
                <c:pt idx="47">
                  <c:v>0.70778879999999178</c:v>
                </c:pt>
                <c:pt idx="48">
                  <c:v>0.37647679999999045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9-41E5-9EE4-8E29171F5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2800655"/>
        <c:axId val="1589980751"/>
      </c:lineChart>
      <c:catAx>
        <c:axId val="1042800655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980751"/>
        <c:crosses val="autoZero"/>
        <c:auto val="1"/>
        <c:lblAlgn val="ctr"/>
        <c:lblOffset val="100"/>
        <c:tickLblSkip val="5"/>
        <c:noMultiLvlLbl val="0"/>
      </c:catAx>
      <c:valAx>
        <c:axId val="158998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800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Bet(56,46)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'Beta 2'!$A$4:$A$102</c:f>
              <c:numCache>
                <c:formatCode>General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cat>
          <c:val>
            <c:numRef>
              <c:f>'Beta 2'!$B$4:$B$102</c:f>
              <c:numCache>
                <c:formatCode>General</c:formatCode>
                <c:ptCount val="99"/>
                <c:pt idx="0">
                  <c:v>3.9483551782518724E-80</c:v>
                </c:pt>
                <c:pt idx="1">
                  <c:v>9.0085651547414276E-64</c:v>
                </c:pt>
                <c:pt idx="2">
                  <c:v>2.7493466925714644E-54</c:v>
                </c:pt>
                <c:pt idx="3">
                  <c:v>1.2833273976428026E-47</c:v>
                </c:pt>
                <c:pt idx="4">
                  <c:v>1.7129509718126894E-42</c:v>
                </c:pt>
                <c:pt idx="5">
                  <c:v>2.4093763293443967E-38</c:v>
                </c:pt>
                <c:pt idx="6">
                  <c:v>7.1607307138416112E-35</c:v>
                </c:pt>
                <c:pt idx="7">
                  <c:v>6.8113621449724104E-32</c:v>
                </c:pt>
                <c:pt idx="8">
                  <c:v>2.710398384989119E-29</c:v>
                </c:pt>
                <c:pt idx="9">
                  <c:v>5.4168321825237901E-27</c:v>
                </c:pt>
                <c:pt idx="10">
                  <c:v>6.1941317551988552E-25</c:v>
                </c:pt>
                <c:pt idx="11">
                  <c:v>4.4619144140956296E-23</c:v>
                </c:pt>
                <c:pt idx="12">
                  <c:v>2.1781270121304318E-21</c:v>
                </c:pt>
                <c:pt idx="13">
                  <c:v>7.6261391356057889E-20</c:v>
                </c:pt>
                <c:pt idx="14">
                  <c:v>2.0031033693563896E-18</c:v>
                </c:pt>
                <c:pt idx="15">
                  <c:v>4.0926007087156398E-17</c:v>
                </c:pt>
                <c:pt idx="16">
                  <c:v>6.6994212889596945E-16</c:v>
                </c:pt>
                <c:pt idx="17">
                  <c:v>9.0041680980320903E-15</c:v>
                </c:pt>
                <c:pt idx="18">
                  <c:v>1.0141597218453473E-13</c:v>
                </c:pt>
                <c:pt idx="19">
                  <c:v>9.7393872087016918E-13</c:v>
                </c:pt>
                <c:pt idx="20">
                  <c:v>8.093060270899368E-12</c:v>
                </c:pt>
                <c:pt idx="21">
                  <c:v>5.8930078898983719E-11</c:v>
                </c:pt>
                <c:pt idx="22">
                  <c:v>3.8014218792701521E-10</c:v>
                </c:pt>
                <c:pt idx="23">
                  <c:v>2.1931200383974577E-9</c:v>
                </c:pt>
                <c:pt idx="24">
                  <c:v>1.1410108806258201E-8</c:v>
                </c:pt>
                <c:pt idx="25">
                  <c:v>5.3925475409268543E-8</c:v>
                </c:pt>
                <c:pt idx="26">
                  <c:v>2.3300658265454379E-7</c:v>
                </c:pt>
                <c:pt idx="27">
                  <c:v>9.257346498519182E-7</c:v>
                </c:pt>
                <c:pt idx="28">
                  <c:v>3.3989754912804006E-6</c:v>
                </c:pt>
                <c:pt idx="29">
                  <c:v>1.1585459583289792E-5</c:v>
                </c:pt>
                <c:pt idx="30">
                  <c:v>3.6807362664381844E-5</c:v>
                </c:pt>
                <c:pt idx="31">
                  <c:v>1.0939118719238477E-4</c:v>
                </c:pt>
                <c:pt idx="32">
                  <c:v>3.0511620292813374E-4</c:v>
                </c:pt>
                <c:pt idx="33">
                  <c:v>8.0103223450236243E-4</c:v>
                </c:pt>
                <c:pt idx="34">
                  <c:v>1.9846135146685583E-3</c:v>
                </c:pt>
                <c:pt idx="35">
                  <c:v>4.6512408399092802E-3</c:v>
                </c:pt>
                <c:pt idx="36">
                  <c:v>1.0333608536988731E-2</c:v>
                </c:pt>
                <c:pt idx="37">
                  <c:v>2.1805010372826401E-2</c:v>
                </c:pt>
                <c:pt idx="38">
                  <c:v>4.3775228146287599E-2</c:v>
                </c:pt>
                <c:pt idx="39">
                  <c:v>8.3741020017437703E-2</c:v>
                </c:pt>
                <c:pt idx="40">
                  <c:v>0.15285691832798182</c:v>
                </c:pt>
                <c:pt idx="41">
                  <c:v>0.26656500770145258</c:v>
                </c:pt>
                <c:pt idx="42">
                  <c:v>0.44459647842337047</c:v>
                </c:pt>
                <c:pt idx="43">
                  <c:v>0.70988970550496311</c:v>
                </c:pt>
                <c:pt idx="44">
                  <c:v>1.0860297973793376</c:v>
                </c:pt>
                <c:pt idx="45">
                  <c:v>1.5930609452126197</c:v>
                </c:pt>
                <c:pt idx="46">
                  <c:v>2.2419647230565736</c:v>
                </c:pt>
                <c:pt idx="47">
                  <c:v>3.0286631639244774</c:v>
                </c:pt>
                <c:pt idx="48">
                  <c:v>3.9289344418169665</c:v>
                </c:pt>
                <c:pt idx="49">
                  <c:v>4.8959039592695257</c:v>
                </c:pt>
                <c:pt idx="50">
                  <c:v>5.8615941207785651</c:v>
                </c:pt>
                <c:pt idx="51">
                  <c:v>6.7432931186597287</c:v>
                </c:pt>
                <c:pt idx="52">
                  <c:v>7.454334746552929</c:v>
                </c:pt>
                <c:pt idx="53">
                  <c:v>7.917565633611189</c:v>
                </c:pt>
                <c:pt idx="54">
                  <c:v>8.0787375255799851</c:v>
                </c:pt>
                <c:pt idx="55">
                  <c:v>7.9167035662027141</c:v>
                </c:pt>
                <c:pt idx="56">
                  <c:v>7.4478345309370111</c:v>
                </c:pt>
                <c:pt idx="57">
                  <c:v>6.7234188919745321</c:v>
                </c:pt>
                <c:pt idx="58">
                  <c:v>5.8205851769064356</c:v>
                </c:pt>
                <c:pt idx="59">
                  <c:v>4.8289291904390588</c:v>
                </c:pt>
                <c:pt idx="60">
                  <c:v>3.8360185447485815</c:v>
                </c:pt>
                <c:pt idx="61">
                  <c:v>2.9149910550612672</c:v>
                </c:pt>
                <c:pt idx="62">
                  <c:v>2.1166071517656704</c:v>
                </c:pt>
                <c:pt idx="63">
                  <c:v>1.4667076592404251</c:v>
                </c:pt>
                <c:pt idx="64">
                  <c:v>0.96856566019114021</c:v>
                </c:pt>
                <c:pt idx="65">
                  <c:v>0.60855548055475717</c:v>
                </c:pt>
                <c:pt idx="66">
                  <c:v>0.36313984118986548</c:v>
                </c:pt>
                <c:pt idx="67">
                  <c:v>0.20538639849304646</c:v>
                </c:pt>
                <c:pt idx="68">
                  <c:v>0.10985217734448659</c:v>
                </c:pt>
                <c:pt idx="69">
                  <c:v>5.5421862869296748E-2</c:v>
                </c:pt>
                <c:pt idx="70">
                  <c:v>2.6299745220058134E-2</c:v>
                </c:pt>
                <c:pt idx="71">
                  <c:v>1.1701220689414668E-2</c:v>
                </c:pt>
                <c:pt idx="72">
                  <c:v>4.8636145613436994E-3</c:v>
                </c:pt>
                <c:pt idx="73">
                  <c:v>1.8809519446377277E-3</c:v>
                </c:pt>
                <c:pt idx="74">
                  <c:v>6.7375551490070069E-4</c:v>
                </c:pt>
                <c:pt idx="75">
                  <c:v>2.2237497318707678E-4</c:v>
                </c:pt>
                <c:pt idx="76">
                  <c:v>6.7231834482194439E-5</c:v>
                </c:pt>
                <c:pt idx="77">
                  <c:v>1.8495081152026798E-5</c:v>
                </c:pt>
                <c:pt idx="78">
                  <c:v>4.59399734916287E-6</c:v>
                </c:pt>
                <c:pt idx="79">
                  <c:v>1.0212487681750698E-6</c:v>
                </c:pt>
                <c:pt idx="80">
                  <c:v>2.0110392061995265E-7</c:v>
                </c:pt>
                <c:pt idx="81">
                  <c:v>3.4662275280499872E-8</c:v>
                </c:pt>
                <c:pt idx="82">
                  <c:v>5.1561910294857377E-9</c:v>
                </c:pt>
                <c:pt idx="83">
                  <c:v>6.5101711952848894E-10</c:v>
                </c:pt>
                <c:pt idx="84">
                  <c:v>6.8388019688576972E-11</c:v>
                </c:pt>
                <c:pt idx="85">
                  <c:v>5.8345703431088149E-12</c:v>
                </c:pt>
                <c:pt idx="86">
                  <c:v>3.9250229829050541E-13</c:v>
                </c:pt>
                <c:pt idx="87">
                  <c:v>2.0069451191434442E-14</c:v>
                </c:pt>
                <c:pt idx="88">
                  <c:v>7.4465250336548969E-16</c:v>
                </c:pt>
                <c:pt idx="89">
                  <c:v>1.8887325956854626E-17</c:v>
                </c:pt>
                <c:pt idx="90">
                  <c:v>3.0270664780221472E-19</c:v>
                </c:pt>
                <c:pt idx="91">
                  <c:v>2.7555758816293004E-21</c:v>
                </c:pt>
                <c:pt idx="92">
                  <c:v>1.2268922619742265E-23</c:v>
                </c:pt>
                <c:pt idx="93">
                  <c:v>2.1462023768905812E-26</c:v>
                </c:pt>
                <c:pt idx="94">
                  <c:v>1.0502215904542557E-29</c:v>
                </c:pt>
                <c:pt idx="95">
                  <c:v>8.1367295895998319E-34</c:v>
                </c:pt>
                <c:pt idx="96">
                  <c:v>3.4334782710953896E-39</c:v>
                </c:pt>
                <c:pt idx="97">
                  <c:v>7.1881382978550204E-47</c:v>
                </c:pt>
                <c:pt idx="98">
                  <c:v>3.5708216489688869E-60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9-4978-A66D-4CFF76C93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606319"/>
        <c:axId val="909847071"/>
      </c:lineChart>
      <c:catAx>
        <c:axId val="1589606319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847071"/>
        <c:crosses val="autoZero"/>
        <c:auto val="1"/>
        <c:lblAlgn val="ctr"/>
        <c:lblOffset val="100"/>
        <c:tickLblSkip val="10"/>
        <c:noMultiLvlLbl val="0"/>
      </c:catAx>
      <c:valAx>
        <c:axId val="90984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6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242973</xdr:colOff>
      <xdr:row>2</xdr:row>
      <xdr:rowOff>136866</xdr:rowOff>
    </xdr:from>
    <xdr:to>
      <xdr:col>15</xdr:col>
      <xdr:colOff>545860</xdr:colOff>
      <xdr:row>17</xdr:row>
      <xdr:rowOff>117816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EF4CE1-DB2C-485A-B488-9BC86CE99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577816</xdr:colOff>
      <xdr:row>2</xdr:row>
      <xdr:rowOff>139869</xdr:rowOff>
    </xdr:from>
    <xdr:to>
      <xdr:col>23</xdr:col>
      <xdr:colOff>274928</xdr:colOff>
      <xdr:row>17</xdr:row>
      <xdr:rowOff>120820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89D34D-81A0-43E8-8EC1-DF37F99DB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304800</xdr:colOff>
      <xdr:row>16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351098-9F34-40C7-8169-673586E25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Bayes%2022%20June%202021.xlsx" TargetMode="External"/><Relationship Id="rId1" Type="http://schemas.openxmlformats.org/officeDocument/2006/relationships/externalLinkPath" Target="/38f5cd2f1f925cfd/Documenti/A%20Real%20Statistics%202020/Examples/Real%20Statistics%20Examples%20Bayes%2022%20Ju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Grid 1"/>
      <sheetName val="Grid 2a"/>
      <sheetName val="Grid 2b"/>
      <sheetName val="Grid 2c"/>
      <sheetName val="Grid 2d"/>
      <sheetName val="Grid 2e"/>
      <sheetName val="Grid 3"/>
      <sheetName val="Beta 1"/>
      <sheetName val="Beta 2"/>
      <sheetName val="Beta 3"/>
      <sheetName val="Metro"/>
      <sheetName val="Metro 1"/>
      <sheetName val="2 Grid"/>
      <sheetName val="2 Metro"/>
      <sheetName val="2 Metro a"/>
      <sheetName val="Prior"/>
      <sheetName val="Posterior 1"/>
      <sheetName val="Posterior 2"/>
      <sheetName val="Gibbs 1"/>
      <sheetName val="Gibbs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(1,1)</v>
          </cell>
          <cell r="C3" t="str">
            <v>(0.5,0.5)</v>
          </cell>
          <cell r="D3" t="str">
            <v>(1,2)</v>
          </cell>
          <cell r="E3" t="str">
            <v>(2,1)</v>
          </cell>
          <cell r="F3" t="str">
            <v>(3,3)</v>
          </cell>
          <cell r="G3" t="str">
            <v>(2,4)</v>
          </cell>
          <cell r="H3" t="str">
            <v>(4,2)</v>
          </cell>
        </row>
        <row r="4">
          <cell r="A4">
            <v>0.02</v>
          </cell>
          <cell r="B4">
            <v>1</v>
          </cell>
          <cell r="C4">
            <v>2.2736420441699332</v>
          </cell>
          <cell r="D4">
            <v>1.96</v>
          </cell>
          <cell r="E4">
            <v>0.04</v>
          </cell>
          <cell r="F4">
            <v>1.1524800000000007E-2</v>
          </cell>
          <cell r="G4">
            <v>0.37647679999999978</v>
          </cell>
          <cell r="H4">
            <v>1.5679999999999983E-4</v>
          </cell>
        </row>
        <row r="5">
          <cell r="A5">
            <v>0.04</v>
          </cell>
          <cell r="B5">
            <v>1</v>
          </cell>
          <cell r="C5">
            <v>1.6243683359034917</v>
          </cell>
          <cell r="D5">
            <v>1.92</v>
          </cell>
          <cell r="E5">
            <v>0.08</v>
          </cell>
          <cell r="F5">
            <v>4.4236799999999979E-2</v>
          </cell>
          <cell r="G5">
            <v>0.70778879999999966</v>
          </cell>
          <cell r="H5">
            <v>1.2287999999999993E-3</v>
          </cell>
        </row>
        <row r="6">
          <cell r="A6">
            <v>0.06</v>
          </cell>
          <cell r="B6">
            <v>1</v>
          </cell>
          <cell r="C6">
            <v>1.3403264107207216</v>
          </cell>
          <cell r="D6">
            <v>1.8800000000000001</v>
          </cell>
          <cell r="E6">
            <v>0.12</v>
          </cell>
          <cell r="F6">
            <v>9.5428800000000008E-2</v>
          </cell>
          <cell r="G6">
            <v>0.99670079999999972</v>
          </cell>
          <cell r="H6">
            <v>4.0607999999999972E-3</v>
          </cell>
        </row>
        <row r="7">
          <cell r="A7">
            <v>0.08</v>
          </cell>
          <cell r="B7">
            <v>1</v>
          </cell>
          <cell r="C7">
            <v>1.173305807059519</v>
          </cell>
          <cell r="D7">
            <v>1.8399999999999999</v>
          </cell>
          <cell r="E7">
            <v>0.15999999999999995</v>
          </cell>
          <cell r="F7">
            <v>0.16250879999999995</v>
          </cell>
          <cell r="G7">
            <v>1.2459007999999998</v>
          </cell>
          <cell r="H7">
            <v>9.4208E-3</v>
          </cell>
        </row>
        <row r="8">
          <cell r="A8">
            <v>0.1</v>
          </cell>
          <cell r="B8">
            <v>1</v>
          </cell>
          <cell r="C8">
            <v>1.0610329539459689</v>
          </cell>
          <cell r="D8">
            <v>1.7999999999999998</v>
          </cell>
          <cell r="E8">
            <v>0.20000000000000004</v>
          </cell>
          <cell r="F8">
            <v>0.24300000000000002</v>
          </cell>
          <cell r="G8">
            <v>1.4579999999999995</v>
          </cell>
          <cell r="H8">
            <v>1.8000000000000009E-2</v>
          </cell>
        </row>
        <row r="9">
          <cell r="A9">
            <v>0.12000000000000001</v>
          </cell>
          <cell r="B9">
            <v>1</v>
          </cell>
          <cell r="C9">
            <v>0.97953096209561241</v>
          </cell>
          <cell r="D9">
            <v>1.7599999999999998</v>
          </cell>
          <cell r="E9">
            <v>0.24000000000000002</v>
          </cell>
          <cell r="F9">
            <v>0.33454079999999997</v>
          </cell>
          <cell r="G9">
            <v>1.6355327999999996</v>
          </cell>
          <cell r="H9">
            <v>3.0412800000000004E-2</v>
          </cell>
        </row>
        <row r="10">
          <cell r="A10">
            <v>0.14000000000000001</v>
          </cell>
          <cell r="B10">
            <v>1</v>
          </cell>
          <cell r="C10">
            <v>0.91735384128431297</v>
          </cell>
          <cell r="D10">
            <v>1.72</v>
          </cell>
          <cell r="E10">
            <v>0.27999999999999997</v>
          </cell>
          <cell r="F10">
            <v>0.43488479999999996</v>
          </cell>
          <cell r="G10">
            <v>1.7809567999999998</v>
          </cell>
          <cell r="H10">
            <v>4.7196799999999976E-2</v>
          </cell>
        </row>
        <row r="11">
          <cell r="A11">
            <v>0.16</v>
          </cell>
          <cell r="B11">
            <v>1</v>
          </cell>
          <cell r="C11">
            <v>0.86826139755357068</v>
          </cell>
          <cell r="D11">
            <v>1.68</v>
          </cell>
          <cell r="E11">
            <v>0.31999999999999995</v>
          </cell>
          <cell r="F11">
            <v>0.54190079999999996</v>
          </cell>
          <cell r="G11">
            <v>1.8966527999999994</v>
          </cell>
          <cell r="H11">
            <v>6.8812799999999993E-2</v>
          </cell>
        </row>
        <row r="12">
          <cell r="A12">
            <v>0.18</v>
          </cell>
          <cell r="B12">
            <v>1</v>
          </cell>
          <cell r="C12">
            <v>0.82852753952761038</v>
          </cell>
          <cell r="D12">
            <v>1.64</v>
          </cell>
          <cell r="E12">
            <v>0.36</v>
          </cell>
          <cell r="F12">
            <v>0.65357279999999995</v>
          </cell>
          <cell r="G12">
            <v>1.9849247999999995</v>
          </cell>
          <cell r="H12">
            <v>9.5644799999999919E-2</v>
          </cell>
        </row>
        <row r="13">
          <cell r="A13">
            <v>0.19999999999999998</v>
          </cell>
          <cell r="B13">
            <v>1</v>
          </cell>
          <cell r="C13">
            <v>0.79577471545947676</v>
          </cell>
          <cell r="D13">
            <v>1.6</v>
          </cell>
          <cell r="E13">
            <v>0.39999999999999997</v>
          </cell>
          <cell r="F13">
            <v>0.76800000000000002</v>
          </cell>
          <cell r="G13">
            <v>2.0479999999999996</v>
          </cell>
          <cell r="H13">
            <v>0.128</v>
          </cell>
        </row>
        <row r="14">
          <cell r="A14">
            <v>0.21999999999999997</v>
          </cell>
          <cell r="B14">
            <v>1</v>
          </cell>
          <cell r="C14">
            <v>0.76840730613751429</v>
          </cell>
          <cell r="D14">
            <v>1.56</v>
          </cell>
          <cell r="E14">
            <v>0.43999999999999989</v>
          </cell>
          <cell r="F14">
            <v>0.88339679999999987</v>
          </cell>
          <cell r="G14">
            <v>2.0880287999999996</v>
          </cell>
          <cell r="H14">
            <v>0.16610879999999995</v>
          </cell>
        </row>
        <row r="15">
          <cell r="A15">
            <v>0.23999999999999996</v>
          </cell>
          <cell r="B15">
            <v>1</v>
          </cell>
          <cell r="C15">
            <v>0.74531130771480558</v>
          </cell>
          <cell r="D15">
            <v>1.52</v>
          </cell>
          <cell r="E15">
            <v>0.47999999999999993</v>
          </cell>
          <cell r="F15">
            <v>0.99809279999999956</v>
          </cell>
          <cell r="G15">
            <v>2.1070847999999995</v>
          </cell>
          <cell r="H15">
            <v>0.21012479999999981</v>
          </cell>
        </row>
        <row r="16">
          <cell r="A16">
            <v>0.25999999999999995</v>
          </cell>
          <cell r="B16">
            <v>1</v>
          </cell>
          <cell r="C16">
            <v>0.72568407630209808</v>
          </cell>
          <cell r="D16">
            <v>1.48</v>
          </cell>
          <cell r="E16">
            <v>0.51999999999999991</v>
          </cell>
          <cell r="F16">
            <v>1.1105327999999999</v>
          </cell>
          <cell r="G16">
            <v>2.1071647999999996</v>
          </cell>
          <cell r="H16">
            <v>0.26012480000000004</v>
          </cell>
        </row>
        <row r="17">
          <cell r="A17">
            <v>0.27999999999999997</v>
          </cell>
          <cell r="B17">
            <v>1</v>
          </cell>
          <cell r="C17">
            <v>0.70893246245401964</v>
          </cell>
          <cell r="D17">
            <v>1.44</v>
          </cell>
          <cell r="E17">
            <v>0.55999999999999994</v>
          </cell>
          <cell r="F17">
            <v>1.2192768</v>
          </cell>
          <cell r="G17">
            <v>2.0901887999999995</v>
          </cell>
          <cell r="H17">
            <v>0.31610879999999991</v>
          </cell>
        </row>
        <row r="18">
          <cell r="A18">
            <v>0.3</v>
          </cell>
          <cell r="B18">
            <v>1</v>
          </cell>
          <cell r="C18">
            <v>0.69460911804285663</v>
          </cell>
          <cell r="D18">
            <v>1.4</v>
          </cell>
          <cell r="E18">
            <v>0.59999999999999987</v>
          </cell>
          <cell r="F18">
            <v>1.323</v>
          </cell>
          <cell r="G18">
            <v>2.0579999999999994</v>
          </cell>
          <cell r="H18">
            <v>0.37799999999999989</v>
          </cell>
        </row>
        <row r="19">
          <cell r="A19">
            <v>0.32</v>
          </cell>
          <cell r="B19">
            <v>1</v>
          </cell>
          <cell r="C19">
            <v>0.68237118896741411</v>
          </cell>
          <cell r="D19">
            <v>1.3599999999999999</v>
          </cell>
          <cell r="E19">
            <v>0.64</v>
          </cell>
          <cell r="F19">
            <v>1.4204927999999999</v>
          </cell>
          <cell r="G19">
            <v>2.0123647999999994</v>
          </cell>
          <cell r="H19">
            <v>0.44564479999999995</v>
          </cell>
        </row>
        <row r="20">
          <cell r="A20">
            <v>0.34</v>
          </cell>
          <cell r="B20">
            <v>1</v>
          </cell>
          <cell r="C20">
            <v>0.67195269641071187</v>
          </cell>
          <cell r="D20">
            <v>1.3199999999999998</v>
          </cell>
          <cell r="E20">
            <v>0.68000000000000016</v>
          </cell>
          <cell r="F20">
            <v>1.5106608000000004</v>
          </cell>
          <cell r="G20">
            <v>1.9549727999999995</v>
          </cell>
          <cell r="H20">
            <v>0.51881280000000018</v>
          </cell>
        </row>
        <row r="21">
          <cell r="A21">
            <v>0.36000000000000004</v>
          </cell>
          <cell r="B21">
            <v>1</v>
          </cell>
          <cell r="C21">
            <v>0.66314559621623059</v>
          </cell>
          <cell r="D21">
            <v>1.2799999999999998</v>
          </cell>
          <cell r="E21">
            <v>0.72000000000000008</v>
          </cell>
          <cell r="F21">
            <v>1.5925248000000003</v>
          </cell>
          <cell r="G21">
            <v>1.8874367999999992</v>
          </cell>
          <cell r="H21">
            <v>0.59719679999999997</v>
          </cell>
        </row>
        <row r="22">
          <cell r="A22">
            <v>0.38000000000000006</v>
          </cell>
          <cell r="B22">
            <v>1</v>
          </cell>
          <cell r="C22">
            <v>0.6557865184150099</v>
          </cell>
          <cell r="D22">
            <v>1.2399999999999998</v>
          </cell>
          <cell r="E22">
            <v>0.76000000000000012</v>
          </cell>
          <cell r="F22">
            <v>1.6652208000000002</v>
          </cell>
          <cell r="G22">
            <v>1.811292799999999</v>
          </cell>
          <cell r="H22">
            <v>0.68041280000000015</v>
          </cell>
        </row>
        <row r="23">
          <cell r="A23">
            <v>0.40000000000000008</v>
          </cell>
          <cell r="B23">
            <v>1</v>
          </cell>
          <cell r="C23">
            <v>0.64974733436139676</v>
          </cell>
          <cell r="D23">
            <v>1.1999999999999997</v>
          </cell>
          <cell r="E23">
            <v>0.80000000000000016</v>
          </cell>
          <cell r="F23">
            <v>1.7280000000000002</v>
          </cell>
          <cell r="G23">
            <v>1.7279999999999991</v>
          </cell>
          <cell r="H23">
            <v>0.76800000000000035</v>
          </cell>
        </row>
        <row r="24">
          <cell r="A24">
            <v>0.4200000000000001</v>
          </cell>
          <cell r="B24">
            <v>1</v>
          </cell>
          <cell r="C24">
            <v>0.64492837537916003</v>
          </cell>
          <cell r="D24">
            <v>1.1599999999999997</v>
          </cell>
          <cell r="E24">
            <v>0.84000000000000019</v>
          </cell>
          <cell r="F24">
            <v>1.7802288000000002</v>
          </cell>
          <cell r="G24">
            <v>1.638940799999999</v>
          </cell>
          <cell r="H24">
            <v>0.85942080000000021</v>
          </cell>
        </row>
        <row r="25">
          <cell r="A25">
            <v>0.44000000000000011</v>
          </cell>
          <cell r="B25">
            <v>1</v>
          </cell>
          <cell r="C25">
            <v>0.64125353990800915</v>
          </cell>
          <cell r="D25">
            <v>1.1199999999999997</v>
          </cell>
          <cell r="E25">
            <v>0.88000000000000023</v>
          </cell>
          <cell r="F25">
            <v>1.8213888</v>
          </cell>
          <cell r="G25">
            <v>1.5454207999999992</v>
          </cell>
          <cell r="H25">
            <v>0.95406080000000049</v>
          </cell>
        </row>
        <row r="26">
          <cell r="A26">
            <v>0.46000000000000013</v>
          </cell>
          <cell r="B26">
            <v>1</v>
          </cell>
          <cell r="C26">
            <v>0.63866678656449571</v>
          </cell>
          <cell r="D26">
            <v>1.0799999999999996</v>
          </cell>
          <cell r="E26">
            <v>0.92000000000000026</v>
          </cell>
          <cell r="F26">
            <v>1.8510768000000002</v>
          </cell>
          <cell r="G26">
            <v>1.448668799999999</v>
          </cell>
          <cell r="H26">
            <v>1.0512288000000005</v>
          </cell>
        </row>
        <row r="27">
          <cell r="A27">
            <v>0.48000000000000015</v>
          </cell>
          <cell r="B27">
            <v>1</v>
          </cell>
          <cell r="C27">
            <v>0.63712968015647264</v>
          </cell>
          <cell r="D27">
            <v>1.0399999999999996</v>
          </cell>
          <cell r="E27">
            <v>0.9600000000000003</v>
          </cell>
          <cell r="F27">
            <v>1.8690048000000001</v>
          </cell>
          <cell r="G27">
            <v>1.3498367999999987</v>
          </cell>
          <cell r="H27">
            <v>1.1501568000000004</v>
          </cell>
        </row>
        <row r="28">
          <cell r="A28">
            <v>0.50000000000000011</v>
          </cell>
          <cell r="B28">
            <v>1</v>
          </cell>
          <cell r="C28">
            <v>0.63661977236758138</v>
          </cell>
          <cell r="D28">
            <v>0.99999999999999978</v>
          </cell>
          <cell r="E28">
            <v>1.0000000000000002</v>
          </cell>
          <cell r="F28">
            <v>1.875</v>
          </cell>
          <cell r="G28">
            <v>1.2499999999999989</v>
          </cell>
          <cell r="H28">
            <v>1.25</v>
          </cell>
        </row>
        <row r="29">
          <cell r="A29">
            <v>0.52000000000000013</v>
          </cell>
          <cell r="B29">
            <v>1</v>
          </cell>
          <cell r="C29">
            <v>0.63712968015647264</v>
          </cell>
          <cell r="D29">
            <v>0.95999999999999974</v>
          </cell>
          <cell r="E29">
            <v>1.0400000000000003</v>
          </cell>
          <cell r="F29">
            <v>1.8690047999999999</v>
          </cell>
          <cell r="G29">
            <v>1.1501567999999991</v>
          </cell>
          <cell r="H29">
            <v>1.3498368000000003</v>
          </cell>
        </row>
        <row r="30">
          <cell r="A30">
            <v>0.54000000000000015</v>
          </cell>
          <cell r="B30">
            <v>1</v>
          </cell>
          <cell r="C30">
            <v>0.63866678656449571</v>
          </cell>
          <cell r="D30">
            <v>0.9199999999999996</v>
          </cell>
          <cell r="E30">
            <v>1.0800000000000003</v>
          </cell>
          <cell r="F30">
            <v>1.8510767999999997</v>
          </cell>
          <cell r="G30">
            <v>1.051228799999999</v>
          </cell>
          <cell r="H30">
            <v>1.4486688000000005</v>
          </cell>
        </row>
        <row r="31">
          <cell r="A31">
            <v>0.56000000000000016</v>
          </cell>
          <cell r="B31">
            <v>1</v>
          </cell>
          <cell r="C31">
            <v>0.64125353990800915</v>
          </cell>
          <cell r="D31">
            <v>0.87999999999999967</v>
          </cell>
          <cell r="E31">
            <v>1.1200000000000003</v>
          </cell>
          <cell r="F31">
            <v>1.8213887999999996</v>
          </cell>
          <cell r="G31">
            <v>0.95406079999999882</v>
          </cell>
          <cell r="H31">
            <v>1.5454208000000003</v>
          </cell>
        </row>
        <row r="32">
          <cell r="A32">
            <v>0.58000000000000018</v>
          </cell>
          <cell r="B32">
            <v>1</v>
          </cell>
          <cell r="C32">
            <v>0.64492837537916003</v>
          </cell>
          <cell r="D32">
            <v>0.83999999999999964</v>
          </cell>
          <cell r="E32">
            <v>1.1600000000000004</v>
          </cell>
          <cell r="F32">
            <v>1.7802287999999993</v>
          </cell>
          <cell r="G32">
            <v>0.85942079999999887</v>
          </cell>
          <cell r="H32">
            <v>1.6389408000000008</v>
          </cell>
        </row>
        <row r="33">
          <cell r="A33">
            <v>0.6000000000000002</v>
          </cell>
          <cell r="B33">
            <v>1</v>
          </cell>
          <cell r="C33">
            <v>0.64974733436139687</v>
          </cell>
          <cell r="D33">
            <v>0.7999999999999996</v>
          </cell>
          <cell r="E33">
            <v>1.2000000000000004</v>
          </cell>
          <cell r="F33">
            <v>1.7279999999999995</v>
          </cell>
          <cell r="G33">
            <v>0.76799999999999902</v>
          </cell>
          <cell r="H33">
            <v>1.7280000000000006</v>
          </cell>
        </row>
        <row r="34">
          <cell r="A34">
            <v>0.62000000000000022</v>
          </cell>
          <cell r="B34">
            <v>1</v>
          </cell>
          <cell r="C34">
            <v>0.65578651841501001</v>
          </cell>
          <cell r="D34">
            <v>0.75999999999999956</v>
          </cell>
          <cell r="E34">
            <v>1.2400000000000004</v>
          </cell>
          <cell r="F34">
            <v>1.6652207999999991</v>
          </cell>
          <cell r="G34">
            <v>0.68041279999999893</v>
          </cell>
          <cell r="H34">
            <v>1.8112928000000006</v>
          </cell>
        </row>
        <row r="35">
          <cell r="A35">
            <v>0.64000000000000024</v>
          </cell>
          <cell r="B35">
            <v>1</v>
          </cell>
          <cell r="C35">
            <v>0.6631455962162307</v>
          </cell>
          <cell r="D35">
            <v>0.71999999999999942</v>
          </cell>
          <cell r="E35">
            <v>1.2800000000000005</v>
          </cell>
          <cell r="F35">
            <v>1.592524799999999</v>
          </cell>
          <cell r="G35">
            <v>0.59719679999999886</v>
          </cell>
          <cell r="H35">
            <v>1.8874368000000004</v>
          </cell>
        </row>
        <row r="36">
          <cell r="A36">
            <v>0.66000000000000025</v>
          </cell>
          <cell r="B36">
            <v>1</v>
          </cell>
          <cell r="C36">
            <v>0.67195269641071209</v>
          </cell>
          <cell r="D36">
            <v>0.67999999999999949</v>
          </cell>
          <cell r="E36">
            <v>1.3200000000000005</v>
          </cell>
          <cell r="F36">
            <v>1.510660799999999</v>
          </cell>
          <cell r="G36">
            <v>0.51881279999999907</v>
          </cell>
          <cell r="H36">
            <v>1.9549728000000004</v>
          </cell>
        </row>
        <row r="37">
          <cell r="A37">
            <v>0.68000000000000027</v>
          </cell>
          <cell r="B37">
            <v>1</v>
          </cell>
          <cell r="C37">
            <v>0.68237118896741422</v>
          </cell>
          <cell r="D37">
            <v>0.63999999999999946</v>
          </cell>
          <cell r="E37">
            <v>1.3600000000000005</v>
          </cell>
          <cell r="F37">
            <v>1.4204927999999988</v>
          </cell>
          <cell r="G37">
            <v>0.44564479999999912</v>
          </cell>
          <cell r="H37">
            <v>2.0123648000000003</v>
          </cell>
        </row>
        <row r="38">
          <cell r="A38">
            <v>0.70000000000000029</v>
          </cell>
          <cell r="B38">
            <v>1</v>
          </cell>
          <cell r="C38">
            <v>0.69460911804285685</v>
          </cell>
          <cell r="D38">
            <v>0.59999999999999942</v>
          </cell>
          <cell r="E38">
            <v>1.4000000000000006</v>
          </cell>
          <cell r="F38">
            <v>1.3229999999999986</v>
          </cell>
          <cell r="G38">
            <v>0.37799999999999906</v>
          </cell>
          <cell r="H38">
            <v>2.0580000000000003</v>
          </cell>
        </row>
        <row r="39">
          <cell r="A39">
            <v>0.72000000000000031</v>
          </cell>
          <cell r="B39">
            <v>1</v>
          </cell>
          <cell r="C39">
            <v>0.70893246245401975</v>
          </cell>
          <cell r="D39">
            <v>0.55999999999999939</v>
          </cell>
          <cell r="E39">
            <v>1.4400000000000006</v>
          </cell>
          <cell r="F39">
            <v>1.2192767999999985</v>
          </cell>
          <cell r="G39">
            <v>0.31610879999999902</v>
          </cell>
          <cell r="H39">
            <v>2.0901888</v>
          </cell>
        </row>
        <row r="40">
          <cell r="A40">
            <v>0.74000000000000032</v>
          </cell>
          <cell r="B40">
            <v>1</v>
          </cell>
          <cell r="C40">
            <v>0.7256840763020983</v>
          </cell>
          <cell r="D40">
            <v>0.51999999999999935</v>
          </cell>
          <cell r="E40">
            <v>1.4800000000000006</v>
          </cell>
          <cell r="F40">
            <v>1.1105327999999981</v>
          </cell>
          <cell r="G40">
            <v>0.2601247999999991</v>
          </cell>
          <cell r="H40">
            <v>2.1071647999999996</v>
          </cell>
        </row>
        <row r="41">
          <cell r="A41">
            <v>0.76000000000000034</v>
          </cell>
          <cell r="B41">
            <v>1</v>
          </cell>
          <cell r="C41">
            <v>0.74531130771480592</v>
          </cell>
          <cell r="D41">
            <v>0.47999999999999932</v>
          </cell>
          <cell r="E41">
            <v>1.5200000000000007</v>
          </cell>
          <cell r="F41">
            <v>0.99809279999999811</v>
          </cell>
          <cell r="G41">
            <v>0.21012479999999922</v>
          </cell>
          <cell r="H41">
            <v>2.1070847999999995</v>
          </cell>
        </row>
        <row r="42">
          <cell r="A42">
            <v>0.78000000000000036</v>
          </cell>
          <cell r="B42">
            <v>1</v>
          </cell>
          <cell r="C42">
            <v>0.76840730613751462</v>
          </cell>
          <cell r="D42">
            <v>0.43999999999999928</v>
          </cell>
          <cell r="E42">
            <v>1.5600000000000007</v>
          </cell>
          <cell r="F42">
            <v>0.88339679999999776</v>
          </cell>
          <cell r="G42">
            <v>0.1661087999999992</v>
          </cell>
          <cell r="H42">
            <v>2.0880287999999991</v>
          </cell>
        </row>
        <row r="43">
          <cell r="A43">
            <v>0.80000000000000038</v>
          </cell>
          <cell r="B43">
            <v>1</v>
          </cell>
          <cell r="C43">
            <v>0.7957747154594772</v>
          </cell>
          <cell r="D43">
            <v>0.39999999999999925</v>
          </cell>
          <cell r="E43">
            <v>1.6000000000000008</v>
          </cell>
          <cell r="F43">
            <v>0.76799999999999768</v>
          </cell>
          <cell r="G43">
            <v>0.12799999999999936</v>
          </cell>
          <cell r="H43">
            <v>2.0479999999999987</v>
          </cell>
        </row>
        <row r="44">
          <cell r="A44">
            <v>0.8200000000000004</v>
          </cell>
          <cell r="B44">
            <v>1</v>
          </cell>
          <cell r="C44">
            <v>0.82852753952761105</v>
          </cell>
          <cell r="D44">
            <v>0.35999999999999915</v>
          </cell>
          <cell r="E44">
            <v>1.6400000000000008</v>
          </cell>
          <cell r="F44">
            <v>0.65357279999999773</v>
          </cell>
          <cell r="G44">
            <v>9.5644799999999378E-2</v>
          </cell>
          <cell r="H44">
            <v>1.9849247999999979</v>
          </cell>
        </row>
        <row r="45">
          <cell r="A45">
            <v>0.84000000000000041</v>
          </cell>
          <cell r="B45">
            <v>1</v>
          </cell>
          <cell r="C45">
            <v>0.86826139755357168</v>
          </cell>
          <cell r="D45">
            <v>0.31999999999999917</v>
          </cell>
          <cell r="E45">
            <v>1.6800000000000008</v>
          </cell>
          <cell r="F45">
            <v>0.54190079999999763</v>
          </cell>
          <cell r="G45">
            <v>6.8812799999999508E-2</v>
          </cell>
          <cell r="H45">
            <v>1.8966527999999976</v>
          </cell>
        </row>
        <row r="46">
          <cell r="A46">
            <v>0.86000000000000043</v>
          </cell>
          <cell r="B46">
            <v>1</v>
          </cell>
          <cell r="C46">
            <v>0.91735384128431419</v>
          </cell>
          <cell r="D46">
            <v>0.27999999999999908</v>
          </cell>
          <cell r="E46">
            <v>1.7200000000000009</v>
          </cell>
          <cell r="F46">
            <v>0.43488479999999785</v>
          </cell>
          <cell r="G46">
            <v>4.7196799999999595E-2</v>
          </cell>
          <cell r="H46">
            <v>1.7809567999999969</v>
          </cell>
        </row>
        <row r="47">
          <cell r="A47">
            <v>0.88000000000000045</v>
          </cell>
          <cell r="B47">
            <v>1</v>
          </cell>
          <cell r="C47">
            <v>0.97953096209561419</v>
          </cell>
          <cell r="D47">
            <v>0.23999999999999905</v>
          </cell>
          <cell r="E47">
            <v>1.7600000000000009</v>
          </cell>
          <cell r="F47">
            <v>0.33454079999999786</v>
          </cell>
          <cell r="G47">
            <v>3.0412799999999678E-2</v>
          </cell>
          <cell r="H47">
            <v>1.6355327999999962</v>
          </cell>
        </row>
        <row r="48">
          <cell r="A48">
            <v>0.90000000000000047</v>
          </cell>
          <cell r="B48">
            <v>1</v>
          </cell>
          <cell r="C48">
            <v>1.0610329539459711</v>
          </cell>
          <cell r="D48">
            <v>0.19999999999999907</v>
          </cell>
          <cell r="E48">
            <v>1.8000000000000009</v>
          </cell>
          <cell r="F48">
            <v>0.24299999999999808</v>
          </cell>
          <cell r="G48">
            <v>1.7999999999999738E-2</v>
          </cell>
          <cell r="H48">
            <v>1.4579999999999955</v>
          </cell>
        </row>
        <row r="49">
          <cell r="A49">
            <v>0.92000000000000048</v>
          </cell>
          <cell r="B49">
            <v>1</v>
          </cell>
          <cell r="C49">
            <v>1.1733058070595221</v>
          </cell>
          <cell r="D49">
            <v>0.15999999999999903</v>
          </cell>
          <cell r="E49">
            <v>1.840000000000001</v>
          </cell>
          <cell r="F49">
            <v>0.16250879999999815</v>
          </cell>
          <cell r="G49">
            <v>9.4207999999998335E-3</v>
          </cell>
          <cell r="H49">
            <v>1.2459007999999938</v>
          </cell>
        </row>
        <row r="50">
          <cell r="A50">
            <v>0.9400000000000005</v>
          </cell>
          <cell r="B50">
            <v>1</v>
          </cell>
          <cell r="C50">
            <v>1.3403264107207267</v>
          </cell>
          <cell r="D50">
            <v>0.11999999999999898</v>
          </cell>
          <cell r="E50">
            <v>1.8800000000000008</v>
          </cell>
          <cell r="F50">
            <v>9.5428799999998482E-2</v>
          </cell>
          <cell r="G50">
            <v>4.0607999999999035E-3</v>
          </cell>
          <cell r="H50">
            <v>0.99670079999999317</v>
          </cell>
        </row>
        <row r="51">
          <cell r="A51">
            <v>0.96000000000000052</v>
          </cell>
          <cell r="B51">
            <v>1</v>
          </cell>
          <cell r="C51">
            <v>1.6243683359035019</v>
          </cell>
          <cell r="D51">
            <v>7.9999999999998947E-2</v>
          </cell>
          <cell r="E51">
            <v>1.920000000000001</v>
          </cell>
          <cell r="F51">
            <v>4.423679999999889E-2</v>
          </cell>
          <cell r="G51">
            <v>1.2287999999999514E-3</v>
          </cell>
          <cell r="H51">
            <v>0.70778879999999178</v>
          </cell>
        </row>
        <row r="52">
          <cell r="A52">
            <v>0.98000000000000054</v>
          </cell>
          <cell r="B52">
            <v>1</v>
          </cell>
          <cell r="C52">
            <v>2.273642044169963</v>
          </cell>
          <cell r="D52">
            <v>3.9999999999998918E-2</v>
          </cell>
          <cell r="E52">
            <v>1.9600000000000009</v>
          </cell>
          <cell r="F52">
            <v>1.1524799999999382E-2</v>
          </cell>
          <cell r="G52">
            <v>1.5679999999998728E-4</v>
          </cell>
          <cell r="H52">
            <v>0.37647679999999045</v>
          </cell>
        </row>
      </sheetData>
      <sheetData sheetId="10">
        <row r="4">
          <cell r="A4">
            <v>0.01</v>
          </cell>
          <cell r="B4">
            <v>3.9483551782518724E-80</v>
          </cell>
        </row>
        <row r="5">
          <cell r="A5">
            <v>0.02</v>
          </cell>
          <cell r="B5">
            <v>9.0085651547414276E-64</v>
          </cell>
        </row>
        <row r="6">
          <cell r="A6">
            <v>0.03</v>
          </cell>
          <cell r="B6">
            <v>2.7493466925714644E-54</v>
          </cell>
        </row>
        <row r="7">
          <cell r="A7">
            <v>0.04</v>
          </cell>
          <cell r="B7">
            <v>1.2833273976428026E-47</v>
          </cell>
        </row>
        <row r="8">
          <cell r="A8">
            <v>0.05</v>
          </cell>
          <cell r="B8">
            <v>1.7129509718126894E-42</v>
          </cell>
        </row>
        <row r="9">
          <cell r="A9">
            <v>6.0000000000000005E-2</v>
          </cell>
          <cell r="B9">
            <v>2.4093763293443967E-38</v>
          </cell>
        </row>
        <row r="10">
          <cell r="A10">
            <v>7.0000000000000007E-2</v>
          </cell>
          <cell r="B10">
            <v>7.1607307138416112E-35</v>
          </cell>
        </row>
        <row r="11">
          <cell r="A11">
            <v>0.08</v>
          </cell>
          <cell r="B11">
            <v>6.8113621449724104E-32</v>
          </cell>
        </row>
        <row r="12">
          <cell r="A12">
            <v>0.09</v>
          </cell>
          <cell r="B12">
            <v>2.710398384989119E-29</v>
          </cell>
        </row>
        <row r="13">
          <cell r="A13">
            <v>9.9999999999999992E-2</v>
          </cell>
          <cell r="B13">
            <v>5.4168321825237901E-27</v>
          </cell>
        </row>
        <row r="14">
          <cell r="A14">
            <v>0.10999999999999999</v>
          </cell>
          <cell r="B14">
            <v>6.1941317551988552E-25</v>
          </cell>
        </row>
        <row r="15">
          <cell r="A15">
            <v>0.11999999999999998</v>
          </cell>
          <cell r="B15">
            <v>4.4619144140956296E-23</v>
          </cell>
        </row>
        <row r="16">
          <cell r="A16">
            <v>0.12999999999999998</v>
          </cell>
          <cell r="B16">
            <v>2.1781270121304318E-21</v>
          </cell>
        </row>
        <row r="17">
          <cell r="A17">
            <v>0.13999999999999999</v>
          </cell>
          <cell r="B17">
            <v>7.6261391356057889E-20</v>
          </cell>
        </row>
        <row r="18">
          <cell r="A18">
            <v>0.15</v>
          </cell>
          <cell r="B18">
            <v>2.0031033693563896E-18</v>
          </cell>
        </row>
        <row r="19">
          <cell r="A19">
            <v>0.16</v>
          </cell>
          <cell r="B19">
            <v>4.0926007087156398E-17</v>
          </cell>
        </row>
        <row r="20">
          <cell r="A20">
            <v>0.17</v>
          </cell>
          <cell r="B20">
            <v>6.6994212889596945E-16</v>
          </cell>
        </row>
        <row r="21">
          <cell r="A21">
            <v>0.18000000000000002</v>
          </cell>
          <cell r="B21">
            <v>9.0041680980320903E-15</v>
          </cell>
        </row>
        <row r="22">
          <cell r="A22">
            <v>0.19000000000000003</v>
          </cell>
          <cell r="B22">
            <v>1.0141597218453473E-13</v>
          </cell>
        </row>
        <row r="23">
          <cell r="A23">
            <v>0.20000000000000004</v>
          </cell>
          <cell r="B23">
            <v>9.7393872087016918E-13</v>
          </cell>
        </row>
        <row r="24">
          <cell r="A24">
            <v>0.21000000000000005</v>
          </cell>
          <cell r="B24">
            <v>8.093060270899368E-12</v>
          </cell>
        </row>
        <row r="25">
          <cell r="A25">
            <v>0.22000000000000006</v>
          </cell>
          <cell r="B25">
            <v>5.8930078898983719E-11</v>
          </cell>
        </row>
        <row r="26">
          <cell r="A26">
            <v>0.23000000000000007</v>
          </cell>
          <cell r="B26">
            <v>3.8014218792701521E-10</v>
          </cell>
        </row>
        <row r="27">
          <cell r="A27">
            <v>0.24000000000000007</v>
          </cell>
          <cell r="B27">
            <v>2.1931200383974577E-9</v>
          </cell>
        </row>
        <row r="28">
          <cell r="A28">
            <v>0.25000000000000006</v>
          </cell>
          <cell r="B28">
            <v>1.1410108806258201E-8</v>
          </cell>
        </row>
        <row r="29">
          <cell r="A29">
            <v>0.26000000000000006</v>
          </cell>
          <cell r="B29">
            <v>5.3925475409268543E-8</v>
          </cell>
        </row>
        <row r="30">
          <cell r="A30">
            <v>0.27000000000000007</v>
          </cell>
          <cell r="B30">
            <v>2.3300658265454379E-7</v>
          </cell>
        </row>
        <row r="31">
          <cell r="A31">
            <v>0.28000000000000008</v>
          </cell>
          <cell r="B31">
            <v>9.257346498519182E-7</v>
          </cell>
        </row>
        <row r="32">
          <cell r="A32">
            <v>0.29000000000000009</v>
          </cell>
          <cell r="B32">
            <v>3.3989754912804006E-6</v>
          </cell>
        </row>
        <row r="33">
          <cell r="A33">
            <v>0.3000000000000001</v>
          </cell>
          <cell r="B33">
            <v>1.1585459583289792E-5</v>
          </cell>
        </row>
        <row r="34">
          <cell r="A34">
            <v>0.31000000000000011</v>
          </cell>
          <cell r="B34">
            <v>3.6807362664381844E-5</v>
          </cell>
        </row>
        <row r="35">
          <cell r="A35">
            <v>0.32000000000000012</v>
          </cell>
          <cell r="B35">
            <v>1.0939118719238477E-4</v>
          </cell>
        </row>
        <row r="36">
          <cell r="A36">
            <v>0.33000000000000013</v>
          </cell>
          <cell r="B36">
            <v>3.0511620292813374E-4</v>
          </cell>
        </row>
        <row r="37">
          <cell r="A37">
            <v>0.34000000000000014</v>
          </cell>
          <cell r="B37">
            <v>8.0103223450236243E-4</v>
          </cell>
        </row>
        <row r="38">
          <cell r="A38">
            <v>0.35000000000000014</v>
          </cell>
          <cell r="B38">
            <v>1.9846135146685583E-3</v>
          </cell>
        </row>
        <row r="39">
          <cell r="A39">
            <v>0.36000000000000015</v>
          </cell>
          <cell r="B39">
            <v>4.6512408399092802E-3</v>
          </cell>
        </row>
        <row r="40">
          <cell r="A40">
            <v>0.37000000000000016</v>
          </cell>
          <cell r="B40">
            <v>1.0333608536988731E-2</v>
          </cell>
        </row>
        <row r="41">
          <cell r="A41">
            <v>0.38000000000000017</v>
          </cell>
          <cell r="B41">
            <v>2.1805010372826401E-2</v>
          </cell>
        </row>
        <row r="42">
          <cell r="A42">
            <v>0.39000000000000018</v>
          </cell>
          <cell r="B42">
            <v>4.3775228146287599E-2</v>
          </cell>
        </row>
        <row r="43">
          <cell r="A43">
            <v>0.40000000000000019</v>
          </cell>
          <cell r="B43">
            <v>8.3741020017437703E-2</v>
          </cell>
        </row>
        <row r="44">
          <cell r="A44">
            <v>0.4100000000000002</v>
          </cell>
          <cell r="B44">
            <v>0.15285691832798182</v>
          </cell>
        </row>
        <row r="45">
          <cell r="A45">
            <v>0.42000000000000021</v>
          </cell>
          <cell r="B45">
            <v>0.26656500770145258</v>
          </cell>
        </row>
        <row r="46">
          <cell r="A46">
            <v>0.43000000000000022</v>
          </cell>
          <cell r="B46">
            <v>0.44459647842337047</v>
          </cell>
        </row>
        <row r="47">
          <cell r="A47">
            <v>0.44000000000000022</v>
          </cell>
          <cell r="B47">
            <v>0.70988970550496311</v>
          </cell>
        </row>
        <row r="48">
          <cell r="A48">
            <v>0.45000000000000023</v>
          </cell>
          <cell r="B48">
            <v>1.0860297973793376</v>
          </cell>
        </row>
        <row r="49">
          <cell r="A49">
            <v>0.46000000000000024</v>
          </cell>
          <cell r="B49">
            <v>1.5930609452126197</v>
          </cell>
        </row>
        <row r="50">
          <cell r="A50">
            <v>0.47000000000000025</v>
          </cell>
          <cell r="B50">
            <v>2.2419647230565736</v>
          </cell>
        </row>
        <row r="51">
          <cell r="A51">
            <v>0.48000000000000026</v>
          </cell>
          <cell r="B51">
            <v>3.0286631639244774</v>
          </cell>
        </row>
        <row r="52">
          <cell r="A52">
            <v>0.49000000000000027</v>
          </cell>
          <cell r="B52">
            <v>3.9289344418169665</v>
          </cell>
        </row>
        <row r="53">
          <cell r="A53">
            <v>0.50000000000000022</v>
          </cell>
          <cell r="B53">
            <v>4.8959039592695257</v>
          </cell>
        </row>
        <row r="54">
          <cell r="A54">
            <v>0.51000000000000023</v>
          </cell>
          <cell r="B54">
            <v>5.8615941207785651</v>
          </cell>
        </row>
        <row r="55">
          <cell r="A55">
            <v>0.52000000000000024</v>
          </cell>
          <cell r="B55">
            <v>6.7432931186597287</v>
          </cell>
        </row>
        <row r="56">
          <cell r="A56">
            <v>0.53000000000000025</v>
          </cell>
          <cell r="B56">
            <v>7.454334746552929</v>
          </cell>
        </row>
        <row r="57">
          <cell r="A57">
            <v>0.54000000000000026</v>
          </cell>
          <cell r="B57">
            <v>7.917565633611189</v>
          </cell>
        </row>
        <row r="58">
          <cell r="A58">
            <v>0.55000000000000027</v>
          </cell>
          <cell r="B58">
            <v>8.0787375255799851</v>
          </cell>
        </row>
        <row r="59">
          <cell r="A59">
            <v>0.56000000000000028</v>
          </cell>
          <cell r="B59">
            <v>7.9167035662027141</v>
          </cell>
        </row>
        <row r="60">
          <cell r="A60">
            <v>0.57000000000000028</v>
          </cell>
          <cell r="B60">
            <v>7.4478345309370111</v>
          </cell>
        </row>
        <row r="61">
          <cell r="A61">
            <v>0.58000000000000029</v>
          </cell>
          <cell r="B61">
            <v>6.7234188919745321</v>
          </cell>
        </row>
        <row r="62">
          <cell r="A62">
            <v>0.5900000000000003</v>
          </cell>
          <cell r="B62">
            <v>5.8205851769064356</v>
          </cell>
        </row>
        <row r="63">
          <cell r="A63">
            <v>0.60000000000000031</v>
          </cell>
          <cell r="B63">
            <v>4.8289291904390588</v>
          </cell>
        </row>
        <row r="64">
          <cell r="A64">
            <v>0.61000000000000032</v>
          </cell>
          <cell r="B64">
            <v>3.8360185447485815</v>
          </cell>
        </row>
        <row r="65">
          <cell r="A65">
            <v>0.62000000000000033</v>
          </cell>
          <cell r="B65">
            <v>2.9149910550612672</v>
          </cell>
        </row>
        <row r="66">
          <cell r="A66">
            <v>0.63000000000000034</v>
          </cell>
          <cell r="B66">
            <v>2.1166071517656704</v>
          </cell>
        </row>
        <row r="67">
          <cell r="A67">
            <v>0.64000000000000035</v>
          </cell>
          <cell r="B67">
            <v>1.4667076592404251</v>
          </cell>
        </row>
        <row r="68">
          <cell r="A68">
            <v>0.65000000000000036</v>
          </cell>
          <cell r="B68">
            <v>0.96856566019114021</v>
          </cell>
        </row>
        <row r="69">
          <cell r="A69">
            <v>0.66000000000000036</v>
          </cell>
          <cell r="B69">
            <v>0.60855548055475717</v>
          </cell>
        </row>
        <row r="70">
          <cell r="A70">
            <v>0.67000000000000037</v>
          </cell>
          <cell r="B70">
            <v>0.36313984118986548</v>
          </cell>
        </row>
        <row r="71">
          <cell r="A71">
            <v>0.68000000000000038</v>
          </cell>
          <cell r="B71">
            <v>0.20538639849304646</v>
          </cell>
        </row>
        <row r="72">
          <cell r="A72">
            <v>0.69000000000000039</v>
          </cell>
          <cell r="B72">
            <v>0.10985217734448659</v>
          </cell>
        </row>
        <row r="73">
          <cell r="A73">
            <v>0.7000000000000004</v>
          </cell>
          <cell r="B73">
            <v>5.5421862869296748E-2</v>
          </cell>
        </row>
        <row r="74">
          <cell r="A74">
            <v>0.71000000000000041</v>
          </cell>
          <cell r="B74">
            <v>2.6299745220058134E-2</v>
          </cell>
        </row>
        <row r="75">
          <cell r="A75">
            <v>0.72000000000000042</v>
          </cell>
          <cell r="B75">
            <v>1.1701220689414668E-2</v>
          </cell>
        </row>
        <row r="76">
          <cell r="A76">
            <v>0.73000000000000043</v>
          </cell>
          <cell r="B76">
            <v>4.8636145613436994E-3</v>
          </cell>
        </row>
        <row r="77">
          <cell r="A77">
            <v>0.74000000000000044</v>
          </cell>
          <cell r="B77">
            <v>1.8809519446377277E-3</v>
          </cell>
        </row>
        <row r="78">
          <cell r="A78">
            <v>0.75000000000000044</v>
          </cell>
          <cell r="B78">
            <v>6.7375551490070069E-4</v>
          </cell>
        </row>
        <row r="79">
          <cell r="A79">
            <v>0.76000000000000045</v>
          </cell>
          <cell r="B79">
            <v>2.2237497318707678E-4</v>
          </cell>
        </row>
        <row r="80">
          <cell r="A80">
            <v>0.77000000000000046</v>
          </cell>
          <cell r="B80">
            <v>6.7231834482194439E-5</v>
          </cell>
        </row>
        <row r="81">
          <cell r="A81">
            <v>0.78000000000000047</v>
          </cell>
          <cell r="B81">
            <v>1.8495081152026798E-5</v>
          </cell>
        </row>
        <row r="82">
          <cell r="A82">
            <v>0.79000000000000048</v>
          </cell>
          <cell r="B82">
            <v>4.59399734916287E-6</v>
          </cell>
        </row>
        <row r="83">
          <cell r="A83">
            <v>0.80000000000000049</v>
          </cell>
          <cell r="B83">
            <v>1.0212487681750698E-6</v>
          </cell>
        </row>
        <row r="84">
          <cell r="A84">
            <v>0.8100000000000005</v>
          </cell>
          <cell r="B84">
            <v>2.0110392061995265E-7</v>
          </cell>
        </row>
        <row r="85">
          <cell r="A85">
            <v>0.82000000000000051</v>
          </cell>
          <cell r="B85">
            <v>3.4662275280499872E-8</v>
          </cell>
        </row>
        <row r="86">
          <cell r="A86">
            <v>0.83000000000000052</v>
          </cell>
          <cell r="B86">
            <v>5.1561910294857377E-9</v>
          </cell>
        </row>
        <row r="87">
          <cell r="A87">
            <v>0.84000000000000052</v>
          </cell>
          <cell r="B87">
            <v>6.5101711952848894E-10</v>
          </cell>
        </row>
        <row r="88">
          <cell r="A88">
            <v>0.85000000000000053</v>
          </cell>
          <cell r="B88">
            <v>6.8388019688576972E-11</v>
          </cell>
        </row>
        <row r="89">
          <cell r="A89">
            <v>0.86000000000000054</v>
          </cell>
          <cell r="B89">
            <v>5.8345703431088149E-12</v>
          </cell>
        </row>
        <row r="90">
          <cell r="A90">
            <v>0.87000000000000055</v>
          </cell>
          <cell r="B90">
            <v>3.9250229829050541E-13</v>
          </cell>
        </row>
        <row r="91">
          <cell r="A91">
            <v>0.88000000000000056</v>
          </cell>
          <cell r="B91">
            <v>2.0069451191434442E-14</v>
          </cell>
        </row>
        <row r="92">
          <cell r="A92">
            <v>0.89000000000000057</v>
          </cell>
          <cell r="B92">
            <v>7.4465250336548969E-16</v>
          </cell>
        </row>
        <row r="93">
          <cell r="A93">
            <v>0.90000000000000058</v>
          </cell>
          <cell r="B93">
            <v>1.8887325956854626E-17</v>
          </cell>
        </row>
        <row r="94">
          <cell r="A94">
            <v>0.91000000000000059</v>
          </cell>
          <cell r="B94">
            <v>3.0270664780221472E-19</v>
          </cell>
        </row>
        <row r="95">
          <cell r="A95">
            <v>0.9200000000000006</v>
          </cell>
          <cell r="B95">
            <v>2.7555758816293004E-21</v>
          </cell>
        </row>
        <row r="96">
          <cell r="A96">
            <v>0.9300000000000006</v>
          </cell>
          <cell r="B96">
            <v>1.2268922619742265E-23</v>
          </cell>
        </row>
        <row r="97">
          <cell r="A97">
            <v>0.94000000000000061</v>
          </cell>
          <cell r="B97">
            <v>2.1462023768905812E-26</v>
          </cell>
        </row>
        <row r="98">
          <cell r="A98">
            <v>0.95000000000000062</v>
          </cell>
          <cell r="B98">
            <v>1.0502215904542557E-29</v>
          </cell>
        </row>
        <row r="99">
          <cell r="A99">
            <v>0.96000000000000063</v>
          </cell>
          <cell r="B99">
            <v>8.1367295895998319E-34</v>
          </cell>
        </row>
        <row r="100">
          <cell r="A100">
            <v>0.97000000000000064</v>
          </cell>
          <cell r="B100">
            <v>3.4334782710953896E-39</v>
          </cell>
        </row>
        <row r="101">
          <cell r="A101">
            <v>0.98000000000000065</v>
          </cell>
          <cell r="B101">
            <v>7.1881382978550204E-47</v>
          </cell>
        </row>
        <row r="102">
          <cell r="A102">
            <v>0.99000000000000066</v>
          </cell>
          <cell r="B102">
            <v>3.5708216489688869E-60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FFE8-9656-4C52-BEE9-A226F8B6D565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14</v>
      </c>
    </row>
    <row r="2" spans="1:2" x14ac:dyDescent="0.35">
      <c r="A2" t="s">
        <v>17</v>
      </c>
    </row>
    <row r="4" spans="1:2" x14ac:dyDescent="0.35">
      <c r="A4" t="s">
        <v>15</v>
      </c>
      <c r="B4" s="13">
        <v>45701</v>
      </c>
    </row>
    <row r="6" spans="1:2" x14ac:dyDescent="0.35">
      <c r="A6" s="14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2B27-7817-472B-91EC-583C20F2E141}">
  <dimension ref="A1:Y52"/>
  <sheetViews>
    <sheetView zoomScale="93" workbookViewId="0"/>
  </sheetViews>
  <sheetFormatPr defaultRowHeight="14.5" x14ac:dyDescent="0.35"/>
  <sheetData>
    <row r="1" spans="1:25" x14ac:dyDescent="0.35">
      <c r="A1" s="1" t="s">
        <v>0</v>
      </c>
      <c r="B1">
        <v>1</v>
      </c>
      <c r="C1">
        <v>0.5</v>
      </c>
      <c r="D1">
        <v>1</v>
      </c>
      <c r="E1">
        <v>2</v>
      </c>
      <c r="F1">
        <v>3</v>
      </c>
      <c r="G1">
        <v>2</v>
      </c>
      <c r="H1">
        <v>4</v>
      </c>
    </row>
    <row r="2" spans="1:25" x14ac:dyDescent="0.35">
      <c r="A2" s="1" t="s">
        <v>1</v>
      </c>
      <c r="B2">
        <v>1</v>
      </c>
      <c r="C2">
        <v>0.5</v>
      </c>
      <c r="D2">
        <v>2</v>
      </c>
      <c r="E2">
        <v>1</v>
      </c>
      <c r="F2">
        <v>3</v>
      </c>
      <c r="G2">
        <v>4</v>
      </c>
      <c r="H2">
        <v>2</v>
      </c>
      <c r="Y2">
        <f>_xlfn.BETA.DIST(0.5,56,46,TRUE)</f>
        <v>0.15986366035013291</v>
      </c>
    </row>
    <row r="3" spans="1:25" s="3" customFormat="1" x14ac:dyDescent="0.35">
      <c r="A3" s="2"/>
      <c r="B3" s="3" t="str">
        <f>"("&amp;B1&amp;","&amp;B2&amp;")"</f>
        <v>(1,1)</v>
      </c>
      <c r="C3" s="3" t="str">
        <f t="shared" ref="C3:H3" si="0">"("&amp;C1&amp;","&amp;C2&amp;")"</f>
        <v>(0.5,0.5)</v>
      </c>
      <c r="D3" s="3" t="str">
        <f t="shared" si="0"/>
        <v>(1,2)</v>
      </c>
      <c r="E3" s="3" t="str">
        <f t="shared" si="0"/>
        <v>(2,1)</v>
      </c>
      <c r="F3" s="3" t="str">
        <f t="shared" si="0"/>
        <v>(3,3)</v>
      </c>
      <c r="G3" s="3" t="str">
        <f t="shared" si="0"/>
        <v>(2,4)</v>
      </c>
      <c r="H3" s="3" t="str">
        <f t="shared" si="0"/>
        <v>(4,2)</v>
      </c>
      <c r="Y3">
        <f>_xlfn.BETA.DIST(0.5,46,56,TRUE)</f>
        <v>0.84013633964986711</v>
      </c>
    </row>
    <row r="4" spans="1:25" x14ac:dyDescent="0.35">
      <c r="A4">
        <v>0.02</v>
      </c>
      <c r="B4">
        <f t="shared" ref="B4:H19" si="1">_xlfn.BETA.DIST($A4,B$1,B$2,FALSE)</f>
        <v>1</v>
      </c>
      <c r="C4">
        <f t="shared" si="1"/>
        <v>2.2736420441699332</v>
      </c>
      <c r="D4">
        <f t="shared" si="1"/>
        <v>1.96</v>
      </c>
      <c r="E4">
        <f t="shared" si="1"/>
        <v>0.04</v>
      </c>
      <c r="F4">
        <f t="shared" si="1"/>
        <v>1.1524800000000007E-2</v>
      </c>
      <c r="G4">
        <f t="shared" si="1"/>
        <v>0.37647679999999978</v>
      </c>
      <c r="H4">
        <f t="shared" si="1"/>
        <v>1.5679999999999983E-4</v>
      </c>
    </row>
    <row r="5" spans="1:25" x14ac:dyDescent="0.35">
      <c r="A5">
        <f t="shared" ref="A5:A52" si="2">A4+0.02</f>
        <v>0.04</v>
      </c>
      <c r="B5">
        <f t="shared" si="1"/>
        <v>1</v>
      </c>
      <c r="C5">
        <f t="shared" si="1"/>
        <v>1.6243683359034917</v>
      </c>
      <c r="D5">
        <f t="shared" si="1"/>
        <v>1.92</v>
      </c>
      <c r="E5">
        <f t="shared" si="1"/>
        <v>0.08</v>
      </c>
      <c r="F5">
        <f t="shared" si="1"/>
        <v>4.4236799999999979E-2</v>
      </c>
      <c r="G5">
        <f t="shared" si="1"/>
        <v>0.70778879999999966</v>
      </c>
      <c r="H5">
        <f t="shared" si="1"/>
        <v>1.2287999999999993E-3</v>
      </c>
    </row>
    <row r="6" spans="1:25" x14ac:dyDescent="0.35">
      <c r="A6">
        <f t="shared" si="2"/>
        <v>0.06</v>
      </c>
      <c r="B6">
        <f t="shared" si="1"/>
        <v>1</v>
      </c>
      <c r="C6">
        <f t="shared" si="1"/>
        <v>1.3403264107207216</v>
      </c>
      <c r="D6">
        <f t="shared" si="1"/>
        <v>1.8800000000000001</v>
      </c>
      <c r="E6">
        <f t="shared" si="1"/>
        <v>0.12</v>
      </c>
      <c r="F6">
        <f t="shared" si="1"/>
        <v>9.5428800000000008E-2</v>
      </c>
      <c r="G6">
        <f t="shared" si="1"/>
        <v>0.99670079999999972</v>
      </c>
      <c r="H6">
        <f t="shared" si="1"/>
        <v>4.0607999999999972E-3</v>
      </c>
    </row>
    <row r="7" spans="1:25" x14ac:dyDescent="0.35">
      <c r="A7">
        <f t="shared" si="2"/>
        <v>0.08</v>
      </c>
      <c r="B7">
        <f t="shared" si="1"/>
        <v>1</v>
      </c>
      <c r="C7">
        <f t="shared" si="1"/>
        <v>1.173305807059519</v>
      </c>
      <c r="D7">
        <f t="shared" si="1"/>
        <v>1.8399999999999999</v>
      </c>
      <c r="E7">
        <f t="shared" si="1"/>
        <v>0.15999999999999995</v>
      </c>
      <c r="F7">
        <f t="shared" si="1"/>
        <v>0.16250879999999995</v>
      </c>
      <c r="G7">
        <f t="shared" si="1"/>
        <v>1.2459007999999998</v>
      </c>
      <c r="H7">
        <f t="shared" si="1"/>
        <v>9.4208E-3</v>
      </c>
    </row>
    <row r="8" spans="1:25" x14ac:dyDescent="0.35">
      <c r="A8">
        <f t="shared" si="2"/>
        <v>0.1</v>
      </c>
      <c r="B8">
        <f t="shared" si="1"/>
        <v>1</v>
      </c>
      <c r="C8">
        <f t="shared" si="1"/>
        <v>1.0610329539459689</v>
      </c>
      <c r="D8">
        <f t="shared" si="1"/>
        <v>1.7999999999999998</v>
      </c>
      <c r="E8">
        <f t="shared" si="1"/>
        <v>0.20000000000000004</v>
      </c>
      <c r="F8">
        <f t="shared" si="1"/>
        <v>0.24300000000000002</v>
      </c>
      <c r="G8">
        <f t="shared" si="1"/>
        <v>1.4579999999999995</v>
      </c>
      <c r="H8">
        <f t="shared" si="1"/>
        <v>1.8000000000000009E-2</v>
      </c>
    </row>
    <row r="9" spans="1:25" x14ac:dyDescent="0.35">
      <c r="A9">
        <f t="shared" si="2"/>
        <v>0.12000000000000001</v>
      </c>
      <c r="B9">
        <f t="shared" si="1"/>
        <v>1</v>
      </c>
      <c r="C9">
        <f t="shared" si="1"/>
        <v>0.97953096209561241</v>
      </c>
      <c r="D9">
        <f t="shared" si="1"/>
        <v>1.7599999999999998</v>
      </c>
      <c r="E9">
        <f t="shared" si="1"/>
        <v>0.24000000000000002</v>
      </c>
      <c r="F9">
        <f t="shared" si="1"/>
        <v>0.33454079999999997</v>
      </c>
      <c r="G9">
        <f t="shared" si="1"/>
        <v>1.6355327999999996</v>
      </c>
      <c r="H9">
        <f t="shared" si="1"/>
        <v>3.0412800000000004E-2</v>
      </c>
    </row>
    <row r="10" spans="1:25" x14ac:dyDescent="0.35">
      <c r="A10">
        <f t="shared" si="2"/>
        <v>0.14000000000000001</v>
      </c>
      <c r="B10">
        <f t="shared" si="1"/>
        <v>1</v>
      </c>
      <c r="C10">
        <f t="shared" si="1"/>
        <v>0.91735384128431297</v>
      </c>
      <c r="D10">
        <f t="shared" si="1"/>
        <v>1.72</v>
      </c>
      <c r="E10">
        <f t="shared" si="1"/>
        <v>0.27999999999999997</v>
      </c>
      <c r="F10">
        <f t="shared" si="1"/>
        <v>0.43488479999999996</v>
      </c>
      <c r="G10">
        <f t="shared" si="1"/>
        <v>1.7809567999999998</v>
      </c>
      <c r="H10">
        <f t="shared" si="1"/>
        <v>4.7196799999999976E-2</v>
      </c>
    </row>
    <row r="11" spans="1:25" x14ac:dyDescent="0.35">
      <c r="A11">
        <f t="shared" si="2"/>
        <v>0.16</v>
      </c>
      <c r="B11">
        <f t="shared" si="1"/>
        <v>1</v>
      </c>
      <c r="C11">
        <f t="shared" si="1"/>
        <v>0.86826139755357068</v>
      </c>
      <c r="D11">
        <f t="shared" si="1"/>
        <v>1.68</v>
      </c>
      <c r="E11">
        <f t="shared" si="1"/>
        <v>0.31999999999999995</v>
      </c>
      <c r="F11">
        <f t="shared" si="1"/>
        <v>0.54190079999999996</v>
      </c>
      <c r="G11">
        <f t="shared" si="1"/>
        <v>1.8966527999999994</v>
      </c>
      <c r="H11">
        <f t="shared" si="1"/>
        <v>6.8812799999999993E-2</v>
      </c>
    </row>
    <row r="12" spans="1:25" x14ac:dyDescent="0.35">
      <c r="A12">
        <f t="shared" si="2"/>
        <v>0.18</v>
      </c>
      <c r="B12">
        <f t="shared" si="1"/>
        <v>1</v>
      </c>
      <c r="C12">
        <f t="shared" si="1"/>
        <v>0.82852753952761038</v>
      </c>
      <c r="D12">
        <f t="shared" si="1"/>
        <v>1.64</v>
      </c>
      <c r="E12">
        <f t="shared" si="1"/>
        <v>0.36</v>
      </c>
      <c r="F12">
        <f t="shared" si="1"/>
        <v>0.65357279999999995</v>
      </c>
      <c r="G12">
        <f t="shared" si="1"/>
        <v>1.9849247999999995</v>
      </c>
      <c r="H12">
        <f t="shared" si="1"/>
        <v>9.5644799999999919E-2</v>
      </c>
    </row>
    <row r="13" spans="1:25" x14ac:dyDescent="0.35">
      <c r="A13">
        <f t="shared" si="2"/>
        <v>0.19999999999999998</v>
      </c>
      <c r="B13">
        <f t="shared" si="1"/>
        <v>1</v>
      </c>
      <c r="C13">
        <f t="shared" si="1"/>
        <v>0.79577471545947676</v>
      </c>
      <c r="D13">
        <f t="shared" si="1"/>
        <v>1.6</v>
      </c>
      <c r="E13">
        <f t="shared" si="1"/>
        <v>0.39999999999999997</v>
      </c>
      <c r="F13">
        <f t="shared" si="1"/>
        <v>0.76800000000000002</v>
      </c>
      <c r="G13">
        <f t="shared" si="1"/>
        <v>2.0479999999999996</v>
      </c>
      <c r="H13">
        <f t="shared" si="1"/>
        <v>0.128</v>
      </c>
    </row>
    <row r="14" spans="1:25" x14ac:dyDescent="0.35">
      <c r="A14">
        <f t="shared" si="2"/>
        <v>0.21999999999999997</v>
      </c>
      <c r="B14">
        <f t="shared" si="1"/>
        <v>1</v>
      </c>
      <c r="C14">
        <f t="shared" si="1"/>
        <v>0.76840730613751429</v>
      </c>
      <c r="D14">
        <f t="shared" si="1"/>
        <v>1.56</v>
      </c>
      <c r="E14">
        <f t="shared" si="1"/>
        <v>0.43999999999999989</v>
      </c>
      <c r="F14">
        <f t="shared" si="1"/>
        <v>0.88339679999999987</v>
      </c>
      <c r="G14">
        <f t="shared" si="1"/>
        <v>2.0880287999999996</v>
      </c>
      <c r="H14">
        <f t="shared" si="1"/>
        <v>0.16610879999999995</v>
      </c>
    </row>
    <row r="15" spans="1:25" x14ac:dyDescent="0.35">
      <c r="A15">
        <f t="shared" si="2"/>
        <v>0.23999999999999996</v>
      </c>
      <c r="B15">
        <f t="shared" si="1"/>
        <v>1</v>
      </c>
      <c r="C15">
        <f t="shared" si="1"/>
        <v>0.74531130771480558</v>
      </c>
      <c r="D15">
        <f t="shared" si="1"/>
        <v>1.52</v>
      </c>
      <c r="E15">
        <f t="shared" si="1"/>
        <v>0.47999999999999993</v>
      </c>
      <c r="F15">
        <f t="shared" si="1"/>
        <v>0.99809279999999956</v>
      </c>
      <c r="G15">
        <f t="shared" si="1"/>
        <v>2.1070847999999995</v>
      </c>
      <c r="H15">
        <f t="shared" si="1"/>
        <v>0.21012479999999981</v>
      </c>
    </row>
    <row r="16" spans="1:25" x14ac:dyDescent="0.35">
      <c r="A16">
        <f t="shared" si="2"/>
        <v>0.25999999999999995</v>
      </c>
      <c r="B16">
        <f t="shared" si="1"/>
        <v>1</v>
      </c>
      <c r="C16">
        <f t="shared" si="1"/>
        <v>0.72568407630209808</v>
      </c>
      <c r="D16">
        <f t="shared" si="1"/>
        <v>1.48</v>
      </c>
      <c r="E16">
        <f t="shared" si="1"/>
        <v>0.51999999999999991</v>
      </c>
      <c r="F16">
        <f t="shared" si="1"/>
        <v>1.1105327999999999</v>
      </c>
      <c r="G16">
        <f t="shared" si="1"/>
        <v>2.1071647999999996</v>
      </c>
      <c r="H16">
        <f t="shared" si="1"/>
        <v>0.26012480000000004</v>
      </c>
    </row>
    <row r="17" spans="1:8" x14ac:dyDescent="0.35">
      <c r="A17">
        <f t="shared" si="2"/>
        <v>0.27999999999999997</v>
      </c>
      <c r="B17">
        <f t="shared" si="1"/>
        <v>1</v>
      </c>
      <c r="C17">
        <f t="shared" si="1"/>
        <v>0.70893246245401964</v>
      </c>
      <c r="D17">
        <f t="shared" si="1"/>
        <v>1.44</v>
      </c>
      <c r="E17">
        <f t="shared" si="1"/>
        <v>0.55999999999999994</v>
      </c>
      <c r="F17">
        <f t="shared" si="1"/>
        <v>1.2192768</v>
      </c>
      <c r="G17">
        <f t="shared" si="1"/>
        <v>2.0901887999999995</v>
      </c>
      <c r="H17">
        <f t="shared" si="1"/>
        <v>0.31610879999999991</v>
      </c>
    </row>
    <row r="18" spans="1:8" x14ac:dyDescent="0.35">
      <c r="A18">
        <f t="shared" si="2"/>
        <v>0.3</v>
      </c>
      <c r="B18">
        <f t="shared" si="1"/>
        <v>1</v>
      </c>
      <c r="C18">
        <f t="shared" si="1"/>
        <v>0.69460911804285663</v>
      </c>
      <c r="D18">
        <f t="shared" si="1"/>
        <v>1.4</v>
      </c>
      <c r="E18">
        <f t="shared" si="1"/>
        <v>0.59999999999999987</v>
      </c>
      <c r="F18">
        <f t="shared" si="1"/>
        <v>1.323</v>
      </c>
      <c r="G18">
        <f t="shared" si="1"/>
        <v>2.0579999999999994</v>
      </c>
      <c r="H18">
        <f t="shared" si="1"/>
        <v>0.37799999999999989</v>
      </c>
    </row>
    <row r="19" spans="1:8" x14ac:dyDescent="0.35">
      <c r="A19">
        <f t="shared" si="2"/>
        <v>0.32</v>
      </c>
      <c r="B19">
        <f t="shared" si="1"/>
        <v>1</v>
      </c>
      <c r="C19">
        <f t="shared" si="1"/>
        <v>0.68237118896741411</v>
      </c>
      <c r="D19">
        <f t="shared" si="1"/>
        <v>1.3599999999999999</v>
      </c>
      <c r="E19">
        <f t="shared" si="1"/>
        <v>0.64</v>
      </c>
      <c r="F19">
        <f t="shared" si="1"/>
        <v>1.4204927999999999</v>
      </c>
      <c r="G19">
        <f t="shared" si="1"/>
        <v>2.0123647999999994</v>
      </c>
      <c r="H19">
        <f t="shared" si="1"/>
        <v>0.44564479999999995</v>
      </c>
    </row>
    <row r="20" spans="1:8" x14ac:dyDescent="0.35">
      <c r="A20">
        <f t="shared" si="2"/>
        <v>0.34</v>
      </c>
      <c r="B20">
        <f t="shared" ref="B20:H52" si="3">_xlfn.BETA.DIST($A20,B$1,B$2,FALSE)</f>
        <v>1</v>
      </c>
      <c r="C20">
        <f t="shared" si="3"/>
        <v>0.67195269641071187</v>
      </c>
      <c r="D20">
        <f t="shared" si="3"/>
        <v>1.3199999999999998</v>
      </c>
      <c r="E20">
        <f t="shared" si="3"/>
        <v>0.68000000000000016</v>
      </c>
      <c r="F20">
        <f t="shared" si="3"/>
        <v>1.5106608000000004</v>
      </c>
      <c r="G20">
        <f t="shared" si="3"/>
        <v>1.9549727999999995</v>
      </c>
      <c r="H20">
        <f t="shared" si="3"/>
        <v>0.51881280000000018</v>
      </c>
    </row>
    <row r="21" spans="1:8" x14ac:dyDescent="0.35">
      <c r="A21">
        <f t="shared" si="2"/>
        <v>0.36000000000000004</v>
      </c>
      <c r="B21">
        <f t="shared" si="3"/>
        <v>1</v>
      </c>
      <c r="C21">
        <f t="shared" si="3"/>
        <v>0.66314559621623059</v>
      </c>
      <c r="D21">
        <f t="shared" si="3"/>
        <v>1.2799999999999998</v>
      </c>
      <c r="E21">
        <f t="shared" si="3"/>
        <v>0.72000000000000008</v>
      </c>
      <c r="F21">
        <f t="shared" si="3"/>
        <v>1.5925248000000003</v>
      </c>
      <c r="G21">
        <f t="shared" si="3"/>
        <v>1.8874367999999992</v>
      </c>
      <c r="H21">
        <f t="shared" si="3"/>
        <v>0.59719679999999997</v>
      </c>
    </row>
    <row r="22" spans="1:8" x14ac:dyDescent="0.35">
      <c r="A22">
        <f t="shared" si="2"/>
        <v>0.38000000000000006</v>
      </c>
      <c r="B22">
        <f t="shared" si="3"/>
        <v>1</v>
      </c>
      <c r="C22">
        <f t="shared" si="3"/>
        <v>0.6557865184150099</v>
      </c>
      <c r="D22">
        <f t="shared" si="3"/>
        <v>1.2399999999999998</v>
      </c>
      <c r="E22">
        <f t="shared" si="3"/>
        <v>0.76000000000000012</v>
      </c>
      <c r="F22">
        <f t="shared" si="3"/>
        <v>1.6652208000000002</v>
      </c>
      <c r="G22">
        <f t="shared" si="3"/>
        <v>1.811292799999999</v>
      </c>
      <c r="H22">
        <f t="shared" si="3"/>
        <v>0.68041280000000015</v>
      </c>
    </row>
    <row r="23" spans="1:8" x14ac:dyDescent="0.35">
      <c r="A23">
        <f t="shared" si="2"/>
        <v>0.40000000000000008</v>
      </c>
      <c r="B23">
        <f t="shared" si="3"/>
        <v>1</v>
      </c>
      <c r="C23">
        <f t="shared" si="3"/>
        <v>0.64974733436139676</v>
      </c>
      <c r="D23">
        <f t="shared" si="3"/>
        <v>1.1999999999999997</v>
      </c>
      <c r="E23">
        <f t="shared" si="3"/>
        <v>0.80000000000000016</v>
      </c>
      <c r="F23">
        <f t="shared" si="3"/>
        <v>1.7280000000000002</v>
      </c>
      <c r="G23">
        <f t="shared" si="3"/>
        <v>1.7279999999999991</v>
      </c>
      <c r="H23">
        <f t="shared" si="3"/>
        <v>0.76800000000000035</v>
      </c>
    </row>
    <row r="24" spans="1:8" x14ac:dyDescent="0.35">
      <c r="A24">
        <f t="shared" si="2"/>
        <v>0.4200000000000001</v>
      </c>
      <c r="B24">
        <f t="shared" si="3"/>
        <v>1</v>
      </c>
      <c r="C24">
        <f t="shared" si="3"/>
        <v>0.64492837537916003</v>
      </c>
      <c r="D24">
        <f t="shared" si="3"/>
        <v>1.1599999999999997</v>
      </c>
      <c r="E24">
        <f t="shared" si="3"/>
        <v>0.84000000000000019</v>
      </c>
      <c r="F24">
        <f t="shared" si="3"/>
        <v>1.7802288000000002</v>
      </c>
      <c r="G24">
        <f t="shared" si="3"/>
        <v>1.638940799999999</v>
      </c>
      <c r="H24">
        <f t="shared" si="3"/>
        <v>0.85942080000000021</v>
      </c>
    </row>
    <row r="25" spans="1:8" x14ac:dyDescent="0.35">
      <c r="A25">
        <f t="shared" si="2"/>
        <v>0.44000000000000011</v>
      </c>
      <c r="B25">
        <f t="shared" si="3"/>
        <v>1</v>
      </c>
      <c r="C25">
        <f t="shared" si="3"/>
        <v>0.64125353990800915</v>
      </c>
      <c r="D25">
        <f t="shared" si="3"/>
        <v>1.1199999999999997</v>
      </c>
      <c r="E25">
        <f t="shared" si="3"/>
        <v>0.88000000000000023</v>
      </c>
      <c r="F25">
        <f t="shared" si="3"/>
        <v>1.8213888</v>
      </c>
      <c r="G25">
        <f t="shared" si="3"/>
        <v>1.5454207999999992</v>
      </c>
      <c r="H25">
        <f t="shared" si="3"/>
        <v>0.95406080000000049</v>
      </c>
    </row>
    <row r="26" spans="1:8" x14ac:dyDescent="0.35">
      <c r="A26">
        <f t="shared" si="2"/>
        <v>0.46000000000000013</v>
      </c>
      <c r="B26">
        <f t="shared" si="3"/>
        <v>1</v>
      </c>
      <c r="C26">
        <f t="shared" si="3"/>
        <v>0.63866678656449571</v>
      </c>
      <c r="D26">
        <f t="shared" si="3"/>
        <v>1.0799999999999996</v>
      </c>
      <c r="E26">
        <f t="shared" si="3"/>
        <v>0.92000000000000026</v>
      </c>
      <c r="F26">
        <f t="shared" si="3"/>
        <v>1.8510768000000002</v>
      </c>
      <c r="G26">
        <f t="shared" si="3"/>
        <v>1.448668799999999</v>
      </c>
      <c r="H26">
        <f t="shared" si="3"/>
        <v>1.0512288000000005</v>
      </c>
    </row>
    <row r="27" spans="1:8" x14ac:dyDescent="0.35">
      <c r="A27">
        <f t="shared" si="2"/>
        <v>0.48000000000000015</v>
      </c>
      <c r="B27">
        <f t="shared" si="3"/>
        <v>1</v>
      </c>
      <c r="C27">
        <f t="shared" si="3"/>
        <v>0.63712968015647264</v>
      </c>
      <c r="D27">
        <f t="shared" si="3"/>
        <v>1.0399999999999996</v>
      </c>
      <c r="E27">
        <f t="shared" si="3"/>
        <v>0.9600000000000003</v>
      </c>
      <c r="F27">
        <f t="shared" si="3"/>
        <v>1.8690048000000001</v>
      </c>
      <c r="G27">
        <f t="shared" si="3"/>
        <v>1.3498367999999987</v>
      </c>
      <c r="H27">
        <f t="shared" si="3"/>
        <v>1.1501568000000004</v>
      </c>
    </row>
    <row r="28" spans="1:8" x14ac:dyDescent="0.35">
      <c r="A28">
        <f t="shared" si="2"/>
        <v>0.50000000000000011</v>
      </c>
      <c r="B28">
        <f t="shared" si="3"/>
        <v>1</v>
      </c>
      <c r="C28">
        <f t="shared" si="3"/>
        <v>0.63661977236758138</v>
      </c>
      <c r="D28">
        <f t="shared" si="3"/>
        <v>0.99999999999999978</v>
      </c>
      <c r="E28">
        <f t="shared" si="3"/>
        <v>1.0000000000000002</v>
      </c>
      <c r="F28">
        <f t="shared" si="3"/>
        <v>1.875</v>
      </c>
      <c r="G28">
        <f t="shared" si="3"/>
        <v>1.2499999999999989</v>
      </c>
      <c r="H28">
        <f t="shared" si="3"/>
        <v>1.25</v>
      </c>
    </row>
    <row r="29" spans="1:8" x14ac:dyDescent="0.35">
      <c r="A29">
        <f t="shared" si="2"/>
        <v>0.52000000000000013</v>
      </c>
      <c r="B29">
        <f t="shared" si="3"/>
        <v>1</v>
      </c>
      <c r="C29">
        <f t="shared" si="3"/>
        <v>0.63712968015647264</v>
      </c>
      <c r="D29">
        <f t="shared" si="3"/>
        <v>0.95999999999999974</v>
      </c>
      <c r="E29">
        <f t="shared" si="3"/>
        <v>1.0400000000000003</v>
      </c>
      <c r="F29">
        <f t="shared" si="3"/>
        <v>1.8690047999999999</v>
      </c>
      <c r="G29">
        <f t="shared" si="3"/>
        <v>1.1501567999999991</v>
      </c>
      <c r="H29">
        <f t="shared" si="3"/>
        <v>1.3498368000000003</v>
      </c>
    </row>
    <row r="30" spans="1:8" x14ac:dyDescent="0.35">
      <c r="A30">
        <f t="shared" si="2"/>
        <v>0.54000000000000015</v>
      </c>
      <c r="B30">
        <f t="shared" si="3"/>
        <v>1</v>
      </c>
      <c r="C30">
        <f t="shared" si="3"/>
        <v>0.63866678656449571</v>
      </c>
      <c r="D30">
        <f t="shared" si="3"/>
        <v>0.9199999999999996</v>
      </c>
      <c r="E30">
        <f t="shared" si="3"/>
        <v>1.0800000000000003</v>
      </c>
      <c r="F30">
        <f t="shared" si="3"/>
        <v>1.8510767999999997</v>
      </c>
      <c r="G30">
        <f t="shared" si="3"/>
        <v>1.051228799999999</v>
      </c>
      <c r="H30">
        <f t="shared" si="3"/>
        <v>1.4486688000000005</v>
      </c>
    </row>
    <row r="31" spans="1:8" x14ac:dyDescent="0.35">
      <c r="A31">
        <f t="shared" si="2"/>
        <v>0.56000000000000016</v>
      </c>
      <c r="B31">
        <f t="shared" si="3"/>
        <v>1</v>
      </c>
      <c r="C31">
        <f t="shared" si="3"/>
        <v>0.64125353990800915</v>
      </c>
      <c r="D31">
        <f t="shared" si="3"/>
        <v>0.87999999999999967</v>
      </c>
      <c r="E31">
        <f t="shared" si="3"/>
        <v>1.1200000000000003</v>
      </c>
      <c r="F31">
        <f t="shared" si="3"/>
        <v>1.8213887999999996</v>
      </c>
      <c r="G31">
        <f t="shared" si="3"/>
        <v>0.95406079999999882</v>
      </c>
      <c r="H31">
        <f t="shared" si="3"/>
        <v>1.5454208000000003</v>
      </c>
    </row>
    <row r="32" spans="1:8" x14ac:dyDescent="0.35">
      <c r="A32">
        <f t="shared" si="2"/>
        <v>0.58000000000000018</v>
      </c>
      <c r="B32">
        <f t="shared" si="3"/>
        <v>1</v>
      </c>
      <c r="C32">
        <f t="shared" si="3"/>
        <v>0.64492837537916003</v>
      </c>
      <c r="D32">
        <f t="shared" si="3"/>
        <v>0.83999999999999964</v>
      </c>
      <c r="E32">
        <f t="shared" si="3"/>
        <v>1.1600000000000004</v>
      </c>
      <c r="F32">
        <f t="shared" si="3"/>
        <v>1.7802287999999993</v>
      </c>
      <c r="G32">
        <f t="shared" si="3"/>
        <v>0.85942079999999887</v>
      </c>
      <c r="H32">
        <f t="shared" si="3"/>
        <v>1.6389408000000008</v>
      </c>
    </row>
    <row r="33" spans="1:8" x14ac:dyDescent="0.35">
      <c r="A33">
        <f t="shared" si="2"/>
        <v>0.6000000000000002</v>
      </c>
      <c r="B33">
        <f t="shared" si="3"/>
        <v>1</v>
      </c>
      <c r="C33">
        <f t="shared" si="3"/>
        <v>0.64974733436139687</v>
      </c>
      <c r="D33">
        <f t="shared" si="3"/>
        <v>0.7999999999999996</v>
      </c>
      <c r="E33">
        <f t="shared" si="3"/>
        <v>1.2000000000000004</v>
      </c>
      <c r="F33">
        <f t="shared" si="3"/>
        <v>1.7279999999999995</v>
      </c>
      <c r="G33">
        <f t="shared" si="3"/>
        <v>0.76799999999999902</v>
      </c>
      <c r="H33">
        <f t="shared" si="3"/>
        <v>1.7280000000000006</v>
      </c>
    </row>
    <row r="34" spans="1:8" x14ac:dyDescent="0.35">
      <c r="A34">
        <f t="shared" si="2"/>
        <v>0.62000000000000022</v>
      </c>
      <c r="B34">
        <f t="shared" si="3"/>
        <v>1</v>
      </c>
      <c r="C34">
        <f t="shared" si="3"/>
        <v>0.65578651841501001</v>
      </c>
      <c r="D34">
        <f t="shared" si="3"/>
        <v>0.75999999999999956</v>
      </c>
      <c r="E34">
        <f t="shared" si="3"/>
        <v>1.2400000000000004</v>
      </c>
      <c r="F34">
        <f t="shared" si="3"/>
        <v>1.6652207999999991</v>
      </c>
      <c r="G34">
        <f t="shared" si="3"/>
        <v>0.68041279999999893</v>
      </c>
      <c r="H34">
        <f t="shared" si="3"/>
        <v>1.8112928000000006</v>
      </c>
    </row>
    <row r="35" spans="1:8" x14ac:dyDescent="0.35">
      <c r="A35">
        <f t="shared" si="2"/>
        <v>0.64000000000000024</v>
      </c>
      <c r="B35">
        <f t="shared" si="3"/>
        <v>1</v>
      </c>
      <c r="C35">
        <f t="shared" si="3"/>
        <v>0.6631455962162307</v>
      </c>
      <c r="D35">
        <f t="shared" si="3"/>
        <v>0.71999999999999942</v>
      </c>
      <c r="E35">
        <f t="shared" si="3"/>
        <v>1.2800000000000005</v>
      </c>
      <c r="F35">
        <f t="shared" si="3"/>
        <v>1.592524799999999</v>
      </c>
      <c r="G35">
        <f t="shared" si="3"/>
        <v>0.59719679999999886</v>
      </c>
      <c r="H35">
        <f t="shared" si="3"/>
        <v>1.8874368000000004</v>
      </c>
    </row>
    <row r="36" spans="1:8" x14ac:dyDescent="0.35">
      <c r="A36">
        <f t="shared" si="2"/>
        <v>0.66000000000000025</v>
      </c>
      <c r="B36">
        <f t="shared" si="3"/>
        <v>1</v>
      </c>
      <c r="C36">
        <f t="shared" si="3"/>
        <v>0.67195269641071209</v>
      </c>
      <c r="D36">
        <f t="shared" si="3"/>
        <v>0.67999999999999949</v>
      </c>
      <c r="E36">
        <f t="shared" si="3"/>
        <v>1.3200000000000005</v>
      </c>
      <c r="F36">
        <f t="shared" si="3"/>
        <v>1.510660799999999</v>
      </c>
      <c r="G36">
        <f t="shared" si="3"/>
        <v>0.51881279999999907</v>
      </c>
      <c r="H36">
        <f t="shared" si="3"/>
        <v>1.9549728000000004</v>
      </c>
    </row>
    <row r="37" spans="1:8" x14ac:dyDescent="0.35">
      <c r="A37">
        <f t="shared" si="2"/>
        <v>0.68000000000000027</v>
      </c>
      <c r="B37">
        <f t="shared" si="3"/>
        <v>1</v>
      </c>
      <c r="C37">
        <f t="shared" si="3"/>
        <v>0.68237118896741422</v>
      </c>
      <c r="D37">
        <f t="shared" si="3"/>
        <v>0.63999999999999946</v>
      </c>
      <c r="E37">
        <f t="shared" si="3"/>
        <v>1.3600000000000005</v>
      </c>
      <c r="F37">
        <f t="shared" si="3"/>
        <v>1.4204927999999988</v>
      </c>
      <c r="G37">
        <f t="shared" si="3"/>
        <v>0.44564479999999912</v>
      </c>
      <c r="H37">
        <f t="shared" si="3"/>
        <v>2.0123648000000003</v>
      </c>
    </row>
    <row r="38" spans="1:8" x14ac:dyDescent="0.35">
      <c r="A38">
        <f t="shared" si="2"/>
        <v>0.70000000000000029</v>
      </c>
      <c r="B38">
        <f t="shared" si="3"/>
        <v>1</v>
      </c>
      <c r="C38">
        <f t="shared" si="3"/>
        <v>0.69460911804285685</v>
      </c>
      <c r="D38">
        <f t="shared" si="3"/>
        <v>0.59999999999999942</v>
      </c>
      <c r="E38">
        <f t="shared" si="3"/>
        <v>1.4000000000000006</v>
      </c>
      <c r="F38">
        <f t="shared" si="3"/>
        <v>1.3229999999999986</v>
      </c>
      <c r="G38">
        <f t="shared" si="3"/>
        <v>0.37799999999999906</v>
      </c>
      <c r="H38">
        <f t="shared" si="3"/>
        <v>2.0580000000000003</v>
      </c>
    </row>
    <row r="39" spans="1:8" x14ac:dyDescent="0.35">
      <c r="A39">
        <f t="shared" si="2"/>
        <v>0.72000000000000031</v>
      </c>
      <c r="B39">
        <f t="shared" si="3"/>
        <v>1</v>
      </c>
      <c r="C39">
        <f t="shared" si="3"/>
        <v>0.70893246245401975</v>
      </c>
      <c r="D39">
        <f t="shared" si="3"/>
        <v>0.55999999999999939</v>
      </c>
      <c r="E39">
        <f t="shared" si="3"/>
        <v>1.4400000000000006</v>
      </c>
      <c r="F39">
        <f t="shared" si="3"/>
        <v>1.2192767999999985</v>
      </c>
      <c r="G39">
        <f t="shared" si="3"/>
        <v>0.31610879999999902</v>
      </c>
      <c r="H39">
        <f t="shared" si="3"/>
        <v>2.0901888</v>
      </c>
    </row>
    <row r="40" spans="1:8" x14ac:dyDescent="0.35">
      <c r="A40">
        <f t="shared" si="2"/>
        <v>0.74000000000000032</v>
      </c>
      <c r="B40">
        <f t="shared" si="3"/>
        <v>1</v>
      </c>
      <c r="C40">
        <f t="shared" si="3"/>
        <v>0.7256840763020983</v>
      </c>
      <c r="D40">
        <f t="shared" si="3"/>
        <v>0.51999999999999935</v>
      </c>
      <c r="E40">
        <f t="shared" si="3"/>
        <v>1.4800000000000006</v>
      </c>
      <c r="F40">
        <f t="shared" si="3"/>
        <v>1.1105327999999981</v>
      </c>
      <c r="G40">
        <f t="shared" si="3"/>
        <v>0.2601247999999991</v>
      </c>
      <c r="H40">
        <f t="shared" si="3"/>
        <v>2.1071647999999996</v>
      </c>
    </row>
    <row r="41" spans="1:8" x14ac:dyDescent="0.35">
      <c r="A41">
        <f t="shared" si="2"/>
        <v>0.76000000000000034</v>
      </c>
      <c r="B41">
        <f t="shared" si="3"/>
        <v>1</v>
      </c>
      <c r="C41">
        <f t="shared" si="3"/>
        <v>0.74531130771480592</v>
      </c>
      <c r="D41">
        <f t="shared" si="3"/>
        <v>0.47999999999999932</v>
      </c>
      <c r="E41">
        <f t="shared" si="3"/>
        <v>1.5200000000000007</v>
      </c>
      <c r="F41">
        <f t="shared" si="3"/>
        <v>0.99809279999999811</v>
      </c>
      <c r="G41">
        <f t="shared" si="3"/>
        <v>0.21012479999999922</v>
      </c>
      <c r="H41">
        <f t="shared" si="3"/>
        <v>2.1070847999999995</v>
      </c>
    </row>
    <row r="42" spans="1:8" x14ac:dyDescent="0.35">
      <c r="A42">
        <f t="shared" si="2"/>
        <v>0.78000000000000036</v>
      </c>
      <c r="B42">
        <f t="shared" si="3"/>
        <v>1</v>
      </c>
      <c r="C42">
        <f t="shared" si="3"/>
        <v>0.76840730613751462</v>
      </c>
      <c r="D42">
        <f t="shared" si="3"/>
        <v>0.43999999999999928</v>
      </c>
      <c r="E42">
        <f t="shared" si="3"/>
        <v>1.5600000000000007</v>
      </c>
      <c r="F42">
        <f t="shared" si="3"/>
        <v>0.88339679999999776</v>
      </c>
      <c r="G42">
        <f t="shared" si="3"/>
        <v>0.1661087999999992</v>
      </c>
      <c r="H42">
        <f t="shared" si="3"/>
        <v>2.0880287999999991</v>
      </c>
    </row>
    <row r="43" spans="1:8" x14ac:dyDescent="0.35">
      <c r="A43">
        <f t="shared" si="2"/>
        <v>0.80000000000000038</v>
      </c>
      <c r="B43">
        <f t="shared" si="3"/>
        <v>1</v>
      </c>
      <c r="C43">
        <f t="shared" si="3"/>
        <v>0.7957747154594772</v>
      </c>
      <c r="D43">
        <f t="shared" si="3"/>
        <v>0.39999999999999925</v>
      </c>
      <c r="E43">
        <f t="shared" si="3"/>
        <v>1.6000000000000008</v>
      </c>
      <c r="F43">
        <f t="shared" si="3"/>
        <v>0.76799999999999768</v>
      </c>
      <c r="G43">
        <f t="shared" si="3"/>
        <v>0.12799999999999936</v>
      </c>
      <c r="H43">
        <f t="shared" si="3"/>
        <v>2.0479999999999987</v>
      </c>
    </row>
    <row r="44" spans="1:8" x14ac:dyDescent="0.35">
      <c r="A44">
        <f t="shared" si="2"/>
        <v>0.8200000000000004</v>
      </c>
      <c r="B44">
        <f t="shared" si="3"/>
        <v>1</v>
      </c>
      <c r="C44">
        <f t="shared" si="3"/>
        <v>0.82852753952761105</v>
      </c>
      <c r="D44">
        <f t="shared" si="3"/>
        <v>0.35999999999999915</v>
      </c>
      <c r="E44">
        <f t="shared" si="3"/>
        <v>1.6400000000000008</v>
      </c>
      <c r="F44">
        <f t="shared" si="3"/>
        <v>0.65357279999999773</v>
      </c>
      <c r="G44">
        <f t="shared" si="3"/>
        <v>9.5644799999999378E-2</v>
      </c>
      <c r="H44">
        <f t="shared" si="3"/>
        <v>1.9849247999999979</v>
      </c>
    </row>
    <row r="45" spans="1:8" x14ac:dyDescent="0.35">
      <c r="A45">
        <f t="shared" si="2"/>
        <v>0.84000000000000041</v>
      </c>
      <c r="B45">
        <f t="shared" si="3"/>
        <v>1</v>
      </c>
      <c r="C45">
        <f t="shared" si="3"/>
        <v>0.86826139755357168</v>
      </c>
      <c r="D45">
        <f t="shared" si="3"/>
        <v>0.31999999999999917</v>
      </c>
      <c r="E45">
        <f t="shared" si="3"/>
        <v>1.6800000000000008</v>
      </c>
      <c r="F45">
        <f t="shared" si="3"/>
        <v>0.54190079999999763</v>
      </c>
      <c r="G45">
        <f t="shared" si="3"/>
        <v>6.8812799999999508E-2</v>
      </c>
      <c r="H45">
        <f t="shared" si="3"/>
        <v>1.8966527999999976</v>
      </c>
    </row>
    <row r="46" spans="1:8" x14ac:dyDescent="0.35">
      <c r="A46">
        <f t="shared" si="2"/>
        <v>0.86000000000000043</v>
      </c>
      <c r="B46">
        <f t="shared" si="3"/>
        <v>1</v>
      </c>
      <c r="C46">
        <f t="shared" si="3"/>
        <v>0.91735384128431419</v>
      </c>
      <c r="D46">
        <f t="shared" si="3"/>
        <v>0.27999999999999908</v>
      </c>
      <c r="E46">
        <f t="shared" si="3"/>
        <v>1.7200000000000009</v>
      </c>
      <c r="F46">
        <f t="shared" si="3"/>
        <v>0.43488479999999785</v>
      </c>
      <c r="G46">
        <f t="shared" si="3"/>
        <v>4.7196799999999595E-2</v>
      </c>
      <c r="H46">
        <f t="shared" si="3"/>
        <v>1.7809567999999969</v>
      </c>
    </row>
    <row r="47" spans="1:8" x14ac:dyDescent="0.35">
      <c r="A47">
        <f t="shared" si="2"/>
        <v>0.88000000000000045</v>
      </c>
      <c r="B47">
        <f t="shared" si="3"/>
        <v>1</v>
      </c>
      <c r="C47">
        <f t="shared" si="3"/>
        <v>0.97953096209561419</v>
      </c>
      <c r="D47">
        <f t="shared" si="3"/>
        <v>0.23999999999999905</v>
      </c>
      <c r="E47">
        <f t="shared" si="3"/>
        <v>1.7600000000000009</v>
      </c>
      <c r="F47">
        <f t="shared" si="3"/>
        <v>0.33454079999999786</v>
      </c>
      <c r="G47">
        <f t="shared" si="3"/>
        <v>3.0412799999999678E-2</v>
      </c>
      <c r="H47">
        <f t="shared" si="3"/>
        <v>1.6355327999999962</v>
      </c>
    </row>
    <row r="48" spans="1:8" x14ac:dyDescent="0.35">
      <c r="A48">
        <f t="shared" si="2"/>
        <v>0.90000000000000047</v>
      </c>
      <c r="B48">
        <f t="shared" si="3"/>
        <v>1</v>
      </c>
      <c r="C48">
        <f t="shared" si="3"/>
        <v>1.0610329539459711</v>
      </c>
      <c r="D48">
        <f t="shared" si="3"/>
        <v>0.19999999999999907</v>
      </c>
      <c r="E48">
        <f t="shared" si="3"/>
        <v>1.8000000000000009</v>
      </c>
      <c r="F48">
        <f t="shared" si="3"/>
        <v>0.24299999999999808</v>
      </c>
      <c r="G48">
        <f t="shared" si="3"/>
        <v>1.7999999999999738E-2</v>
      </c>
      <c r="H48">
        <f t="shared" si="3"/>
        <v>1.4579999999999955</v>
      </c>
    </row>
    <row r="49" spans="1:8" x14ac:dyDescent="0.35">
      <c r="A49">
        <f t="shared" si="2"/>
        <v>0.92000000000000048</v>
      </c>
      <c r="B49">
        <f t="shared" si="3"/>
        <v>1</v>
      </c>
      <c r="C49">
        <f t="shared" si="3"/>
        <v>1.1733058070595221</v>
      </c>
      <c r="D49">
        <f t="shared" si="3"/>
        <v>0.15999999999999903</v>
      </c>
      <c r="E49">
        <f t="shared" si="3"/>
        <v>1.840000000000001</v>
      </c>
      <c r="F49">
        <f t="shared" si="3"/>
        <v>0.16250879999999815</v>
      </c>
      <c r="G49">
        <f t="shared" si="3"/>
        <v>9.4207999999998335E-3</v>
      </c>
      <c r="H49">
        <f t="shared" si="3"/>
        <v>1.2459007999999938</v>
      </c>
    </row>
    <row r="50" spans="1:8" x14ac:dyDescent="0.35">
      <c r="A50">
        <f t="shared" si="2"/>
        <v>0.9400000000000005</v>
      </c>
      <c r="B50">
        <f t="shared" si="3"/>
        <v>1</v>
      </c>
      <c r="C50">
        <f t="shared" si="3"/>
        <v>1.3403264107207267</v>
      </c>
      <c r="D50">
        <f t="shared" si="3"/>
        <v>0.11999999999999898</v>
      </c>
      <c r="E50">
        <f t="shared" si="3"/>
        <v>1.8800000000000008</v>
      </c>
      <c r="F50">
        <f t="shared" si="3"/>
        <v>9.5428799999998482E-2</v>
      </c>
      <c r="G50">
        <f t="shared" si="3"/>
        <v>4.0607999999999035E-3</v>
      </c>
      <c r="H50">
        <f t="shared" si="3"/>
        <v>0.99670079999999317</v>
      </c>
    </row>
    <row r="51" spans="1:8" x14ac:dyDescent="0.35">
      <c r="A51">
        <f t="shared" si="2"/>
        <v>0.96000000000000052</v>
      </c>
      <c r="B51">
        <f t="shared" si="3"/>
        <v>1</v>
      </c>
      <c r="C51">
        <f t="shared" si="3"/>
        <v>1.6243683359035019</v>
      </c>
      <c r="D51">
        <f t="shared" si="3"/>
        <v>7.9999999999998947E-2</v>
      </c>
      <c r="E51">
        <f t="shared" si="3"/>
        <v>1.920000000000001</v>
      </c>
      <c r="F51">
        <f t="shared" si="3"/>
        <v>4.423679999999889E-2</v>
      </c>
      <c r="G51">
        <f t="shared" si="3"/>
        <v>1.2287999999999514E-3</v>
      </c>
      <c r="H51">
        <f t="shared" si="3"/>
        <v>0.70778879999999178</v>
      </c>
    </row>
    <row r="52" spans="1:8" x14ac:dyDescent="0.35">
      <c r="A52">
        <f t="shared" si="2"/>
        <v>0.98000000000000054</v>
      </c>
      <c r="B52">
        <f t="shared" si="3"/>
        <v>1</v>
      </c>
      <c r="C52">
        <f t="shared" si="3"/>
        <v>2.273642044169963</v>
      </c>
      <c r="D52">
        <f t="shared" si="3"/>
        <v>3.9999999999998918E-2</v>
      </c>
      <c r="E52">
        <f t="shared" si="3"/>
        <v>1.9600000000000009</v>
      </c>
      <c r="F52">
        <f t="shared" si="3"/>
        <v>1.1524799999999382E-2</v>
      </c>
      <c r="G52">
        <f t="shared" si="3"/>
        <v>1.5679999999998728E-4</v>
      </c>
      <c r="H52">
        <f t="shared" si="3"/>
        <v>0.37647679999999045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8D02-F87C-46EB-9C85-BE9946288124}">
  <dimension ref="A1:W102"/>
  <sheetViews>
    <sheetView workbookViewId="0"/>
  </sheetViews>
  <sheetFormatPr defaultRowHeight="14.5" x14ac:dyDescent="0.35"/>
  <cols>
    <col min="13" max="13" width="7.1796875" customWidth="1"/>
    <col min="20" max="20" width="7.54296875" customWidth="1"/>
    <col min="22" max="22" width="2" customWidth="1"/>
    <col min="23" max="23" width="34.26953125" customWidth="1"/>
  </cols>
  <sheetData>
    <row r="1" spans="1:23" x14ac:dyDescent="0.35">
      <c r="A1" s="1" t="s">
        <v>0</v>
      </c>
      <c r="B1">
        <v>56</v>
      </c>
    </row>
    <row r="2" spans="1:23" x14ac:dyDescent="0.35">
      <c r="A2" s="1" t="s">
        <v>1</v>
      </c>
      <c r="B2">
        <v>46</v>
      </c>
      <c r="M2" s="4" t="s">
        <v>2</v>
      </c>
      <c r="N2">
        <f>_xlfn.BETA.INV(0.05,B1,B2)</f>
        <v>0.46777380599598362</v>
      </c>
      <c r="T2" s="1" t="s">
        <v>0</v>
      </c>
      <c r="U2" s="5">
        <v>56</v>
      </c>
    </row>
    <row r="3" spans="1:23" x14ac:dyDescent="0.35">
      <c r="A3" s="2"/>
      <c r="B3" s="3" t="str">
        <f>"("&amp;B1&amp;","&amp;B2&amp;")"</f>
        <v>(56,46)</v>
      </c>
      <c r="M3" s="4" t="s">
        <v>3</v>
      </c>
      <c r="N3">
        <v>0.95</v>
      </c>
      <c r="T3" s="1" t="s">
        <v>1</v>
      </c>
      <c r="U3" s="6">
        <v>46</v>
      </c>
    </row>
    <row r="4" spans="1:23" x14ac:dyDescent="0.35">
      <c r="A4">
        <v>0.01</v>
      </c>
      <c r="B4">
        <f t="shared" ref="B4:B67" si="0">_xlfn.BETA.DIST($A4,B$1,B$2,FALSE)</f>
        <v>3.9483551782518724E-80</v>
      </c>
      <c r="T4" s="7" t="s">
        <v>3</v>
      </c>
      <c r="U4" s="6">
        <v>0.95</v>
      </c>
    </row>
    <row r="5" spans="1:23" x14ac:dyDescent="0.35">
      <c r="A5">
        <f>A4+0.01</f>
        <v>0.02</v>
      </c>
      <c r="B5">
        <f t="shared" si="0"/>
        <v>9.0085651547414276E-64</v>
      </c>
      <c r="M5" s="8" t="s">
        <v>4</v>
      </c>
      <c r="N5" s="8" t="s">
        <v>5</v>
      </c>
      <c r="O5" s="8" t="s">
        <v>6</v>
      </c>
      <c r="P5" s="8" t="s">
        <v>7</v>
      </c>
      <c r="Q5" s="8" t="s">
        <v>8</v>
      </c>
      <c r="R5" s="8" t="s">
        <v>9</v>
      </c>
      <c r="T5" s="7" t="s">
        <v>10</v>
      </c>
      <c r="U5" s="6">
        <f>_xlfn.BETA.INV(1-U4,U2,U3)-0.000000000001</f>
        <v>0.46777380599498369</v>
      </c>
      <c r="W5" t="e" cm="1">
        <f t="array" aca="1" ref="W5" ca="1">FTEXT(U5)</f>
        <v>#NAME?</v>
      </c>
    </row>
    <row r="6" spans="1:23" x14ac:dyDescent="0.35">
      <c r="A6">
        <f t="shared" ref="A6:A69" si="1">A5+0.01</f>
        <v>0.03</v>
      </c>
      <c r="B6">
        <f t="shared" si="0"/>
        <v>2.7493466925714644E-54</v>
      </c>
      <c r="M6">
        <v>0</v>
      </c>
      <c r="N6">
        <f>_xlfn.BETA.DIST(M6,$B$1,$B$2,TRUE)</f>
        <v>0</v>
      </c>
      <c r="O6">
        <f>_xlfn.BETA.INV(N6+$N$3,$B$1,$B$2)</f>
        <v>0.62916681851216083</v>
      </c>
      <c r="P6">
        <f>_xlfn.BETA.DIST(O6,$B$1,$B$2,TRUE)</f>
        <v>0.94999999999999984</v>
      </c>
      <c r="Q6">
        <f>P6-N6</f>
        <v>0.94999999999999984</v>
      </c>
      <c r="R6">
        <f>O6-M6</f>
        <v>0.62916681851216083</v>
      </c>
      <c r="T6" t="s">
        <v>4</v>
      </c>
      <c r="U6" s="6">
        <v>0.45287136593372551</v>
      </c>
    </row>
    <row r="7" spans="1:23" x14ac:dyDescent="0.35">
      <c r="A7">
        <f t="shared" si="1"/>
        <v>0.04</v>
      </c>
      <c r="B7">
        <f t="shared" si="0"/>
        <v>1.2833273976428026E-47</v>
      </c>
      <c r="M7">
        <f>M6+0.01</f>
        <v>0.01</v>
      </c>
      <c r="N7">
        <f t="shared" ref="N7:N70" si="2">_xlfn.BETA.DIST(M7,$B$1,$B$2,TRUE)</f>
        <v>7.107293438797932E-84</v>
      </c>
      <c r="O7">
        <f>_xlfn.BETA.INV(N7+$N$3,$B$1,$B$2)</f>
        <v>0.62916681851216083</v>
      </c>
      <c r="P7">
        <f t="shared" ref="P7:P70" si="3">_xlfn.BETA.DIST(O7,$B$1,$B$2,TRUE)</f>
        <v>0.94999999999999984</v>
      </c>
      <c r="Q7">
        <f t="shared" ref="Q7:Q52" si="4">P7-N7</f>
        <v>0.94999999999999984</v>
      </c>
      <c r="R7">
        <f t="shared" ref="R7:R52" si="5">O7-M7</f>
        <v>0.61916681851216082</v>
      </c>
      <c r="T7" t="s">
        <v>5</v>
      </c>
      <c r="U7" s="6">
        <f>_xlfn.BETA.DIST(U6,U2,U3,TRUE)</f>
        <v>2.5783913995299782E-2</v>
      </c>
      <c r="W7" t="e" cm="1">
        <f t="array" aca="1" ref="W7" ca="1">FTEXT(U7)</f>
        <v>#NAME?</v>
      </c>
    </row>
    <row r="8" spans="1:23" x14ac:dyDescent="0.35">
      <c r="A8">
        <f t="shared" si="1"/>
        <v>0.05</v>
      </c>
      <c r="B8">
        <f t="shared" si="0"/>
        <v>1.7129509718126894E-42</v>
      </c>
      <c r="M8">
        <f t="shared" ref="M8:M52" si="6">M7+0.01</f>
        <v>0.02</v>
      </c>
      <c r="N8">
        <f t="shared" si="2"/>
        <v>3.2699962676308647E-67</v>
      </c>
      <c r="O8">
        <f t="shared" ref="O8:O71" si="7">_xlfn.BETA.INV(N8+$N$3,$B$1,$B$2)</f>
        <v>0.62916681851216083</v>
      </c>
      <c r="P8">
        <f t="shared" si="3"/>
        <v>0.94999999999999984</v>
      </c>
      <c r="Q8">
        <f t="shared" si="4"/>
        <v>0.94999999999999984</v>
      </c>
      <c r="R8">
        <f t="shared" si="5"/>
        <v>0.60916681851216081</v>
      </c>
      <c r="T8" t="s">
        <v>6</v>
      </c>
      <c r="U8" s="6">
        <f>_xlfn.BETA.INV(U7+U4,U2,U3)</f>
        <v>0.64463387090037683</v>
      </c>
      <c r="W8" t="e" cm="1">
        <f t="array" aca="1" ref="W8" ca="1">FTEXT(U8)</f>
        <v>#NAME?</v>
      </c>
    </row>
    <row r="9" spans="1:23" x14ac:dyDescent="0.35">
      <c r="A9">
        <f t="shared" si="1"/>
        <v>6.0000000000000005E-2</v>
      </c>
      <c r="B9">
        <f t="shared" si="0"/>
        <v>2.4093763293443967E-38</v>
      </c>
      <c r="M9">
        <f t="shared" si="6"/>
        <v>0.03</v>
      </c>
      <c r="N9">
        <f t="shared" si="2"/>
        <v>1.5096900125026025E-57</v>
      </c>
      <c r="O9">
        <f t="shared" si="7"/>
        <v>0.62916681851216083</v>
      </c>
      <c r="P9">
        <f t="shared" si="3"/>
        <v>0.94999999999999984</v>
      </c>
      <c r="Q9">
        <f t="shared" si="4"/>
        <v>0.94999999999999984</v>
      </c>
      <c r="R9">
        <f t="shared" si="5"/>
        <v>0.5991668185121608</v>
      </c>
      <c r="T9" s="7" t="s">
        <v>9</v>
      </c>
      <c r="U9" s="9">
        <f>U8-U6</f>
        <v>0.19176250496665131</v>
      </c>
      <c r="W9" t="e" cm="1">
        <f t="array" aca="1" ref="W9" ca="1">FTEXT(U9)</f>
        <v>#NAME?</v>
      </c>
    </row>
    <row r="10" spans="1:23" x14ac:dyDescent="0.35">
      <c r="A10">
        <f t="shared" si="1"/>
        <v>7.0000000000000007E-2</v>
      </c>
      <c r="B10">
        <f t="shared" si="0"/>
        <v>7.1607307138416112E-35</v>
      </c>
      <c r="M10">
        <f t="shared" si="6"/>
        <v>0.04</v>
      </c>
      <c r="N10">
        <f t="shared" si="2"/>
        <v>9.4779873215156205E-51</v>
      </c>
      <c r="O10">
        <f t="shared" si="7"/>
        <v>0.62916681851216083</v>
      </c>
      <c r="P10">
        <f t="shared" si="3"/>
        <v>0.94999999999999984</v>
      </c>
      <c r="Q10">
        <f t="shared" si="4"/>
        <v>0.94999999999999984</v>
      </c>
      <c r="R10">
        <f t="shared" si="5"/>
        <v>0.58916681851216079</v>
      </c>
    </row>
    <row r="11" spans="1:23" x14ac:dyDescent="0.35">
      <c r="A11">
        <f t="shared" si="1"/>
        <v>0.08</v>
      </c>
      <c r="B11">
        <f t="shared" si="0"/>
        <v>6.8113621449724104E-32</v>
      </c>
      <c r="M11">
        <f t="shared" si="6"/>
        <v>0.05</v>
      </c>
      <c r="N11">
        <f t="shared" si="2"/>
        <v>1.5956082457250019E-45</v>
      </c>
      <c r="O11">
        <f t="shared" si="7"/>
        <v>0.62916681851216083</v>
      </c>
      <c r="P11">
        <f t="shared" si="3"/>
        <v>0.94999999999999984</v>
      </c>
      <c r="Q11">
        <f t="shared" si="4"/>
        <v>0.94999999999999984</v>
      </c>
      <c r="R11">
        <f t="shared" si="5"/>
        <v>0.57916681851216079</v>
      </c>
      <c r="T11" t="s">
        <v>11</v>
      </c>
      <c r="U11">
        <f>_xlfn.BETA.DIST(U6,U2,U3,FALSE)</f>
        <v>1.2175165141325281</v>
      </c>
      <c r="W11" t="e" cm="1">
        <f t="array" aca="1" ref="W11" ca="1">FTEXT(U11)</f>
        <v>#NAME?</v>
      </c>
    </row>
    <row r="12" spans="1:23" x14ac:dyDescent="0.35">
      <c r="A12">
        <f t="shared" si="1"/>
        <v>0.09</v>
      </c>
      <c r="B12">
        <f t="shared" si="0"/>
        <v>2.710398384989119E-29</v>
      </c>
      <c r="M12">
        <f t="shared" si="6"/>
        <v>6.0000000000000005E-2</v>
      </c>
      <c r="N12">
        <f t="shared" si="2"/>
        <v>2.7181659368248579E-41</v>
      </c>
      <c r="O12">
        <f t="shared" si="7"/>
        <v>0.62916681851216083</v>
      </c>
      <c r="P12">
        <f t="shared" si="3"/>
        <v>0.94999999999999984</v>
      </c>
      <c r="Q12">
        <f t="shared" si="4"/>
        <v>0.94999999999999984</v>
      </c>
      <c r="R12">
        <f t="shared" si="5"/>
        <v>0.56916681851216078</v>
      </c>
      <c r="T12" t="s">
        <v>12</v>
      </c>
      <c r="U12">
        <f>_xlfn.BETA.DIST(U8,U2,U3,FALSE)</f>
        <v>1.2175183846377213</v>
      </c>
      <c r="W12" t="e" cm="1">
        <f t="array" aca="1" ref="W12" ca="1">FTEXT(U12)</f>
        <v>#NAME?</v>
      </c>
    </row>
    <row r="13" spans="1:23" x14ac:dyDescent="0.35">
      <c r="A13">
        <f t="shared" si="1"/>
        <v>9.9999999999999992E-2</v>
      </c>
      <c r="B13">
        <f t="shared" si="0"/>
        <v>5.4168321825237901E-27</v>
      </c>
      <c r="M13">
        <f t="shared" si="6"/>
        <v>7.0000000000000007E-2</v>
      </c>
      <c r="N13">
        <f t="shared" si="2"/>
        <v>9.5149308518200442E-38</v>
      </c>
      <c r="O13">
        <f t="shared" si="7"/>
        <v>0.62916681851216083</v>
      </c>
      <c r="P13">
        <f t="shared" si="3"/>
        <v>0.94999999999999984</v>
      </c>
      <c r="Q13">
        <f t="shared" si="4"/>
        <v>0.94999999999999984</v>
      </c>
      <c r="R13">
        <f t="shared" si="5"/>
        <v>0.55916681851216077</v>
      </c>
    </row>
    <row r="14" spans="1:23" x14ac:dyDescent="0.35">
      <c r="A14">
        <f t="shared" si="1"/>
        <v>0.10999999999999999</v>
      </c>
      <c r="B14">
        <f t="shared" si="0"/>
        <v>6.1941317551988552E-25</v>
      </c>
      <c r="M14">
        <f t="shared" si="6"/>
        <v>0.08</v>
      </c>
      <c r="N14">
        <f t="shared" si="2"/>
        <v>1.0445555340925529E-34</v>
      </c>
      <c r="O14">
        <f t="shared" si="7"/>
        <v>0.62916681851216083</v>
      </c>
      <c r="P14">
        <f t="shared" si="3"/>
        <v>0.94999999999999984</v>
      </c>
      <c r="Q14">
        <f t="shared" si="4"/>
        <v>0.94999999999999984</v>
      </c>
      <c r="R14">
        <f t="shared" si="5"/>
        <v>0.54916681851216087</v>
      </c>
    </row>
    <row r="15" spans="1:23" x14ac:dyDescent="0.35">
      <c r="A15">
        <f t="shared" si="1"/>
        <v>0.11999999999999998</v>
      </c>
      <c r="B15">
        <f t="shared" si="0"/>
        <v>4.4619144140956296E-23</v>
      </c>
      <c r="M15">
        <f t="shared" si="6"/>
        <v>0.09</v>
      </c>
      <c r="N15">
        <f t="shared" si="2"/>
        <v>4.7236069560902311E-32</v>
      </c>
      <c r="O15">
        <f t="shared" si="7"/>
        <v>0.62916681851216083</v>
      </c>
      <c r="P15">
        <f t="shared" si="3"/>
        <v>0.94999999999999984</v>
      </c>
      <c r="Q15">
        <f t="shared" si="4"/>
        <v>0.94999999999999984</v>
      </c>
      <c r="R15">
        <f t="shared" si="5"/>
        <v>0.53916681851216086</v>
      </c>
    </row>
    <row r="16" spans="1:23" x14ac:dyDescent="0.35">
      <c r="A16">
        <f t="shared" si="1"/>
        <v>0.12999999999999998</v>
      </c>
      <c r="B16">
        <f t="shared" si="0"/>
        <v>2.1781270121304318E-21</v>
      </c>
      <c r="M16">
        <f t="shared" si="6"/>
        <v>9.9999999999999992E-2</v>
      </c>
      <c r="N16">
        <f t="shared" si="2"/>
        <v>1.0599215507110419E-29</v>
      </c>
      <c r="O16">
        <f t="shared" si="7"/>
        <v>0.62916681851216083</v>
      </c>
      <c r="P16">
        <f t="shared" si="3"/>
        <v>0.94999999999999984</v>
      </c>
      <c r="Q16">
        <f t="shared" si="4"/>
        <v>0.94999999999999984</v>
      </c>
      <c r="R16">
        <f t="shared" si="5"/>
        <v>0.52916681851216085</v>
      </c>
    </row>
    <row r="17" spans="1:18" x14ac:dyDescent="0.35">
      <c r="A17">
        <f t="shared" si="1"/>
        <v>0.13999999999999999</v>
      </c>
      <c r="B17">
        <f t="shared" si="0"/>
        <v>7.6261391356057889E-20</v>
      </c>
      <c r="M17">
        <f t="shared" si="6"/>
        <v>0.10999999999999999</v>
      </c>
      <c r="N17">
        <f t="shared" si="2"/>
        <v>1.3476536329112019E-27</v>
      </c>
      <c r="O17">
        <f t="shared" si="7"/>
        <v>0.62916681851216083</v>
      </c>
      <c r="P17">
        <f t="shared" si="3"/>
        <v>0.94999999999999984</v>
      </c>
      <c r="Q17">
        <f t="shared" si="4"/>
        <v>0.94999999999999984</v>
      </c>
      <c r="R17">
        <f t="shared" si="5"/>
        <v>0.51916681851216084</v>
      </c>
    </row>
    <row r="18" spans="1:18" x14ac:dyDescent="0.35">
      <c r="A18">
        <f t="shared" si="1"/>
        <v>0.15</v>
      </c>
      <c r="B18">
        <f t="shared" si="0"/>
        <v>2.0031033693563896E-18</v>
      </c>
      <c r="M18">
        <f t="shared" si="6"/>
        <v>0.11999999999999998</v>
      </c>
      <c r="N18">
        <f t="shared" si="2"/>
        <v>1.0708741416138553E-25</v>
      </c>
      <c r="O18">
        <f t="shared" si="7"/>
        <v>0.62916681851216083</v>
      </c>
      <c r="P18">
        <f t="shared" si="3"/>
        <v>0.94999999999999984</v>
      </c>
      <c r="Q18">
        <f t="shared" si="4"/>
        <v>0.94999999999999984</v>
      </c>
      <c r="R18">
        <f t="shared" si="5"/>
        <v>0.50916681851216083</v>
      </c>
    </row>
    <row r="19" spans="1:18" x14ac:dyDescent="0.35">
      <c r="A19">
        <f t="shared" si="1"/>
        <v>0.16</v>
      </c>
      <c r="B19">
        <f t="shared" si="0"/>
        <v>4.0926007087156398E-17</v>
      </c>
      <c r="M19">
        <f t="shared" si="6"/>
        <v>0.12999999999999998</v>
      </c>
      <c r="N19">
        <f t="shared" si="2"/>
        <v>5.7286876286491686E-24</v>
      </c>
      <c r="O19">
        <f t="shared" si="7"/>
        <v>0.62916681851216083</v>
      </c>
      <c r="P19">
        <f t="shared" si="3"/>
        <v>0.94999999999999984</v>
      </c>
      <c r="Q19">
        <f t="shared" si="4"/>
        <v>0.94999999999999984</v>
      </c>
      <c r="R19">
        <f t="shared" si="5"/>
        <v>0.49916681851216083</v>
      </c>
    </row>
    <row r="20" spans="1:18" x14ac:dyDescent="0.35">
      <c r="A20">
        <f t="shared" si="1"/>
        <v>0.17</v>
      </c>
      <c r="B20">
        <f t="shared" si="0"/>
        <v>6.6994212889596945E-16</v>
      </c>
      <c r="M20">
        <f t="shared" si="6"/>
        <v>0.13999999999999999</v>
      </c>
      <c r="N20">
        <f t="shared" si="2"/>
        <v>2.1858697335017411E-22</v>
      </c>
      <c r="O20">
        <f t="shared" si="7"/>
        <v>0.62916681851216083</v>
      </c>
      <c r="P20">
        <f t="shared" si="3"/>
        <v>0.94999999999999984</v>
      </c>
      <c r="Q20">
        <f t="shared" si="4"/>
        <v>0.94999999999999984</v>
      </c>
      <c r="R20">
        <f t="shared" si="5"/>
        <v>0.48916681851216082</v>
      </c>
    </row>
    <row r="21" spans="1:18" x14ac:dyDescent="0.35">
      <c r="A21">
        <f t="shared" si="1"/>
        <v>0.18000000000000002</v>
      </c>
      <c r="B21">
        <f t="shared" si="0"/>
        <v>9.0041680980320903E-15</v>
      </c>
      <c r="M21">
        <f t="shared" si="6"/>
        <v>0.15</v>
      </c>
      <c r="N21">
        <f t="shared" si="2"/>
        <v>6.227710250268351E-21</v>
      </c>
      <c r="O21">
        <f t="shared" si="7"/>
        <v>0.62916681851216083</v>
      </c>
      <c r="P21">
        <f t="shared" si="3"/>
        <v>0.94999999999999984</v>
      </c>
      <c r="Q21">
        <f t="shared" si="4"/>
        <v>0.94999999999999984</v>
      </c>
      <c r="R21">
        <f t="shared" si="5"/>
        <v>0.47916681851216081</v>
      </c>
    </row>
    <row r="22" spans="1:18" x14ac:dyDescent="0.35">
      <c r="A22">
        <f t="shared" si="1"/>
        <v>0.19000000000000003</v>
      </c>
      <c r="B22">
        <f t="shared" si="0"/>
        <v>1.0141597218453473E-13</v>
      </c>
      <c r="M22">
        <f t="shared" si="6"/>
        <v>0.16</v>
      </c>
      <c r="N22">
        <f t="shared" si="2"/>
        <v>1.3746256260562021E-19</v>
      </c>
      <c r="O22">
        <f t="shared" si="7"/>
        <v>0.62916681851216083</v>
      </c>
      <c r="P22">
        <f t="shared" si="3"/>
        <v>0.94999999999999984</v>
      </c>
      <c r="Q22">
        <f t="shared" si="4"/>
        <v>0.94999999999999984</v>
      </c>
      <c r="R22">
        <f t="shared" si="5"/>
        <v>0.4691668185121608</v>
      </c>
    </row>
    <row r="23" spans="1:18" x14ac:dyDescent="0.35">
      <c r="A23">
        <f t="shared" si="1"/>
        <v>0.20000000000000004</v>
      </c>
      <c r="B23">
        <f t="shared" si="0"/>
        <v>9.7393872087016918E-13</v>
      </c>
      <c r="M23">
        <f t="shared" si="6"/>
        <v>0.17</v>
      </c>
      <c r="N23">
        <f t="shared" si="2"/>
        <v>2.4226019117703589E-18</v>
      </c>
      <c r="O23">
        <f t="shared" si="7"/>
        <v>0.62916681851216083</v>
      </c>
      <c r="P23">
        <f t="shared" si="3"/>
        <v>0.94999999999999984</v>
      </c>
      <c r="Q23">
        <f t="shared" si="4"/>
        <v>0.94999999999999984</v>
      </c>
      <c r="R23">
        <f t="shared" si="5"/>
        <v>0.45916681851216079</v>
      </c>
    </row>
    <row r="24" spans="1:18" x14ac:dyDescent="0.35">
      <c r="A24">
        <f t="shared" si="1"/>
        <v>0.21000000000000005</v>
      </c>
      <c r="B24">
        <f t="shared" si="0"/>
        <v>8.093060270899368E-12</v>
      </c>
      <c r="M24">
        <f t="shared" si="6"/>
        <v>0.18000000000000002</v>
      </c>
      <c r="N24">
        <f t="shared" si="2"/>
        <v>3.4950500477230072E-17</v>
      </c>
      <c r="O24">
        <f t="shared" si="7"/>
        <v>0.62916681851216083</v>
      </c>
      <c r="P24">
        <f t="shared" si="3"/>
        <v>0.94999999999999984</v>
      </c>
      <c r="Q24">
        <f t="shared" si="4"/>
        <v>0.94999999999999984</v>
      </c>
      <c r="R24">
        <f t="shared" si="5"/>
        <v>0.44916681851216078</v>
      </c>
    </row>
    <row r="25" spans="1:18" x14ac:dyDescent="0.35">
      <c r="A25">
        <f t="shared" si="1"/>
        <v>0.22000000000000006</v>
      </c>
      <c r="B25">
        <f t="shared" si="0"/>
        <v>5.8930078898983719E-11</v>
      </c>
      <c r="M25">
        <f t="shared" si="6"/>
        <v>0.19000000000000003</v>
      </c>
      <c r="N25">
        <f t="shared" si="2"/>
        <v>4.2146497603103804E-16</v>
      </c>
      <c r="O25">
        <f t="shared" si="7"/>
        <v>0.62916681851216116</v>
      </c>
      <c r="P25">
        <f t="shared" si="3"/>
        <v>0.95000000000000062</v>
      </c>
      <c r="Q25">
        <f t="shared" si="4"/>
        <v>0.95000000000000018</v>
      </c>
      <c r="R25">
        <f t="shared" si="5"/>
        <v>0.43916681851216111</v>
      </c>
    </row>
    <row r="26" spans="1:18" x14ac:dyDescent="0.35">
      <c r="A26">
        <f t="shared" si="1"/>
        <v>0.23000000000000007</v>
      </c>
      <c r="B26">
        <f t="shared" si="0"/>
        <v>3.8014218792701521E-10</v>
      </c>
      <c r="M26">
        <f t="shared" si="6"/>
        <v>0.20000000000000004</v>
      </c>
      <c r="N26">
        <f t="shared" si="2"/>
        <v>4.3237762623142088E-15</v>
      </c>
      <c r="O26">
        <f t="shared" si="7"/>
        <v>0.62916681851216283</v>
      </c>
      <c r="P26">
        <f t="shared" si="3"/>
        <v>0.95000000000000417</v>
      </c>
      <c r="Q26">
        <f t="shared" si="4"/>
        <v>0.94999999999999984</v>
      </c>
      <c r="R26">
        <f t="shared" si="5"/>
        <v>0.42916681851216276</v>
      </c>
    </row>
    <row r="27" spans="1:18" x14ac:dyDescent="0.35">
      <c r="A27">
        <f t="shared" si="1"/>
        <v>0.24000000000000007</v>
      </c>
      <c r="B27">
        <f t="shared" si="0"/>
        <v>2.1931200383974577E-9</v>
      </c>
      <c r="M27">
        <f t="shared" si="6"/>
        <v>0.21000000000000005</v>
      </c>
      <c r="N27">
        <f t="shared" si="2"/>
        <v>3.8307483896651978E-14</v>
      </c>
      <c r="O27">
        <f t="shared" si="7"/>
        <v>0.62916681851217848</v>
      </c>
      <c r="P27">
        <f t="shared" si="3"/>
        <v>0.95000000000003837</v>
      </c>
      <c r="Q27">
        <f t="shared" si="4"/>
        <v>0.95000000000000007</v>
      </c>
      <c r="R27">
        <f t="shared" si="5"/>
        <v>0.41916681851217841</v>
      </c>
    </row>
    <row r="28" spans="1:18" x14ac:dyDescent="0.35">
      <c r="A28">
        <f t="shared" si="1"/>
        <v>0.25000000000000006</v>
      </c>
      <c r="B28">
        <f t="shared" si="0"/>
        <v>1.1410108806258201E-8</v>
      </c>
      <c r="M28">
        <f t="shared" si="6"/>
        <v>0.22000000000000006</v>
      </c>
      <c r="N28">
        <f t="shared" si="2"/>
        <v>2.9691108616479222E-13</v>
      </c>
      <c r="O28">
        <f t="shared" si="7"/>
        <v>0.62916681851229717</v>
      </c>
      <c r="P28">
        <f t="shared" si="3"/>
        <v>0.95000000000029694</v>
      </c>
      <c r="Q28">
        <f t="shared" si="4"/>
        <v>0.95000000000000007</v>
      </c>
      <c r="R28">
        <f t="shared" si="5"/>
        <v>0.40916681851229708</v>
      </c>
    </row>
    <row r="29" spans="1:18" x14ac:dyDescent="0.35">
      <c r="A29">
        <f t="shared" si="1"/>
        <v>0.26000000000000006</v>
      </c>
      <c r="B29">
        <f t="shared" si="0"/>
        <v>5.3925475409268543E-8</v>
      </c>
      <c r="M29">
        <f t="shared" si="6"/>
        <v>0.23000000000000007</v>
      </c>
      <c r="N29">
        <f t="shared" si="2"/>
        <v>2.0358111550724988E-12</v>
      </c>
      <c r="O29">
        <f t="shared" si="7"/>
        <v>0.62916681851309575</v>
      </c>
      <c r="P29">
        <f t="shared" si="3"/>
        <v>0.95000000000203588</v>
      </c>
      <c r="Q29">
        <f t="shared" si="4"/>
        <v>0.95000000000000007</v>
      </c>
      <c r="R29">
        <f t="shared" si="5"/>
        <v>0.39916681851309566</v>
      </c>
    </row>
    <row r="30" spans="1:18" x14ac:dyDescent="0.35">
      <c r="A30">
        <f t="shared" si="1"/>
        <v>0.27000000000000007</v>
      </c>
      <c r="B30">
        <f t="shared" si="0"/>
        <v>2.3300658265454379E-7</v>
      </c>
      <c r="M30">
        <f t="shared" si="6"/>
        <v>0.24000000000000007</v>
      </c>
      <c r="N30">
        <f t="shared" si="2"/>
        <v>1.2469062095875302E-11</v>
      </c>
      <c r="O30">
        <f t="shared" si="7"/>
        <v>0.62916681851788681</v>
      </c>
      <c r="P30">
        <f t="shared" si="3"/>
        <v>0.95000000001246909</v>
      </c>
      <c r="Q30">
        <f t="shared" si="4"/>
        <v>0.95000000000000007</v>
      </c>
      <c r="R30">
        <f t="shared" si="5"/>
        <v>0.3891668185178867</v>
      </c>
    </row>
    <row r="31" spans="1:18" x14ac:dyDescent="0.35">
      <c r="A31">
        <f t="shared" si="1"/>
        <v>0.28000000000000008</v>
      </c>
      <c r="B31">
        <f t="shared" si="0"/>
        <v>9.257346498519182E-7</v>
      </c>
      <c r="M31">
        <f t="shared" si="6"/>
        <v>0.25000000000000006</v>
      </c>
      <c r="N31">
        <f t="shared" si="2"/>
        <v>6.8802738721068941E-11</v>
      </c>
      <c r="O31">
        <f t="shared" si="7"/>
        <v>0.62916681854375578</v>
      </c>
      <c r="P31">
        <f t="shared" si="3"/>
        <v>0.9500000000688027</v>
      </c>
      <c r="Q31">
        <f t="shared" si="4"/>
        <v>0.95</v>
      </c>
      <c r="R31">
        <f t="shared" si="5"/>
        <v>0.37916681854375572</v>
      </c>
    </row>
    <row r="32" spans="1:18" x14ac:dyDescent="0.35">
      <c r="A32">
        <f t="shared" si="1"/>
        <v>0.29000000000000009</v>
      </c>
      <c r="B32">
        <f t="shared" si="0"/>
        <v>3.3989754912804006E-6</v>
      </c>
      <c r="M32">
        <f t="shared" si="6"/>
        <v>0.26000000000000006</v>
      </c>
      <c r="N32">
        <f t="shared" si="2"/>
        <v>3.4458754688881401E-10</v>
      </c>
      <c r="O32">
        <f t="shared" si="7"/>
        <v>0.62916681867039903</v>
      </c>
      <c r="P32">
        <f t="shared" si="3"/>
        <v>0.95000000034458765</v>
      </c>
      <c r="Q32">
        <f t="shared" si="4"/>
        <v>0.95000000000000007</v>
      </c>
      <c r="R32">
        <f t="shared" si="5"/>
        <v>0.36916681867039897</v>
      </c>
    </row>
    <row r="33" spans="1:18" x14ac:dyDescent="0.35">
      <c r="A33">
        <f t="shared" si="1"/>
        <v>0.3000000000000001</v>
      </c>
      <c r="B33">
        <f t="shared" si="0"/>
        <v>1.1585459583289792E-5</v>
      </c>
      <c r="M33">
        <f t="shared" si="6"/>
        <v>0.27000000000000007</v>
      </c>
      <c r="N33">
        <f t="shared" si="2"/>
        <v>1.5768279294160145E-9</v>
      </c>
      <c r="O33">
        <f t="shared" si="7"/>
        <v>0.62916681923625628</v>
      </c>
      <c r="P33">
        <f t="shared" si="3"/>
        <v>0.95000000157682774</v>
      </c>
      <c r="Q33">
        <f t="shared" si="4"/>
        <v>0.94999999999999984</v>
      </c>
      <c r="R33">
        <f t="shared" si="5"/>
        <v>0.35916681923625621</v>
      </c>
    </row>
    <row r="34" spans="1:18" x14ac:dyDescent="0.35">
      <c r="A34">
        <f t="shared" si="1"/>
        <v>0.31000000000000011</v>
      </c>
      <c r="B34">
        <f t="shared" si="0"/>
        <v>3.6807362664381844E-5</v>
      </c>
      <c r="M34">
        <f t="shared" si="6"/>
        <v>0.28000000000000008</v>
      </c>
      <c r="N34">
        <f t="shared" si="2"/>
        <v>6.6314153492799525E-9</v>
      </c>
      <c r="O34">
        <f t="shared" si="7"/>
        <v>0.62916682155737469</v>
      </c>
      <c r="P34">
        <f t="shared" si="3"/>
        <v>0.95000000663141515</v>
      </c>
      <c r="Q34">
        <f t="shared" si="4"/>
        <v>0.94999999999999984</v>
      </c>
      <c r="R34">
        <f t="shared" si="5"/>
        <v>0.34916682155737461</v>
      </c>
    </row>
    <row r="35" spans="1:18" x14ac:dyDescent="0.35">
      <c r="A35">
        <f t="shared" si="1"/>
        <v>0.32000000000000012</v>
      </c>
      <c r="B35">
        <f t="shared" si="0"/>
        <v>1.0939118719238477E-4</v>
      </c>
      <c r="M35">
        <f t="shared" si="6"/>
        <v>0.29000000000000009</v>
      </c>
      <c r="N35">
        <f t="shared" si="2"/>
        <v>2.5765238284419915E-8</v>
      </c>
      <c r="O35">
        <f t="shared" si="7"/>
        <v>0.62916683034382415</v>
      </c>
      <c r="P35">
        <f t="shared" si="3"/>
        <v>0.95000002576523812</v>
      </c>
      <c r="Q35">
        <f t="shared" si="4"/>
        <v>0.94999999999999984</v>
      </c>
      <c r="R35">
        <f t="shared" si="5"/>
        <v>0.33916683034382406</v>
      </c>
    </row>
    <row r="36" spans="1:18" x14ac:dyDescent="0.35">
      <c r="A36">
        <f t="shared" si="1"/>
        <v>0.33000000000000013</v>
      </c>
      <c r="B36">
        <f t="shared" si="0"/>
        <v>3.0511620292813374E-4</v>
      </c>
      <c r="M36">
        <f t="shared" si="6"/>
        <v>0.3000000000000001</v>
      </c>
      <c r="N36">
        <f t="shared" si="2"/>
        <v>9.2917362521491915E-8</v>
      </c>
      <c r="O36">
        <f t="shared" si="7"/>
        <v>0.6291668611807949</v>
      </c>
      <c r="P36">
        <f t="shared" si="3"/>
        <v>0.95000009291736243</v>
      </c>
      <c r="Q36">
        <f t="shared" si="4"/>
        <v>0.95</v>
      </c>
      <c r="R36">
        <f t="shared" si="5"/>
        <v>0.3291668611807948</v>
      </c>
    </row>
    <row r="37" spans="1:18" x14ac:dyDescent="0.35">
      <c r="A37">
        <f t="shared" si="1"/>
        <v>0.34000000000000014</v>
      </c>
      <c r="B37">
        <f t="shared" si="0"/>
        <v>8.0103223450236243E-4</v>
      </c>
      <c r="M37">
        <f t="shared" si="6"/>
        <v>0.31000000000000011</v>
      </c>
      <c r="N37">
        <f t="shared" si="2"/>
        <v>3.1233055604101688E-7</v>
      </c>
      <c r="O37">
        <f t="shared" si="7"/>
        <v>0.62916696193789567</v>
      </c>
      <c r="P37">
        <f t="shared" si="3"/>
        <v>0.95000031233055604</v>
      </c>
      <c r="Q37">
        <f t="shared" si="4"/>
        <v>0.95</v>
      </c>
      <c r="R37">
        <f t="shared" si="5"/>
        <v>0.31916696193789557</v>
      </c>
    </row>
    <row r="38" spans="1:18" x14ac:dyDescent="0.35">
      <c r="A38">
        <f t="shared" si="1"/>
        <v>0.35000000000000014</v>
      </c>
      <c r="B38">
        <f t="shared" si="0"/>
        <v>1.9846135146685583E-3</v>
      </c>
      <c r="M38">
        <f t="shared" si="6"/>
        <v>0.32000000000000012</v>
      </c>
      <c r="N38">
        <f t="shared" si="2"/>
        <v>9.8225638975384914E-7</v>
      </c>
      <c r="O38">
        <f t="shared" si="7"/>
        <v>0.62916726957779323</v>
      </c>
      <c r="P38">
        <f t="shared" si="3"/>
        <v>0.95000098225638974</v>
      </c>
      <c r="Q38">
        <f t="shared" si="4"/>
        <v>0.95</v>
      </c>
      <c r="R38">
        <f t="shared" si="5"/>
        <v>0.30916726957779311</v>
      </c>
    </row>
    <row r="39" spans="1:18" x14ac:dyDescent="0.35">
      <c r="A39">
        <f t="shared" si="1"/>
        <v>0.36000000000000015</v>
      </c>
      <c r="B39">
        <f t="shared" si="0"/>
        <v>4.6512408399092802E-3</v>
      </c>
      <c r="M39">
        <f t="shared" si="6"/>
        <v>0.33000000000000013</v>
      </c>
      <c r="N39">
        <f t="shared" si="2"/>
        <v>2.9000544658444765E-6</v>
      </c>
      <c r="O39">
        <f t="shared" si="7"/>
        <v>0.62916815027692263</v>
      </c>
      <c r="P39">
        <f t="shared" si="3"/>
        <v>0.95000290005446597</v>
      </c>
      <c r="Q39">
        <f t="shared" si="4"/>
        <v>0.95000000000000018</v>
      </c>
      <c r="R39">
        <f t="shared" si="5"/>
        <v>0.29916815027692251</v>
      </c>
    </row>
    <row r="40" spans="1:18" x14ac:dyDescent="0.35">
      <c r="A40">
        <f t="shared" si="1"/>
        <v>0.37000000000000016</v>
      </c>
      <c r="B40">
        <f t="shared" si="0"/>
        <v>1.0333608536988731E-2</v>
      </c>
      <c r="M40">
        <f t="shared" si="6"/>
        <v>0.34000000000000014</v>
      </c>
      <c r="N40">
        <f t="shared" si="2"/>
        <v>8.0629848403842046E-6</v>
      </c>
      <c r="O40">
        <f t="shared" si="7"/>
        <v>0.62917052134987561</v>
      </c>
      <c r="P40">
        <f t="shared" si="3"/>
        <v>0.95000806298484031</v>
      </c>
      <c r="Q40">
        <f t="shared" si="4"/>
        <v>0.95</v>
      </c>
      <c r="R40">
        <f t="shared" si="5"/>
        <v>0.28917052134987548</v>
      </c>
    </row>
    <row r="41" spans="1:18" x14ac:dyDescent="0.35">
      <c r="A41">
        <f t="shared" si="1"/>
        <v>0.38000000000000017</v>
      </c>
      <c r="B41">
        <f t="shared" si="0"/>
        <v>2.1805010372826401E-2</v>
      </c>
      <c r="M41">
        <f t="shared" si="6"/>
        <v>0.35000000000000014</v>
      </c>
      <c r="N41">
        <f t="shared" si="2"/>
        <v>2.1169337903099873E-5</v>
      </c>
      <c r="O41">
        <f t="shared" si="7"/>
        <v>0.62917654129233513</v>
      </c>
      <c r="P41">
        <f t="shared" si="3"/>
        <v>0.95002116933790304</v>
      </c>
      <c r="Q41">
        <f t="shared" si="4"/>
        <v>0.95</v>
      </c>
      <c r="R41">
        <f t="shared" si="5"/>
        <v>0.27917654129233499</v>
      </c>
    </row>
    <row r="42" spans="1:18" x14ac:dyDescent="0.35">
      <c r="A42">
        <f t="shared" si="1"/>
        <v>0.39000000000000018</v>
      </c>
      <c r="B42">
        <f t="shared" si="0"/>
        <v>4.3775228146287599E-2</v>
      </c>
      <c r="M42">
        <f t="shared" si="6"/>
        <v>0.36000000000000015</v>
      </c>
      <c r="N42">
        <f t="shared" si="2"/>
        <v>5.2619160715261336E-5</v>
      </c>
      <c r="O42">
        <f t="shared" si="7"/>
        <v>0.62919099168103132</v>
      </c>
      <c r="P42">
        <f t="shared" si="3"/>
        <v>0.95005261916071526</v>
      </c>
      <c r="Q42">
        <f t="shared" si="4"/>
        <v>0.95</v>
      </c>
      <c r="R42">
        <f t="shared" si="5"/>
        <v>0.26919099168103117</v>
      </c>
    </row>
    <row r="43" spans="1:18" x14ac:dyDescent="0.35">
      <c r="A43">
        <f t="shared" si="1"/>
        <v>0.40000000000000019</v>
      </c>
      <c r="B43">
        <f t="shared" si="0"/>
        <v>8.3741020017437703E-2</v>
      </c>
      <c r="M43">
        <f t="shared" si="6"/>
        <v>0.37000000000000016</v>
      </c>
      <c r="N43">
        <f t="shared" si="2"/>
        <v>1.2411143816785963E-4</v>
      </c>
      <c r="O43">
        <f t="shared" si="7"/>
        <v>0.62922386694764887</v>
      </c>
      <c r="P43">
        <f t="shared" si="3"/>
        <v>0.95012411143816777</v>
      </c>
      <c r="Q43">
        <f t="shared" si="4"/>
        <v>0.95</v>
      </c>
      <c r="R43">
        <f t="shared" si="5"/>
        <v>0.25922386694764871</v>
      </c>
    </row>
    <row r="44" spans="1:18" x14ac:dyDescent="0.35">
      <c r="A44">
        <f t="shared" si="1"/>
        <v>0.4100000000000002</v>
      </c>
      <c r="B44">
        <f t="shared" si="0"/>
        <v>0.15285691832798182</v>
      </c>
      <c r="M44">
        <f t="shared" si="6"/>
        <v>0.38000000000000017</v>
      </c>
      <c r="N44">
        <f t="shared" si="2"/>
        <v>2.7837518931932094E-4</v>
      </c>
      <c r="O44">
        <f t="shared" si="7"/>
        <v>0.62929492945224519</v>
      </c>
      <c r="P44">
        <f t="shared" si="3"/>
        <v>0.95027837518931924</v>
      </c>
      <c r="Q44">
        <f t="shared" si="4"/>
        <v>0.95</v>
      </c>
      <c r="R44">
        <f t="shared" si="5"/>
        <v>0.24929492945224502</v>
      </c>
    </row>
    <row r="45" spans="1:18" x14ac:dyDescent="0.35">
      <c r="A45">
        <f t="shared" si="1"/>
        <v>0.42000000000000021</v>
      </c>
      <c r="B45">
        <f t="shared" si="0"/>
        <v>0.26656500770145258</v>
      </c>
      <c r="M45">
        <f t="shared" si="6"/>
        <v>0.39000000000000018</v>
      </c>
      <c r="N45">
        <f t="shared" si="2"/>
        <v>5.9489857203481032E-4</v>
      </c>
      <c r="O45">
        <f t="shared" si="7"/>
        <v>0.62944127763872237</v>
      </c>
      <c r="P45">
        <f t="shared" si="3"/>
        <v>0.95059489857203472</v>
      </c>
      <c r="Q45">
        <f t="shared" si="4"/>
        <v>0.95</v>
      </c>
      <c r="R45">
        <f t="shared" si="5"/>
        <v>0.23944127763872219</v>
      </c>
    </row>
    <row r="46" spans="1:18" x14ac:dyDescent="0.35">
      <c r="A46">
        <f t="shared" si="1"/>
        <v>0.43000000000000022</v>
      </c>
      <c r="B46">
        <f t="shared" si="0"/>
        <v>0.44459647842337047</v>
      </c>
      <c r="M46">
        <f t="shared" si="6"/>
        <v>0.40000000000000019</v>
      </c>
      <c r="N46">
        <f t="shared" si="2"/>
        <v>1.2134556676857697E-3</v>
      </c>
      <c r="O46">
        <f t="shared" si="7"/>
        <v>0.62972939895647539</v>
      </c>
      <c r="P46">
        <f t="shared" si="3"/>
        <v>0.95121345566768567</v>
      </c>
      <c r="Q46">
        <f t="shared" si="4"/>
        <v>0.95</v>
      </c>
      <c r="R46">
        <f t="shared" si="5"/>
        <v>0.22972939895647521</v>
      </c>
    </row>
    <row r="47" spans="1:18" x14ac:dyDescent="0.35">
      <c r="A47">
        <f t="shared" si="1"/>
        <v>0.44000000000000022</v>
      </c>
      <c r="B47">
        <f t="shared" si="0"/>
        <v>0.70988970550496311</v>
      </c>
      <c r="M47">
        <f t="shared" si="6"/>
        <v>0.4100000000000002</v>
      </c>
      <c r="N47">
        <f t="shared" si="2"/>
        <v>2.3664014538242323E-3</v>
      </c>
      <c r="O47">
        <f t="shared" si="7"/>
        <v>0.63027414137653137</v>
      </c>
      <c r="P47">
        <f t="shared" si="3"/>
        <v>0.95236640145382401</v>
      </c>
      <c r="Q47">
        <f t="shared" si="4"/>
        <v>0.94999999999999973</v>
      </c>
      <c r="R47">
        <f t="shared" si="5"/>
        <v>0.22027414137653117</v>
      </c>
    </row>
    <row r="48" spans="1:18" x14ac:dyDescent="0.35">
      <c r="A48">
        <f t="shared" si="1"/>
        <v>0.45000000000000023</v>
      </c>
      <c r="B48">
        <f t="shared" si="0"/>
        <v>1.0860297973793376</v>
      </c>
      <c r="M48">
        <f t="shared" si="6"/>
        <v>0.42000000000000021</v>
      </c>
      <c r="N48">
        <f t="shared" si="2"/>
        <v>4.4187436730007065E-3</v>
      </c>
      <c r="O48">
        <f t="shared" si="7"/>
        <v>0.63126992276369287</v>
      </c>
      <c r="P48">
        <f t="shared" si="3"/>
        <v>0.95441874367300072</v>
      </c>
      <c r="Q48">
        <f t="shared" si="4"/>
        <v>0.95000000000000007</v>
      </c>
      <c r="R48">
        <f t="shared" si="5"/>
        <v>0.21126992276369266</v>
      </c>
    </row>
    <row r="49" spans="1:18" x14ac:dyDescent="0.35">
      <c r="A49">
        <f t="shared" si="1"/>
        <v>0.46000000000000024</v>
      </c>
      <c r="B49">
        <f t="shared" si="0"/>
        <v>1.5930609452126197</v>
      </c>
      <c r="M49">
        <f t="shared" si="6"/>
        <v>0.43000000000000022</v>
      </c>
      <c r="N49">
        <f t="shared" si="2"/>
        <v>7.9117364737766888E-3</v>
      </c>
      <c r="O49">
        <f t="shared" si="7"/>
        <v>0.63304891119225615</v>
      </c>
      <c r="P49">
        <f t="shared" si="3"/>
        <v>0.95791173647377681</v>
      </c>
      <c r="Q49">
        <f t="shared" si="4"/>
        <v>0.95000000000000007</v>
      </c>
      <c r="R49">
        <f t="shared" si="5"/>
        <v>0.20304891119225593</v>
      </c>
    </row>
    <row r="50" spans="1:18" x14ac:dyDescent="0.35">
      <c r="A50">
        <f t="shared" si="1"/>
        <v>0.47000000000000025</v>
      </c>
      <c r="B50">
        <f t="shared" si="0"/>
        <v>2.2419647230565736</v>
      </c>
      <c r="M50">
        <f t="shared" si="6"/>
        <v>0.44000000000000022</v>
      </c>
      <c r="N50">
        <f t="shared" si="2"/>
        <v>1.360145145911291E-2</v>
      </c>
      <c r="O50">
        <f t="shared" si="7"/>
        <v>0.63621498111816388</v>
      </c>
      <c r="P50">
        <f t="shared" si="3"/>
        <v>0.96360145145911269</v>
      </c>
      <c r="Q50">
        <f t="shared" si="4"/>
        <v>0.94999999999999973</v>
      </c>
      <c r="R50">
        <f t="shared" si="5"/>
        <v>0.19621498111816366</v>
      </c>
    </row>
    <row r="51" spans="1:18" x14ac:dyDescent="0.35">
      <c r="A51">
        <f t="shared" si="1"/>
        <v>0.48000000000000026</v>
      </c>
      <c r="B51">
        <f t="shared" si="0"/>
        <v>3.0286631639244774</v>
      </c>
      <c r="M51">
        <f t="shared" si="6"/>
        <v>0.45000000000000023</v>
      </c>
      <c r="N51">
        <f t="shared" si="2"/>
        <v>2.2479394716502173E-2</v>
      </c>
      <c r="O51">
        <f t="shared" si="7"/>
        <v>0.64206004038885667</v>
      </c>
      <c r="P51">
        <f t="shared" si="3"/>
        <v>0.97247939471650202</v>
      </c>
      <c r="Q51">
        <f t="shared" si="4"/>
        <v>0.94999999999999984</v>
      </c>
      <c r="R51">
        <f t="shared" si="5"/>
        <v>0.19206004038885643</v>
      </c>
    </row>
    <row r="52" spans="1:18" x14ac:dyDescent="0.35">
      <c r="A52">
        <f t="shared" si="1"/>
        <v>0.49000000000000027</v>
      </c>
      <c r="B52">
        <f t="shared" si="0"/>
        <v>3.9289344418169665</v>
      </c>
      <c r="M52" s="10">
        <f t="shared" si="6"/>
        <v>0.46000000000000024</v>
      </c>
      <c r="N52" s="10">
        <f t="shared" si="2"/>
        <v>3.5759350443565707E-2</v>
      </c>
      <c r="O52" s="10">
        <f t="shared" si="7"/>
        <v>0.65472928869391389</v>
      </c>
      <c r="P52" s="10">
        <f t="shared" si="3"/>
        <v>0.98575935044356566</v>
      </c>
      <c r="Q52" s="10">
        <f t="shared" si="4"/>
        <v>0.95</v>
      </c>
      <c r="R52" s="10">
        <f t="shared" si="5"/>
        <v>0.19472928869391365</v>
      </c>
    </row>
    <row r="53" spans="1:18" x14ac:dyDescent="0.35">
      <c r="A53">
        <f t="shared" si="1"/>
        <v>0.50000000000000022</v>
      </c>
      <c r="B53">
        <f t="shared" si="0"/>
        <v>4.8959039592695257</v>
      </c>
    </row>
    <row r="54" spans="1:18" x14ac:dyDescent="0.35">
      <c r="A54">
        <f t="shared" si="1"/>
        <v>0.51000000000000023</v>
      </c>
      <c r="B54">
        <f t="shared" si="0"/>
        <v>5.8615941207785651</v>
      </c>
      <c r="M54" s="11">
        <v>0.44</v>
      </c>
      <c r="N54" s="11">
        <f t="shared" si="2"/>
        <v>1.3601451459112754E-2</v>
      </c>
      <c r="O54" s="11">
        <f t="shared" si="7"/>
        <v>0.63621498111816377</v>
      </c>
      <c r="P54" s="11">
        <f t="shared" si="3"/>
        <v>0.96360145145911269</v>
      </c>
      <c r="Q54" s="11">
        <f t="shared" ref="Q54:Q74" si="8">P54-N54</f>
        <v>0.95</v>
      </c>
      <c r="R54" s="11">
        <f t="shared" ref="R54:R74" si="9">O54-M54</f>
        <v>0.19621498111816377</v>
      </c>
    </row>
    <row r="55" spans="1:18" x14ac:dyDescent="0.35">
      <c r="A55">
        <f t="shared" si="1"/>
        <v>0.52000000000000024</v>
      </c>
      <c r="B55">
        <f t="shared" si="0"/>
        <v>6.7432931186597287</v>
      </c>
      <c r="M55">
        <f>M54+0.001</f>
        <v>0.441</v>
      </c>
      <c r="N55">
        <f t="shared" si="2"/>
        <v>1.4327373085121525E-2</v>
      </c>
      <c r="O55">
        <f t="shared" si="7"/>
        <v>0.63664681985820293</v>
      </c>
      <c r="P55">
        <f t="shared" si="3"/>
        <v>0.9643273730851214</v>
      </c>
      <c r="Q55">
        <f t="shared" si="8"/>
        <v>0.94999999999999984</v>
      </c>
      <c r="R55">
        <f t="shared" si="9"/>
        <v>0.19564681985820292</v>
      </c>
    </row>
    <row r="56" spans="1:18" x14ac:dyDescent="0.35">
      <c r="A56">
        <f t="shared" si="1"/>
        <v>0.53000000000000025</v>
      </c>
      <c r="B56">
        <f t="shared" si="0"/>
        <v>7.454334746552929</v>
      </c>
      <c r="M56">
        <f t="shared" ref="M56:M74" si="10">M55+0.001</f>
        <v>0.442</v>
      </c>
      <c r="N56">
        <f t="shared" si="2"/>
        <v>1.5086110841774374E-2</v>
      </c>
      <c r="O56">
        <f t="shared" si="7"/>
        <v>0.63710577371385346</v>
      </c>
      <c r="P56">
        <f t="shared" si="3"/>
        <v>0.96508611084177409</v>
      </c>
      <c r="Q56">
        <f t="shared" si="8"/>
        <v>0.94999999999999973</v>
      </c>
      <c r="R56">
        <f t="shared" si="9"/>
        <v>0.19510577371385346</v>
      </c>
    </row>
    <row r="57" spans="1:18" x14ac:dyDescent="0.35">
      <c r="A57">
        <f t="shared" si="1"/>
        <v>0.54000000000000026</v>
      </c>
      <c r="B57">
        <f t="shared" si="0"/>
        <v>7.917565633611189</v>
      </c>
      <c r="M57">
        <f t="shared" si="10"/>
        <v>0.443</v>
      </c>
      <c r="N57">
        <f t="shared" si="2"/>
        <v>1.5878810130242442E-2</v>
      </c>
      <c r="O57">
        <f t="shared" si="7"/>
        <v>0.63759390215681599</v>
      </c>
      <c r="P57">
        <f t="shared" si="3"/>
        <v>0.96587881013024224</v>
      </c>
      <c r="Q57">
        <f t="shared" si="8"/>
        <v>0.94999999999999984</v>
      </c>
      <c r="R57">
        <f t="shared" si="9"/>
        <v>0.19459390215681599</v>
      </c>
    </row>
    <row r="58" spans="1:18" x14ac:dyDescent="0.35">
      <c r="A58">
        <f t="shared" si="1"/>
        <v>0.55000000000000027</v>
      </c>
      <c r="B58">
        <f t="shared" si="0"/>
        <v>8.0787375255799851</v>
      </c>
      <c r="M58">
        <f t="shared" si="10"/>
        <v>0.44400000000000001</v>
      </c>
      <c r="N58">
        <f t="shared" si="2"/>
        <v>1.6706638640891114E-2</v>
      </c>
      <c r="O58">
        <f t="shared" si="7"/>
        <v>0.63811349294639086</v>
      </c>
      <c r="P58">
        <f t="shared" si="3"/>
        <v>0.96670663864089101</v>
      </c>
      <c r="Q58">
        <f t="shared" si="8"/>
        <v>0.95</v>
      </c>
      <c r="R58">
        <f t="shared" si="9"/>
        <v>0.19411349294639085</v>
      </c>
    </row>
    <row r="59" spans="1:18" x14ac:dyDescent="0.35">
      <c r="A59">
        <f t="shared" si="1"/>
        <v>0.56000000000000028</v>
      </c>
      <c r="B59">
        <f t="shared" si="0"/>
        <v>7.9167035662027141</v>
      </c>
      <c r="M59">
        <f t="shared" si="10"/>
        <v>0.44500000000000001</v>
      </c>
      <c r="N59">
        <f t="shared" si="2"/>
        <v>1.7570785892379839E-2</v>
      </c>
      <c r="O59">
        <f t="shared" si="7"/>
        <v>0.63866709941983602</v>
      </c>
      <c r="P59">
        <f t="shared" si="3"/>
        <v>0.96757078589237977</v>
      </c>
      <c r="Q59">
        <f t="shared" si="8"/>
        <v>0.95</v>
      </c>
      <c r="R59">
        <f t="shared" si="9"/>
        <v>0.19366709941983601</v>
      </c>
    </row>
    <row r="60" spans="1:18" x14ac:dyDescent="0.35">
      <c r="A60">
        <f t="shared" si="1"/>
        <v>0.57000000000000028</v>
      </c>
      <c r="B60">
        <f t="shared" si="0"/>
        <v>7.4478345309370111</v>
      </c>
      <c r="M60">
        <f t="shared" si="10"/>
        <v>0.44600000000000001</v>
      </c>
      <c r="N60">
        <f t="shared" si="2"/>
        <v>1.847246271619225E-2</v>
      </c>
      <c r="O60">
        <f t="shared" si="7"/>
        <v>0.63925758592787063</v>
      </c>
      <c r="P60">
        <f t="shared" si="3"/>
        <v>0.96847246271619214</v>
      </c>
      <c r="Q60">
        <f t="shared" si="8"/>
        <v>0.94999999999999984</v>
      </c>
      <c r="R60">
        <f t="shared" si="9"/>
        <v>0.19325758592787062</v>
      </c>
    </row>
    <row r="61" spans="1:18" x14ac:dyDescent="0.35">
      <c r="A61">
        <f t="shared" si="1"/>
        <v>0.58000000000000029</v>
      </c>
      <c r="B61">
        <f t="shared" si="0"/>
        <v>6.7234188919745321</v>
      </c>
      <c r="M61">
        <f t="shared" si="10"/>
        <v>0.44700000000000001</v>
      </c>
      <c r="N61">
        <f t="shared" si="2"/>
        <v>1.9412900685346381E-2</v>
      </c>
      <c r="O61">
        <f t="shared" si="7"/>
        <v>0.63988818366131173</v>
      </c>
      <c r="P61">
        <f t="shared" si="3"/>
        <v>0.96941290068534636</v>
      </c>
      <c r="Q61">
        <f t="shared" si="8"/>
        <v>0.95</v>
      </c>
      <c r="R61">
        <f t="shared" si="9"/>
        <v>0.19288818366131172</v>
      </c>
    </row>
    <row r="62" spans="1:18" x14ac:dyDescent="0.35">
      <c r="A62">
        <f t="shared" si="1"/>
        <v>0.5900000000000003</v>
      </c>
      <c r="B62">
        <f t="shared" si="0"/>
        <v>5.8205851769064356</v>
      </c>
      <c r="M62">
        <f t="shared" si="10"/>
        <v>0.44800000000000001</v>
      </c>
      <c r="N62">
        <f t="shared" si="2"/>
        <v>2.0393351486108525E-2</v>
      </c>
      <c r="O62">
        <f t="shared" si="7"/>
        <v>0.64056255987570021</v>
      </c>
      <c r="P62">
        <f t="shared" si="3"/>
        <v>0.9703933514861085</v>
      </c>
      <c r="Q62">
        <f t="shared" si="8"/>
        <v>0.95</v>
      </c>
      <c r="R62">
        <f t="shared" si="9"/>
        <v>0.1925625598757002</v>
      </c>
    </row>
    <row r="63" spans="1:18" x14ac:dyDescent="0.35">
      <c r="A63">
        <f t="shared" si="1"/>
        <v>0.60000000000000031</v>
      </c>
      <c r="B63">
        <f t="shared" si="0"/>
        <v>4.8289291904390588</v>
      </c>
      <c r="M63">
        <f t="shared" si="10"/>
        <v>0.44900000000000001</v>
      </c>
      <c r="N63">
        <f t="shared" si="2"/>
        <v>2.1415086231628831E-2</v>
      </c>
      <c r="O63">
        <f t="shared" si="7"/>
        <v>0.64128490459248488</v>
      </c>
      <c r="P63">
        <f t="shared" si="3"/>
        <v>0.97141508623162864</v>
      </c>
      <c r="Q63">
        <f t="shared" si="8"/>
        <v>0.94999999999999984</v>
      </c>
      <c r="R63">
        <f t="shared" si="9"/>
        <v>0.19228490459248487</v>
      </c>
    </row>
    <row r="64" spans="1:18" x14ac:dyDescent="0.35">
      <c r="A64">
        <f t="shared" si="1"/>
        <v>0.61000000000000032</v>
      </c>
      <c r="B64">
        <f t="shared" si="0"/>
        <v>3.8360185447485815</v>
      </c>
      <c r="M64">
        <f t="shared" si="10"/>
        <v>0.45</v>
      </c>
      <c r="N64">
        <f t="shared" si="2"/>
        <v>2.2479394716501917E-2</v>
      </c>
      <c r="O64">
        <f t="shared" si="7"/>
        <v>0.64206004038885656</v>
      </c>
      <c r="P64">
        <f t="shared" si="3"/>
        <v>0.97247939471650191</v>
      </c>
      <c r="Q64">
        <f t="shared" si="8"/>
        <v>0.95</v>
      </c>
      <c r="R64">
        <f t="shared" si="9"/>
        <v>0.19206004038885655</v>
      </c>
    </row>
    <row r="65" spans="1:18" x14ac:dyDescent="0.35">
      <c r="A65">
        <f t="shared" si="1"/>
        <v>0.62000000000000033</v>
      </c>
      <c r="B65">
        <f t="shared" si="0"/>
        <v>2.9149910550612672</v>
      </c>
      <c r="M65">
        <f t="shared" si="10"/>
        <v>0.45100000000000001</v>
      </c>
      <c r="N65">
        <f t="shared" si="2"/>
        <v>2.3587584611360859E-2</v>
      </c>
      <c r="O65">
        <f t="shared" si="7"/>
        <v>0.64289356312111789</v>
      </c>
      <c r="P65">
        <f t="shared" si="3"/>
        <v>0.97358758461136086</v>
      </c>
      <c r="Q65">
        <f t="shared" si="8"/>
        <v>0.95</v>
      </c>
      <c r="R65">
        <f t="shared" si="9"/>
        <v>0.19189356312111788</v>
      </c>
    </row>
    <row r="66" spans="1:18" x14ac:dyDescent="0.35">
      <c r="A66">
        <f t="shared" si="1"/>
        <v>0.63000000000000034</v>
      </c>
      <c r="B66">
        <f t="shared" si="0"/>
        <v>2.1166071517656704</v>
      </c>
      <c r="M66">
        <f t="shared" si="10"/>
        <v>0.45200000000000001</v>
      </c>
      <c r="N66">
        <f t="shared" si="2"/>
        <v>2.4740980596714236E-2</v>
      </c>
      <c r="O66">
        <f t="shared" si="7"/>
        <v>0.64379202474015695</v>
      </c>
      <c r="P66">
        <f t="shared" si="3"/>
        <v>0.97474098059671421</v>
      </c>
      <c r="Q66">
        <f t="shared" si="8"/>
        <v>0.95</v>
      </c>
      <c r="R66">
        <f t="shared" si="9"/>
        <v>0.19179202474015694</v>
      </c>
    </row>
    <row r="67" spans="1:18" x14ac:dyDescent="0.35">
      <c r="A67">
        <f t="shared" si="1"/>
        <v>0.64000000000000035</v>
      </c>
      <c r="B67">
        <f t="shared" si="0"/>
        <v>1.4667076592404251</v>
      </c>
      <c r="M67" s="12">
        <f t="shared" si="10"/>
        <v>0.45300000000000001</v>
      </c>
      <c r="N67" s="12">
        <f t="shared" si="2"/>
        <v>2.5940923435351797E-2</v>
      </c>
      <c r="O67" s="12">
        <f t="shared" si="7"/>
        <v>0.6447631743808987</v>
      </c>
      <c r="P67" s="12">
        <f t="shared" si="3"/>
        <v>0.97594092343535177</v>
      </c>
      <c r="Q67" s="12">
        <f t="shared" si="8"/>
        <v>0.95</v>
      </c>
      <c r="R67" s="12">
        <f t="shared" si="9"/>
        <v>0.19176317438089868</v>
      </c>
    </row>
    <row r="68" spans="1:18" x14ac:dyDescent="0.35">
      <c r="A68">
        <f t="shared" si="1"/>
        <v>0.65000000000000036</v>
      </c>
      <c r="B68">
        <f t="shared" ref="B68:B102" si="11">_xlfn.BETA.DIST($A68,B$1,B$2,FALSE)</f>
        <v>0.96856566019114021</v>
      </c>
      <c r="M68">
        <f t="shared" si="10"/>
        <v>0.45400000000000001</v>
      </c>
      <c r="N68">
        <f t="shared" si="2"/>
        <v>2.7188768982757829E-2</v>
      </c>
      <c r="O68">
        <f t="shared" si="7"/>
        <v>0.64581628170495664</v>
      </c>
      <c r="P68">
        <f t="shared" si="3"/>
        <v>0.97718876898275775</v>
      </c>
      <c r="Q68">
        <f t="shared" si="8"/>
        <v>0.95</v>
      </c>
      <c r="R68">
        <f t="shared" si="9"/>
        <v>0.19181628170495663</v>
      </c>
    </row>
    <row r="69" spans="1:18" x14ac:dyDescent="0.35">
      <c r="A69">
        <f t="shared" si="1"/>
        <v>0.66000000000000036</v>
      </c>
      <c r="B69">
        <f t="shared" si="11"/>
        <v>0.60855548055475717</v>
      </c>
      <c r="M69">
        <f t="shared" si="10"/>
        <v>0.45500000000000002</v>
      </c>
      <c r="N69">
        <f t="shared" si="2"/>
        <v>2.8485887135099416E-2</v>
      </c>
      <c r="O69">
        <f t="shared" si="7"/>
        <v>0.64696257890498732</v>
      </c>
      <c r="P69">
        <f t="shared" si="3"/>
        <v>0.97848588713509921</v>
      </c>
      <c r="Q69">
        <f t="shared" si="8"/>
        <v>0.94999999999999984</v>
      </c>
      <c r="R69">
        <f t="shared" si="9"/>
        <v>0.1919625789049873</v>
      </c>
    </row>
    <row r="70" spans="1:18" x14ac:dyDescent="0.35">
      <c r="A70">
        <f t="shared" ref="A70:A102" si="12">A69+0.01</f>
        <v>0.67000000000000037</v>
      </c>
      <c r="B70">
        <f t="shared" si="11"/>
        <v>0.36313984118986548</v>
      </c>
      <c r="M70">
        <f t="shared" si="10"/>
        <v>0.45600000000000002</v>
      </c>
      <c r="N70">
        <f t="shared" si="2"/>
        <v>2.983366071448346E-2</v>
      </c>
      <c r="O70">
        <f t="shared" si="7"/>
        <v>0.6482158781968187</v>
      </c>
      <c r="P70">
        <f t="shared" si="3"/>
        <v>0.9798336607144833</v>
      </c>
      <c r="Q70">
        <f t="shared" si="8"/>
        <v>0.94999999999999984</v>
      </c>
      <c r="R70">
        <f t="shared" si="9"/>
        <v>0.19221587819681868</v>
      </c>
    </row>
    <row r="71" spans="1:18" x14ac:dyDescent="0.35">
      <c r="A71">
        <f t="shared" si="12"/>
        <v>0.68000000000000038</v>
      </c>
      <c r="B71">
        <f t="shared" si="11"/>
        <v>0.20538639849304646</v>
      </c>
      <c r="M71">
        <f t="shared" si="10"/>
        <v>0.45700000000000002</v>
      </c>
      <c r="N71">
        <f t="shared" ref="N71:N74" si="13">_xlfn.BETA.DIST(M71,$B$1,$B$2,TRUE)</f>
        <v>3.1233484291313774E-2</v>
      </c>
      <c r="O71">
        <f t="shared" si="7"/>
        <v>0.64959345633644772</v>
      </c>
      <c r="P71">
        <f t="shared" ref="P71:P74" si="14">_xlfn.BETA.DIST(O71,$B$1,$B$2,TRUE)</f>
        <v>0.98123348429131374</v>
      </c>
      <c r="Q71">
        <f t="shared" si="8"/>
        <v>0.95</v>
      </c>
      <c r="R71">
        <f t="shared" si="9"/>
        <v>0.1925934563364477</v>
      </c>
    </row>
    <row r="72" spans="1:18" x14ac:dyDescent="0.35">
      <c r="A72">
        <f t="shared" si="12"/>
        <v>0.69000000000000039</v>
      </c>
      <c r="B72">
        <f t="shared" si="11"/>
        <v>0.10985217734448659</v>
      </c>
      <c r="M72">
        <f t="shared" si="10"/>
        <v>0.45800000000000002</v>
      </c>
      <c r="N72">
        <f t="shared" si="13"/>
        <v>3.2686762943719527E-2</v>
      </c>
      <c r="O72">
        <f t="shared" ref="O72:O74" si="15">_xlfn.BETA.INV(N72+$N$3,$B$1,$B$2)</f>
        <v>0.65111735909151802</v>
      </c>
      <c r="P72">
        <f t="shared" si="14"/>
        <v>0.98268676294371948</v>
      </c>
      <c r="Q72">
        <f t="shared" si="8"/>
        <v>0.95</v>
      </c>
      <c r="R72">
        <f t="shared" si="9"/>
        <v>0.193117359091518</v>
      </c>
    </row>
    <row r="73" spans="1:18" x14ac:dyDescent="0.35">
      <c r="A73">
        <f t="shared" si="12"/>
        <v>0.7000000000000004</v>
      </c>
      <c r="B73">
        <f t="shared" si="11"/>
        <v>5.5421862869296748E-2</v>
      </c>
      <c r="M73">
        <f t="shared" si="10"/>
        <v>0.45900000000000002</v>
      </c>
      <c r="N73">
        <f t="shared" si="13"/>
        <v>3.4194910954173222E-2</v>
      </c>
      <c r="O73">
        <f t="shared" si="15"/>
        <v>0.65281639231104238</v>
      </c>
      <c r="P73">
        <f t="shared" si="14"/>
        <v>0.98419491095417311</v>
      </c>
      <c r="Q73">
        <f t="shared" si="8"/>
        <v>0.94999999999999984</v>
      </c>
      <c r="R73">
        <f t="shared" si="9"/>
        <v>0.19381639231104236</v>
      </c>
    </row>
    <row r="74" spans="1:18" x14ac:dyDescent="0.35">
      <c r="A74">
        <f t="shared" si="12"/>
        <v>0.71000000000000041</v>
      </c>
      <c r="B74">
        <f t="shared" si="11"/>
        <v>2.6299745220058134E-2</v>
      </c>
      <c r="M74" s="10">
        <f t="shared" si="10"/>
        <v>0.46</v>
      </c>
      <c r="N74" s="10">
        <f t="shared" si="13"/>
        <v>3.5759350443565451E-2</v>
      </c>
      <c r="O74" s="10">
        <f t="shared" si="15"/>
        <v>0.65472928869391356</v>
      </c>
      <c r="P74" s="10">
        <f t="shared" si="14"/>
        <v>0.98575935044356533</v>
      </c>
      <c r="Q74" s="10">
        <f t="shared" si="8"/>
        <v>0.94999999999999984</v>
      </c>
      <c r="R74" s="10">
        <f t="shared" si="9"/>
        <v>0.19472928869391354</v>
      </c>
    </row>
    <row r="75" spans="1:18" x14ac:dyDescent="0.35">
      <c r="A75">
        <f t="shared" si="12"/>
        <v>0.72000000000000042</v>
      </c>
      <c r="B75">
        <f t="shared" si="11"/>
        <v>1.1701220689414668E-2</v>
      </c>
    </row>
    <row r="76" spans="1:18" x14ac:dyDescent="0.35">
      <c r="A76">
        <f t="shared" si="12"/>
        <v>0.73000000000000043</v>
      </c>
      <c r="B76">
        <f t="shared" si="11"/>
        <v>4.8636145613436994E-3</v>
      </c>
    </row>
    <row r="77" spans="1:18" x14ac:dyDescent="0.35">
      <c r="A77">
        <f t="shared" si="12"/>
        <v>0.74000000000000044</v>
      </c>
      <c r="B77">
        <f t="shared" si="11"/>
        <v>1.8809519446377277E-3</v>
      </c>
    </row>
    <row r="78" spans="1:18" x14ac:dyDescent="0.35">
      <c r="A78">
        <f t="shared" si="12"/>
        <v>0.75000000000000044</v>
      </c>
      <c r="B78">
        <f t="shared" si="11"/>
        <v>6.7375551490070069E-4</v>
      </c>
    </row>
    <row r="79" spans="1:18" x14ac:dyDescent="0.35">
      <c r="A79">
        <f t="shared" si="12"/>
        <v>0.76000000000000045</v>
      </c>
      <c r="B79">
        <f t="shared" si="11"/>
        <v>2.2237497318707678E-4</v>
      </c>
    </row>
    <row r="80" spans="1:18" x14ac:dyDescent="0.35">
      <c r="A80">
        <f t="shared" si="12"/>
        <v>0.77000000000000046</v>
      </c>
      <c r="B80">
        <f t="shared" si="11"/>
        <v>6.7231834482194439E-5</v>
      </c>
    </row>
    <row r="81" spans="1:2" x14ac:dyDescent="0.35">
      <c r="A81">
        <f t="shared" si="12"/>
        <v>0.78000000000000047</v>
      </c>
      <c r="B81">
        <f t="shared" si="11"/>
        <v>1.8495081152026798E-5</v>
      </c>
    </row>
    <row r="82" spans="1:2" x14ac:dyDescent="0.35">
      <c r="A82">
        <f t="shared" si="12"/>
        <v>0.79000000000000048</v>
      </c>
      <c r="B82">
        <f t="shared" si="11"/>
        <v>4.59399734916287E-6</v>
      </c>
    </row>
    <row r="83" spans="1:2" x14ac:dyDescent="0.35">
      <c r="A83">
        <f t="shared" si="12"/>
        <v>0.80000000000000049</v>
      </c>
      <c r="B83">
        <f t="shared" si="11"/>
        <v>1.0212487681750698E-6</v>
      </c>
    </row>
    <row r="84" spans="1:2" x14ac:dyDescent="0.35">
      <c r="A84">
        <f t="shared" si="12"/>
        <v>0.8100000000000005</v>
      </c>
      <c r="B84">
        <f t="shared" si="11"/>
        <v>2.0110392061995265E-7</v>
      </c>
    </row>
    <row r="85" spans="1:2" x14ac:dyDescent="0.35">
      <c r="A85">
        <f t="shared" si="12"/>
        <v>0.82000000000000051</v>
      </c>
      <c r="B85">
        <f t="shared" si="11"/>
        <v>3.4662275280499872E-8</v>
      </c>
    </row>
    <row r="86" spans="1:2" x14ac:dyDescent="0.35">
      <c r="A86">
        <f t="shared" si="12"/>
        <v>0.83000000000000052</v>
      </c>
      <c r="B86">
        <f t="shared" si="11"/>
        <v>5.1561910294857377E-9</v>
      </c>
    </row>
    <row r="87" spans="1:2" x14ac:dyDescent="0.35">
      <c r="A87">
        <f t="shared" si="12"/>
        <v>0.84000000000000052</v>
      </c>
      <c r="B87">
        <f t="shared" si="11"/>
        <v>6.5101711952848894E-10</v>
      </c>
    </row>
    <row r="88" spans="1:2" x14ac:dyDescent="0.35">
      <c r="A88">
        <f t="shared" si="12"/>
        <v>0.85000000000000053</v>
      </c>
      <c r="B88">
        <f t="shared" si="11"/>
        <v>6.8388019688576972E-11</v>
      </c>
    </row>
    <row r="89" spans="1:2" x14ac:dyDescent="0.35">
      <c r="A89">
        <f t="shared" si="12"/>
        <v>0.86000000000000054</v>
      </c>
      <c r="B89">
        <f t="shared" si="11"/>
        <v>5.8345703431088149E-12</v>
      </c>
    </row>
    <row r="90" spans="1:2" x14ac:dyDescent="0.35">
      <c r="A90">
        <f t="shared" si="12"/>
        <v>0.87000000000000055</v>
      </c>
      <c r="B90">
        <f t="shared" si="11"/>
        <v>3.9250229829050541E-13</v>
      </c>
    </row>
    <row r="91" spans="1:2" x14ac:dyDescent="0.35">
      <c r="A91">
        <f t="shared" si="12"/>
        <v>0.88000000000000056</v>
      </c>
      <c r="B91">
        <f t="shared" si="11"/>
        <v>2.0069451191434442E-14</v>
      </c>
    </row>
    <row r="92" spans="1:2" x14ac:dyDescent="0.35">
      <c r="A92">
        <f t="shared" si="12"/>
        <v>0.89000000000000057</v>
      </c>
      <c r="B92">
        <f t="shared" si="11"/>
        <v>7.4465250336548969E-16</v>
      </c>
    </row>
    <row r="93" spans="1:2" x14ac:dyDescent="0.35">
      <c r="A93">
        <f t="shared" si="12"/>
        <v>0.90000000000000058</v>
      </c>
      <c r="B93">
        <f t="shared" si="11"/>
        <v>1.8887325956854626E-17</v>
      </c>
    </row>
    <row r="94" spans="1:2" x14ac:dyDescent="0.35">
      <c r="A94">
        <f t="shared" si="12"/>
        <v>0.91000000000000059</v>
      </c>
      <c r="B94">
        <f t="shared" si="11"/>
        <v>3.0270664780221472E-19</v>
      </c>
    </row>
    <row r="95" spans="1:2" x14ac:dyDescent="0.35">
      <c r="A95">
        <f t="shared" si="12"/>
        <v>0.9200000000000006</v>
      </c>
      <c r="B95">
        <f t="shared" si="11"/>
        <v>2.7555758816293004E-21</v>
      </c>
    </row>
    <row r="96" spans="1:2" x14ac:dyDescent="0.35">
      <c r="A96">
        <f t="shared" si="12"/>
        <v>0.9300000000000006</v>
      </c>
      <c r="B96">
        <f t="shared" si="11"/>
        <v>1.2268922619742265E-23</v>
      </c>
    </row>
    <row r="97" spans="1:2" x14ac:dyDescent="0.35">
      <c r="A97">
        <f t="shared" si="12"/>
        <v>0.94000000000000061</v>
      </c>
      <c r="B97">
        <f t="shared" si="11"/>
        <v>2.1462023768905812E-26</v>
      </c>
    </row>
    <row r="98" spans="1:2" x14ac:dyDescent="0.35">
      <c r="A98">
        <f t="shared" si="12"/>
        <v>0.95000000000000062</v>
      </c>
      <c r="B98">
        <f t="shared" si="11"/>
        <v>1.0502215904542557E-29</v>
      </c>
    </row>
    <row r="99" spans="1:2" x14ac:dyDescent="0.35">
      <c r="A99">
        <f t="shared" si="12"/>
        <v>0.96000000000000063</v>
      </c>
      <c r="B99">
        <f t="shared" si="11"/>
        <v>8.1367295895998319E-34</v>
      </c>
    </row>
    <row r="100" spans="1:2" x14ac:dyDescent="0.35">
      <c r="A100">
        <f t="shared" si="12"/>
        <v>0.97000000000000064</v>
      </c>
      <c r="B100">
        <f t="shared" si="11"/>
        <v>3.4334782710953896E-39</v>
      </c>
    </row>
    <row r="101" spans="1:2" x14ac:dyDescent="0.35">
      <c r="A101">
        <f t="shared" si="12"/>
        <v>0.98000000000000065</v>
      </c>
      <c r="B101">
        <f t="shared" si="11"/>
        <v>7.1881382978550204E-47</v>
      </c>
    </row>
    <row r="102" spans="1:2" x14ac:dyDescent="0.35">
      <c r="A102">
        <f t="shared" si="12"/>
        <v>0.99000000000000066</v>
      </c>
      <c r="B102">
        <f t="shared" si="11"/>
        <v>3.5708216489688869E-60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CC2D-A372-40DD-8EC0-DB6A4691236D}">
  <dimension ref="A2:G12"/>
  <sheetViews>
    <sheetView workbookViewId="0"/>
  </sheetViews>
  <sheetFormatPr defaultRowHeight="14.5" x14ac:dyDescent="0.35"/>
  <cols>
    <col min="1" max="1" width="7.54296875" customWidth="1"/>
    <col min="3" max="3" width="2" customWidth="1"/>
    <col min="4" max="4" width="34.26953125" customWidth="1"/>
  </cols>
  <sheetData>
    <row r="2" spans="1:7" x14ac:dyDescent="0.35">
      <c r="A2" s="1" t="s">
        <v>0</v>
      </c>
      <c r="B2" s="5">
        <v>7</v>
      </c>
      <c r="F2" s="1" t="s">
        <v>0</v>
      </c>
      <c r="G2" s="5">
        <v>7</v>
      </c>
    </row>
    <row r="3" spans="1:7" x14ac:dyDescent="0.35">
      <c r="A3" s="1" t="s">
        <v>1</v>
      </c>
      <c r="B3" s="6">
        <v>17</v>
      </c>
      <c r="F3" s="1" t="s">
        <v>1</v>
      </c>
      <c r="G3" s="6">
        <v>17</v>
      </c>
    </row>
    <row r="4" spans="1:7" x14ac:dyDescent="0.35">
      <c r="A4" s="7" t="s">
        <v>3</v>
      </c>
      <c r="B4" s="6">
        <v>0.95</v>
      </c>
      <c r="F4" s="7" t="s">
        <v>13</v>
      </c>
      <c r="G4" s="9">
        <v>0.05</v>
      </c>
    </row>
    <row r="5" spans="1:7" x14ac:dyDescent="0.35">
      <c r="A5" s="7" t="s">
        <v>10</v>
      </c>
      <c r="B5" s="6">
        <f>_xlfn.BETA.INV(1-B4,B2,B3)-0.000000000001</f>
        <v>0.15247968742867724</v>
      </c>
      <c r="D5" t="e" cm="1">
        <f t="array" aca="1" ref="D5" ca="1">FTEXT(B5)</f>
        <v>#NAME?</v>
      </c>
    </row>
    <row r="6" spans="1:7" x14ac:dyDescent="0.35">
      <c r="A6" t="s">
        <v>4</v>
      </c>
      <c r="B6" s="6">
        <v>0.12202260027570902</v>
      </c>
      <c r="F6" t="e">
        <f t="array" aca="1" ref="F6:G10" ca="1">BETA_HDI(G4,G2,G3,TRUE)</f>
        <v>#NAME?</v>
      </c>
      <c r="G6" s="5" t="e">
        <f ca="1"/>
        <v>#NAME?</v>
      </c>
    </row>
    <row r="7" spans="1:7" x14ac:dyDescent="0.35">
      <c r="A7" t="s">
        <v>5</v>
      </c>
      <c r="B7" s="6">
        <f>_xlfn.BETA.DIST(B6,B2,B3,TRUE)</f>
        <v>1.6707905904268124E-2</v>
      </c>
      <c r="D7" t="e" cm="1">
        <f t="array" aca="1" ref="D7" ca="1">FTEXT(B7)</f>
        <v>#NAME?</v>
      </c>
      <c r="F7" t="e">
        <f ca="1"/>
        <v>#NAME?</v>
      </c>
      <c r="G7" s="6" t="e">
        <f ca="1"/>
        <v>#NAME?</v>
      </c>
    </row>
    <row r="8" spans="1:7" x14ac:dyDescent="0.35">
      <c r="A8" t="s">
        <v>6</v>
      </c>
      <c r="B8" s="6">
        <f>_xlfn.BETA.INV(B7+B4,B2,B3)</f>
        <v>0.47087384694635603</v>
      </c>
      <c r="D8" t="e" cm="1">
        <f t="array" aca="1" ref="D8" ca="1">FTEXT(B8)</f>
        <v>#NAME?</v>
      </c>
      <c r="F8" t="e">
        <f ca="1"/>
        <v>#NAME?</v>
      </c>
      <c r="G8" s="6" t="e">
        <f ca="1"/>
        <v>#NAME?</v>
      </c>
    </row>
    <row r="9" spans="1:7" x14ac:dyDescent="0.35">
      <c r="A9" s="7" t="s">
        <v>9</v>
      </c>
      <c r="B9" s="9">
        <f>B8-B6</f>
        <v>0.34885124667064704</v>
      </c>
      <c r="D9" t="e" cm="1">
        <f t="array" aca="1" ref="D9" ca="1">FTEXT(B9)</f>
        <v>#NAME?</v>
      </c>
      <c r="F9" t="e">
        <f ca="1"/>
        <v>#NAME?</v>
      </c>
      <c r="G9" s="6" t="e">
        <f ca="1"/>
        <v>#NAME?</v>
      </c>
    </row>
    <row r="10" spans="1:7" x14ac:dyDescent="0.35">
      <c r="F10" t="e">
        <f ca="1"/>
        <v>#NAME?</v>
      </c>
      <c r="G10" s="9" t="e">
        <f ca="1"/>
        <v>#NAME?</v>
      </c>
    </row>
    <row r="11" spans="1:7" x14ac:dyDescent="0.35">
      <c r="A11" t="s">
        <v>11</v>
      </c>
      <c r="B11">
        <f>_xlfn.BETA.DIST(B6,B2,B3,FALSE)</f>
        <v>0.70618319597295143</v>
      </c>
      <c r="D11" t="e" cm="1">
        <f t="array" aca="1" ref="D11" ca="1">FTEXT(B11)</f>
        <v>#NAME?</v>
      </c>
    </row>
    <row r="12" spans="1:7" x14ac:dyDescent="0.35">
      <c r="A12" t="s">
        <v>12</v>
      </c>
      <c r="B12">
        <f>_xlfn.BETA.DIST(B8,B2,B3,FALSE)</f>
        <v>0.70618323450111509</v>
      </c>
      <c r="D12" t="e" cm="1">
        <f t="array" aca="1" ref="D12" ca="1">FTEXT(B12)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Beta 1</vt:lpstr>
      <vt:lpstr>Beta 2</vt:lpstr>
      <vt:lpstr>Beta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2025-02-13T14:57:22Z</dcterms:created>
  <dcterms:modified xsi:type="dcterms:W3CDTF">2025-02-13T15:02:12Z</dcterms:modified>
</cp:coreProperties>
</file>