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CC31A8D2-5A3C-4260-B158-6D39884B5E08}" xr6:coauthVersionLast="47" xr6:coauthVersionMax="47" xr10:uidLastSave="{00000000-0000-0000-0000-000000000000}"/>
  <bookViews>
    <workbookView xWindow="-110" yWindow="-110" windowWidth="19420" windowHeight="10300" xr2:uid="{E412C3A0-929D-44EC-8D98-D9C8577CF4A7}"/>
  </bookViews>
  <sheets>
    <sheet name="Title" sheetId="2" r:id="rId1"/>
    <sheet name="PP KPSS" sheetId="1" r:id="rId2"/>
  </sheets>
  <externalReferences>
    <externalReference r:id="rId3"/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 a="1"/>
  <c r="F17" i="1" a="1"/>
  <c r="I17" i="1" a="1"/>
  <c r="L5" i="1" a="1"/>
  <c r="I5" i="1" a="1"/>
  <c r="C4" i="1" a="1"/>
  <c r="D8" i="1" l="1"/>
  <c r="C8" i="1"/>
  <c r="D7" i="1"/>
  <c r="C7" i="1"/>
  <c r="D6" i="1"/>
  <c r="C6" i="1"/>
  <c r="D5" i="1"/>
  <c r="C5" i="1"/>
  <c r="D4" i="1"/>
  <c r="D10" i="1" s="1"/>
  <c r="C4" i="1"/>
  <c r="I10" i="1"/>
  <c r="J9" i="1"/>
  <c r="I9" i="1"/>
  <c r="J8" i="1"/>
  <c r="I8" i="1"/>
  <c r="J7" i="1"/>
  <c r="I7" i="1"/>
  <c r="J6" i="1"/>
  <c r="I6" i="1"/>
  <c r="J5" i="1"/>
  <c r="I5" i="1"/>
  <c r="J10" i="1"/>
  <c r="M9" i="1"/>
  <c r="L9" i="1"/>
  <c r="M8" i="1"/>
  <c r="L8" i="1"/>
  <c r="M7" i="1"/>
  <c r="L7" i="1"/>
  <c r="M6" i="1"/>
  <c r="L6" i="1"/>
  <c r="M5" i="1"/>
  <c r="M10" i="1"/>
  <c r="L10" i="1"/>
  <c r="L5" i="1"/>
  <c r="J21" i="1"/>
  <c r="I21" i="1"/>
  <c r="J20" i="1"/>
  <c r="I20" i="1"/>
  <c r="J19" i="1"/>
  <c r="I19" i="1"/>
  <c r="J18" i="1"/>
  <c r="I18" i="1"/>
  <c r="J17" i="1"/>
  <c r="I17" i="1"/>
  <c r="F21" i="1"/>
  <c r="G20" i="1"/>
  <c r="F20" i="1"/>
  <c r="G19" i="1"/>
  <c r="F19" i="1"/>
  <c r="G18" i="1"/>
  <c r="F18" i="1"/>
  <c r="G17" i="1"/>
  <c r="F17" i="1"/>
  <c r="G2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<sst xmlns="http://schemas.openxmlformats.org/spreadsheetml/2006/main" count="14" uniqueCount="13">
  <si>
    <t>PP &amp; KPSS Tests</t>
  </si>
  <si>
    <t>PP Test</t>
  </si>
  <si>
    <t>w/o const or trend</t>
  </si>
  <si>
    <t>w/ const, w/o trend</t>
  </si>
  <si>
    <t>w/ trend</t>
  </si>
  <si>
    <t>max lags</t>
  </si>
  <si>
    <t>(short)</t>
  </si>
  <si>
    <t>KPSS Test</t>
  </si>
  <si>
    <t>w/o trend</t>
  </si>
  <si>
    <t>Real Statistics Using Excel</t>
  </si>
  <si>
    <t>Updated</t>
  </si>
  <si>
    <t>Copyright © 2013 - 2025 Charles Zaiontz</t>
  </si>
  <si>
    <t>Other Unit Root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</si>
</sst>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/>
    </xf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DescStats"/>
      <definedName name="KPSSTEST"/>
      <definedName name="PPTES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AF91-A5A0-4CAA-B162-6A25C4CA9DE6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9</v>
      </c>
    </row>
    <row r="2" spans="1:13" x14ac:dyDescent="0.35">
      <c r="A2" t="s">
        <v>12</v>
      </c>
    </row>
    <row r="4" spans="1:13" x14ac:dyDescent="0.35">
      <c r="A4" t="s">
        <v>10</v>
      </c>
      <c r="B4" s="9">
        <v>45680</v>
      </c>
    </row>
    <row r="6" spans="1:13" x14ac:dyDescent="0.35">
      <c r="A6" s="10" t="s">
        <v>11</v>
      </c>
    </row>
    <row r="10" spans="1:13" ht="18.5" x14ac:dyDescent="0.45">
      <c r="M1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CF16-83D1-4DA2-856E-B71B2423EAEB}">
  <sheetPr codeName="Sheet10"/>
  <dimension ref="A1:M22"/>
  <sheetViews>
    <sheetView workbookViewId="0">
      <selection activeCell="A3" sqref="A3"/>
    </sheetView>
  </sheetViews>
  <sheetFormatPr defaultRowHeight="14.5" x14ac:dyDescent="0.35"/>
  <cols>
    <col min="1" max="1" width="9.54296875" bestFit="1" customWidth="1"/>
    <col min="2" max="2" width="5.7265625" customWidth="1"/>
    <col min="5" max="5" width="5.26953125" customWidth="1"/>
    <col min="6" max="6" width="9.81640625" customWidth="1"/>
    <col min="8" max="8" width="3.1796875" customWidth="1"/>
    <col min="9" max="9" width="9.7265625" customWidth="1"/>
    <col min="11" max="11" width="3.1796875" customWidth="1"/>
    <col min="12" max="12" width="9.7265625" customWidth="1"/>
  </cols>
  <sheetData>
    <row r="1" spans="1:13" x14ac:dyDescent="0.35">
      <c r="A1" s="1" t="s">
        <v>0</v>
      </c>
      <c r="F1" t="s">
        <v>1</v>
      </c>
    </row>
    <row r="3" spans="1:13" x14ac:dyDescent="0.35">
      <c r="A3">
        <v>2.1954112362229798</v>
      </c>
      <c r="F3" t="s">
        <v>2</v>
      </c>
      <c r="I3" t="s">
        <v>3</v>
      </c>
      <c r="L3" t="s">
        <v>4</v>
      </c>
    </row>
    <row r="4" spans="1:13" x14ac:dyDescent="0.35">
      <c r="A4">
        <v>1.5564893013829599</v>
      </c>
      <c r="C4" t="str">
        <f t="array" ref="C4:D8">[2]!DescStats(A3:A22,TRUE)</f>
        <v>count</v>
      </c>
      <c r="D4" s="2">
        <v>20</v>
      </c>
    </row>
    <row r="5" spans="1:13" x14ac:dyDescent="0.35">
      <c r="A5">
        <v>1.6166080445942643</v>
      </c>
      <c r="C5" t="str">
        <v>mean</v>
      </c>
      <c r="D5" s="3">
        <v>2.3757881113738994</v>
      </c>
      <c r="F5" t="str">
        <f t="array" ref="F5:G10">[2]!PPTEST(A3:A22,TRUE,"short",0)</f>
        <v>tau-stat</v>
      </c>
      <c r="G5" s="2">
        <v>0.32563069397293543</v>
      </c>
      <c r="I5" t="str">
        <f t="array" ref="I5:J10">[2]!PPTEST(A3:A22,TRUE,"short",1)</f>
        <v>tau-stat</v>
      </c>
      <c r="J5" s="2">
        <v>-2.0713044181117293</v>
      </c>
      <c r="L5" t="str">
        <f t="array" ref="L5:M10">[2]!PPTEST(A3:A22,TRUE,"short",2)</f>
        <v>tau-stat</v>
      </c>
      <c r="M5" s="2">
        <v>-4.1289509809830243</v>
      </c>
    </row>
    <row r="6" spans="1:13" x14ac:dyDescent="0.35">
      <c r="A6">
        <v>1.4354933242524082</v>
      </c>
      <c r="C6" t="str">
        <v>stdev</v>
      </c>
      <c r="D6" s="3">
        <v>0.72079666689690436</v>
      </c>
      <c r="F6" t="str">
        <v>tau-crit</v>
      </c>
      <c r="G6" s="3">
        <v>-1.9599060504446713</v>
      </c>
      <c r="I6" t="str">
        <v>tau-crit</v>
      </c>
      <c r="J6" s="3">
        <v>-3.0312271701414204</v>
      </c>
      <c r="L6" t="str">
        <v>tau-crit</v>
      </c>
      <c r="M6" s="3">
        <v>-3.6547167735821544</v>
      </c>
    </row>
    <row r="7" spans="1:13" x14ac:dyDescent="0.35">
      <c r="A7">
        <v>1.4723170493758602</v>
      </c>
      <c r="C7" t="str">
        <v>min</v>
      </c>
      <c r="D7" s="3">
        <v>1.32457</v>
      </c>
      <c r="F7" t="str">
        <v>stationary</v>
      </c>
      <c r="G7" s="5" t="str">
        <v>no</v>
      </c>
      <c r="I7" t="str">
        <v>stationary</v>
      </c>
      <c r="J7" s="5" t="str">
        <v>no</v>
      </c>
      <c r="L7" t="str">
        <v>stationary</v>
      </c>
      <c r="M7" s="5" t="str">
        <v>yes</v>
      </c>
    </row>
    <row r="8" spans="1:13" x14ac:dyDescent="0.35">
      <c r="A8">
        <v>1.32457</v>
      </c>
      <c r="C8" t="str">
        <v>max</v>
      </c>
      <c r="D8" s="4">
        <v>3.7153992070882</v>
      </c>
      <c r="F8" t="str">
        <v>lags</v>
      </c>
      <c r="G8" s="3">
        <v>3</v>
      </c>
      <c r="I8" t="str">
        <v>lags</v>
      </c>
      <c r="J8" s="3">
        <v>3</v>
      </c>
      <c r="L8" t="str">
        <v>lags</v>
      </c>
      <c r="M8" s="3">
        <v>3</v>
      </c>
    </row>
    <row r="9" spans="1:13" x14ac:dyDescent="0.35">
      <c r="A9">
        <v>2.6101002642621456</v>
      </c>
      <c r="F9" t="str">
        <v>coeff</v>
      </c>
      <c r="G9" s="3">
        <v>-9.2435703960970228E-3</v>
      </c>
      <c r="I9" t="str">
        <v>coeff</v>
      </c>
      <c r="J9" s="3">
        <v>-0.48354096145534098</v>
      </c>
      <c r="L9" t="str">
        <v>coeff</v>
      </c>
      <c r="M9" s="3">
        <v>-0.99549623105078544</v>
      </c>
    </row>
    <row r="10" spans="1:13" x14ac:dyDescent="0.35">
      <c r="A10">
        <v>1.8739672709592898</v>
      </c>
      <c r="C10" t="s">
        <v>5</v>
      </c>
      <c r="D10" s="7">
        <f>ROUND(4*(D4/100)^0.25,0)</f>
        <v>3</v>
      </c>
      <c r="F10" t="str">
        <v>p-value</v>
      </c>
      <c r="G10" s="6" t="str">
        <v>&gt; .1</v>
      </c>
      <c r="I10" t="str">
        <v>p-value</v>
      </c>
      <c r="J10" s="6" t="str">
        <v>&gt; .1</v>
      </c>
      <c r="L10" t="str">
        <v>p-value</v>
      </c>
      <c r="M10" s="4">
        <v>2.1763241763460763E-2</v>
      </c>
    </row>
    <row r="11" spans="1:13" x14ac:dyDescent="0.35">
      <c r="A11">
        <v>3.0006758522775843</v>
      </c>
      <c r="C11" t="s">
        <v>6</v>
      </c>
    </row>
    <row r="12" spans="1:13" x14ac:dyDescent="0.35">
      <c r="A12">
        <v>2.1606253513382501</v>
      </c>
      <c r="G12" s="8"/>
    </row>
    <row r="13" spans="1:13" x14ac:dyDescent="0.35">
      <c r="A13">
        <v>2.1565013565451197</v>
      </c>
      <c r="F13" t="s">
        <v>7</v>
      </c>
    </row>
    <row r="14" spans="1:13" x14ac:dyDescent="0.35">
      <c r="A14">
        <v>2.9629643841618374</v>
      </c>
    </row>
    <row r="15" spans="1:13" x14ac:dyDescent="0.35">
      <c r="A15">
        <v>2.1250709140930466</v>
      </c>
      <c r="F15" t="s">
        <v>8</v>
      </c>
      <c r="I15" t="s">
        <v>4</v>
      </c>
    </row>
    <row r="16" spans="1:13" x14ac:dyDescent="0.35">
      <c r="A16">
        <v>2.9897080234539199</v>
      </c>
    </row>
    <row r="17" spans="1:10" x14ac:dyDescent="0.35">
      <c r="A17">
        <v>3.2545925126709121</v>
      </c>
      <c r="F17" t="str">
        <f t="array" ref="F17:G21">[2]!KPSSTEST(A3:A22,TRUE,"short",1)</f>
        <v>test-stat</v>
      </c>
      <c r="G17" s="2">
        <v>0.48943296596795827</v>
      </c>
      <c r="I17" t="str">
        <f t="array" ref="I17:J21">[2]!KPSSTEST(A3:A22,TRUE,"short",2)</f>
        <v>test-stat</v>
      </c>
      <c r="J17" s="2">
        <v>8.3351485457607427E-2</v>
      </c>
    </row>
    <row r="18" spans="1:10" x14ac:dyDescent="0.35">
      <c r="A18">
        <v>3.7153992070882</v>
      </c>
      <c r="F18" t="str">
        <v>crit-value</v>
      </c>
      <c r="G18" s="3">
        <v>0.46300000000000002</v>
      </c>
      <c r="I18" t="str">
        <v>crit-value</v>
      </c>
      <c r="J18" s="5">
        <v>0.14599999999999999</v>
      </c>
    </row>
    <row r="19" spans="1:10" x14ac:dyDescent="0.35">
      <c r="A19">
        <v>2.9207517290019536</v>
      </c>
      <c r="F19" t="str">
        <v>stationary</v>
      </c>
      <c r="G19" s="5" t="str">
        <v>no</v>
      </c>
      <c r="I19" t="str">
        <v>stationary</v>
      </c>
      <c r="J19" s="5" t="str">
        <v>yes</v>
      </c>
    </row>
    <row r="20" spans="1:10" x14ac:dyDescent="0.35">
      <c r="A20">
        <v>2.3942977519624984</v>
      </c>
      <c r="F20" t="str">
        <v>lags</v>
      </c>
      <c r="G20" s="3">
        <v>3</v>
      </c>
      <c r="I20" t="str">
        <v>lags</v>
      </c>
      <c r="J20" s="3">
        <v>3</v>
      </c>
    </row>
    <row r="21" spans="1:10" x14ac:dyDescent="0.35">
      <c r="A21">
        <v>2.224401046632972</v>
      </c>
      <c r="F21" t="str">
        <v>p-value</v>
      </c>
      <c r="G21" s="4">
        <v>3.8606480186224902E-2</v>
      </c>
      <c r="I21" t="str">
        <v>p-value</v>
      </c>
      <c r="J21" s="6" t="str">
        <v>&gt;.1</v>
      </c>
    </row>
    <row r="22" spans="1:10" x14ac:dyDescent="0.35">
      <c r="A22">
        <v>3.5258176072017902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PP KPSS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2025-01-23T09:55:00Z</dcterms:created>
  <dcterms:modified xsi:type="dcterms:W3CDTF">2025-01-23T09:56:55Z</dcterms:modified>
</cp:coreProperties>
</file>