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B52241BC-A810-426E-956A-DCFEFAA97228}" xr6:coauthVersionLast="47" xr6:coauthVersionMax="47" xr10:uidLastSave="{00000000-0000-0000-0000-000000000000}"/>
  <bookViews>
    <workbookView xWindow="-110" yWindow="-110" windowWidth="19420" windowHeight="10300" xr2:uid="{108B0FD6-CB73-47AF-BAD9-C78F5AC1C88B}"/>
  </bookViews>
  <sheets>
    <sheet name="Title" sheetId="3" r:id="rId1"/>
    <sheet name="AR 1" sheetId="1" r:id="rId2"/>
    <sheet name="AR 2" sheetId="2" r:id="rId3"/>
  </sheets>
  <externalReferences>
    <externalReference r:id="rId4"/>
    <externalReference r:id="rId5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3" i="2" l="1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E13" i="2" s="1"/>
  <c r="B5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B4" i="2"/>
  <c r="E14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E4" i="1"/>
  <c r="E3" i="1"/>
  <c r="G21" i="2"/>
  <c r="G11" i="2"/>
  <c r="G9" i="1"/>
  <c r="G19" i="2"/>
  <c r="G9" i="2"/>
  <c r="G6" i="1"/>
  <c r="E6" i="1"/>
  <c r="G17" i="2"/>
  <c r="G7" i="2"/>
  <c r="G5" i="1"/>
  <c r="G20" i="2"/>
  <c r="G10" i="2"/>
  <c r="G8" i="1"/>
  <c r="G8" i="2"/>
  <c r="G6" i="2"/>
  <c r="G10" i="1"/>
  <c r="G18" i="2"/>
  <c r="G16" i="2"/>
  <c r="E5" i="1"/>
  <c r="G12" i="2"/>
  <c r="E16" i="2"/>
  <c r="E6" i="2"/>
  <c r="G4" i="1"/>
  <c r="G15" i="2"/>
  <c r="G5" i="2"/>
  <c r="G3" i="1"/>
  <c r="E15" i="2"/>
  <c r="E5" i="2"/>
  <c r="G14" i="2"/>
  <c r="G4" i="2"/>
  <c r="G13" i="2"/>
  <c r="G3" i="2"/>
  <c r="E8" i="2" l="1"/>
  <c r="E9" i="2"/>
  <c r="E8" i="1"/>
  <c r="E10" i="1" s="1"/>
  <c r="E19" i="2"/>
  <c r="E18" i="2" s="1"/>
  <c r="E20" i="2" s="1"/>
  <c r="E3" i="2"/>
  <c r="E10" i="2" s="1"/>
  <c r="E4" i="2"/>
  <c r="E11" i="2" l="1"/>
  <c r="E9" i="1"/>
  <c r="E21" i="2"/>
</calcChain>
</file>

<file path=xl/sharedStrings.xml><?xml version="1.0" encoding="utf-8"?>
<sst xmlns="http://schemas.openxmlformats.org/spreadsheetml/2006/main" count="31" uniqueCount="17">
  <si>
    <t>Autoregressive Model AR(1)</t>
  </si>
  <si>
    <t>Data</t>
  </si>
  <si>
    <t>mean</t>
  </si>
  <si>
    <t>varp</t>
  </si>
  <si>
    <t>ACF(1)</t>
  </si>
  <si>
    <t>PACF(1)</t>
  </si>
  <si>
    <t>φ1</t>
  </si>
  <si>
    <t>φ0</t>
  </si>
  <si>
    <r>
      <t>σ</t>
    </r>
    <r>
      <rPr>
        <vertAlign val="superscript"/>
        <sz val="11"/>
        <color theme="1"/>
        <rFont val="Calibri"/>
        <family val="2"/>
      </rPr>
      <t>2</t>
    </r>
  </si>
  <si>
    <t>Autoregressive Model AR(2)</t>
  </si>
  <si>
    <t>PACF(2)</t>
  </si>
  <si>
    <t>φ2</t>
  </si>
  <si>
    <t>ACF(2)</t>
  </si>
  <si>
    <t>Real Statistics Using Excel</t>
  </si>
  <si>
    <t>Updated</t>
  </si>
  <si>
    <t>Copyright © 2013 - 2025 Charles Zaiontz</t>
  </si>
  <si>
    <t>Finding AR(p) Coefficients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</si>
</sst>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5" xfId="0" applyBorder="1"/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4">
          <cell r="C4">
            <v>4.5267574698597484</v>
          </cell>
        </row>
        <row r="5">
          <cell r="C5">
            <v>6.893370777512497</v>
          </cell>
        </row>
        <row r="6">
          <cell r="C6">
            <v>8.4253951175675805</v>
          </cell>
        </row>
        <row r="7">
          <cell r="C7">
            <v>6.999502086988997</v>
          </cell>
        </row>
        <row r="8">
          <cell r="C8">
            <v>6.1875941616300834</v>
          </cell>
        </row>
        <row r="9">
          <cell r="C9">
            <v>5.8129764708798239</v>
          </cell>
        </row>
        <row r="10">
          <cell r="C10">
            <v>7.1200726875188378</v>
          </cell>
        </row>
        <row r="11">
          <cell r="C11">
            <v>8.5019149332741044</v>
          </cell>
        </row>
        <row r="12">
          <cell r="C12">
            <v>7.3012221051820614</v>
          </cell>
        </row>
        <row r="13">
          <cell r="C13">
            <v>6.0388768293832715</v>
          </cell>
        </row>
        <row r="14">
          <cell r="C14">
            <v>4.7460896891377891</v>
          </cell>
        </row>
        <row r="15">
          <cell r="C15">
            <v>6.6536767183588417</v>
          </cell>
        </row>
        <row r="16">
          <cell r="C16">
            <v>8.1939759194869595</v>
          </cell>
        </row>
        <row r="17">
          <cell r="C17">
            <v>7.5602635334693442</v>
          </cell>
        </row>
        <row r="18">
          <cell r="C18">
            <v>6.794451297136205</v>
          </cell>
        </row>
        <row r="19">
          <cell r="C19">
            <v>4.7244665351583883</v>
          </cell>
        </row>
        <row r="20">
          <cell r="C20">
            <v>6.0271551265385801</v>
          </cell>
        </row>
        <row r="21">
          <cell r="C21">
            <v>7.1259100258620851</v>
          </cell>
        </row>
        <row r="22">
          <cell r="C22">
            <v>7.1912478294921529</v>
          </cell>
        </row>
        <row r="23">
          <cell r="C23">
            <v>6.6826916383449895</v>
          </cell>
        </row>
        <row r="24">
          <cell r="C24">
            <v>6.5721571230018965</v>
          </cell>
        </row>
        <row r="25">
          <cell r="C25">
            <v>6.7527389135024771</v>
          </cell>
        </row>
        <row r="26">
          <cell r="C26">
            <v>5.6474000535444784</v>
          </cell>
        </row>
        <row r="27">
          <cell r="C27">
            <v>6.4773690041963041</v>
          </cell>
        </row>
        <row r="28">
          <cell r="C28">
            <v>7.2903737384173564</v>
          </cell>
        </row>
        <row r="29">
          <cell r="C29">
            <v>7.8305066981653439</v>
          </cell>
        </row>
        <row r="30">
          <cell r="C30">
            <v>7.752682958213466</v>
          </cell>
        </row>
        <row r="31">
          <cell r="C31">
            <v>5.8983792321319335</v>
          </cell>
        </row>
        <row r="32">
          <cell r="C32">
            <v>6.9970102225736142</v>
          </cell>
        </row>
        <row r="33">
          <cell r="C33">
            <v>7.5670361691232699</v>
          </cell>
        </row>
        <row r="34">
          <cell r="C34">
            <v>5.9325823975209193</v>
          </cell>
        </row>
        <row r="35">
          <cell r="C35">
            <v>6.2716739845100316</v>
          </cell>
        </row>
        <row r="36">
          <cell r="C36">
            <v>7.5927373959870117</v>
          </cell>
        </row>
        <row r="37">
          <cell r="C37">
            <v>7.0772059138076351</v>
          </cell>
        </row>
        <row r="38">
          <cell r="C38">
            <v>7.2335411603542905</v>
          </cell>
        </row>
        <row r="39">
          <cell r="C39">
            <v>9.2815947650947983</v>
          </cell>
        </row>
        <row r="40">
          <cell r="C40">
            <v>8.1261550928644262</v>
          </cell>
        </row>
        <row r="41">
          <cell r="C41">
            <v>7.4739429418675778</v>
          </cell>
        </row>
        <row r="42">
          <cell r="C42">
            <v>5.8482842063827345</v>
          </cell>
        </row>
        <row r="43">
          <cell r="C43">
            <v>4.9087410222113919</v>
          </cell>
        </row>
        <row r="44">
          <cell r="C44">
            <v>8.5560009883684138</v>
          </cell>
        </row>
        <row r="45">
          <cell r="C45">
            <v>8.7745309133389373</v>
          </cell>
        </row>
        <row r="46">
          <cell r="C46">
            <v>7.5376775568876386</v>
          </cell>
        </row>
        <row r="47">
          <cell r="C47">
            <v>8.2711357692560838</v>
          </cell>
        </row>
        <row r="48">
          <cell r="C48">
            <v>9.6160924400361214</v>
          </cell>
        </row>
        <row r="49">
          <cell r="C49">
            <v>9.1199492250703216</v>
          </cell>
        </row>
        <row r="50">
          <cell r="C50">
            <v>7.573939957780266</v>
          </cell>
        </row>
        <row r="51">
          <cell r="C51">
            <v>8.0172610519511434</v>
          </cell>
        </row>
        <row r="52">
          <cell r="C52">
            <v>6.7179685412903414</v>
          </cell>
        </row>
        <row r="53">
          <cell r="C53">
            <v>7.6314476483008358</v>
          </cell>
        </row>
        <row r="54">
          <cell r="C54">
            <v>6.9543572952914339</v>
          </cell>
        </row>
        <row r="55">
          <cell r="C55">
            <v>6.6084855817594015</v>
          </cell>
        </row>
        <row r="56">
          <cell r="C56">
            <v>6.4501230805655911</v>
          </cell>
        </row>
        <row r="57">
          <cell r="C57">
            <v>7.6879119027649709</v>
          </cell>
        </row>
        <row r="58">
          <cell r="C58">
            <v>5.7936182459941481</v>
          </cell>
        </row>
        <row r="59">
          <cell r="C59">
            <v>6.5599686446029404</v>
          </cell>
        </row>
        <row r="60">
          <cell r="C60">
            <v>8.0502499924421933</v>
          </cell>
        </row>
        <row r="61">
          <cell r="C61">
            <v>6.1160642285234905</v>
          </cell>
        </row>
        <row r="62">
          <cell r="C62">
            <v>6.7128853872972014</v>
          </cell>
        </row>
        <row r="63">
          <cell r="C63">
            <v>6.972769157706062</v>
          </cell>
        </row>
        <row r="64">
          <cell r="C64">
            <v>5.3921819539773042</v>
          </cell>
        </row>
        <row r="65">
          <cell r="C65">
            <v>5.2797035833200177</v>
          </cell>
        </row>
        <row r="66">
          <cell r="C66">
            <v>7.4698051304791724</v>
          </cell>
        </row>
        <row r="67">
          <cell r="C67">
            <v>5.3546264732197972</v>
          </cell>
        </row>
        <row r="68">
          <cell r="C68">
            <v>7.3862630048880682</v>
          </cell>
        </row>
        <row r="69">
          <cell r="C69">
            <v>8.9169928669823157</v>
          </cell>
        </row>
        <row r="70">
          <cell r="C70">
            <v>8.0300089468534299</v>
          </cell>
        </row>
        <row r="71">
          <cell r="C71">
            <v>8.2151443132194668</v>
          </cell>
        </row>
        <row r="72">
          <cell r="C72">
            <v>6.4821485455978305</v>
          </cell>
        </row>
        <row r="73">
          <cell r="C73">
            <v>8.6269994716856839</v>
          </cell>
        </row>
        <row r="74">
          <cell r="C74">
            <v>9.2940431937725041</v>
          </cell>
        </row>
        <row r="75">
          <cell r="C75">
            <v>8.4137893229457603</v>
          </cell>
        </row>
        <row r="76">
          <cell r="C76">
            <v>9.6617263427642683</v>
          </cell>
        </row>
        <row r="77">
          <cell r="C77">
            <v>8.353709968296096</v>
          </cell>
        </row>
        <row r="78">
          <cell r="C78">
            <v>7.0127164687025392</v>
          </cell>
        </row>
        <row r="79">
          <cell r="C79">
            <v>8.9515775235567929</v>
          </cell>
        </row>
        <row r="80">
          <cell r="C80">
            <v>7.7871059802711384</v>
          </cell>
        </row>
        <row r="81">
          <cell r="C81">
            <v>5.9914461883467407</v>
          </cell>
        </row>
        <row r="82">
          <cell r="C82">
            <v>6.0471013441916917</v>
          </cell>
        </row>
        <row r="83">
          <cell r="C83">
            <v>6.199402126728244</v>
          </cell>
        </row>
        <row r="84">
          <cell r="C84">
            <v>7.770246090077273</v>
          </cell>
        </row>
        <row r="85">
          <cell r="C85">
            <v>6.8348719600207684</v>
          </cell>
        </row>
        <row r="86">
          <cell r="C86">
            <v>7.3287274991072104</v>
          </cell>
        </row>
        <row r="87">
          <cell r="C87">
            <v>6.8192852019370696</v>
          </cell>
        </row>
        <row r="88">
          <cell r="C88">
            <v>6.4267890522116708</v>
          </cell>
        </row>
        <row r="89">
          <cell r="C89">
            <v>5.5555076226554707</v>
          </cell>
        </row>
        <row r="90">
          <cell r="C90">
            <v>6.3790076989131865</v>
          </cell>
        </row>
        <row r="91">
          <cell r="C91">
            <v>6.8468683813833922</v>
          </cell>
        </row>
        <row r="92">
          <cell r="C92">
            <v>6.5297839037031835</v>
          </cell>
        </row>
        <row r="93">
          <cell r="C93">
            <v>6.9722207272041752</v>
          </cell>
        </row>
        <row r="94">
          <cell r="C94">
            <v>7.9209906337611091</v>
          </cell>
        </row>
        <row r="95">
          <cell r="C95">
            <v>7.7482352854108072</v>
          </cell>
        </row>
        <row r="96">
          <cell r="C96">
            <v>6.9019892363480606</v>
          </cell>
        </row>
        <row r="97">
          <cell r="C97">
            <v>5.2437738080077576</v>
          </cell>
        </row>
        <row r="98">
          <cell r="C98">
            <v>5.9885180851756683</v>
          </cell>
        </row>
        <row r="99">
          <cell r="C99">
            <v>5.9236083765200203</v>
          </cell>
        </row>
        <row r="100">
          <cell r="C100">
            <v>7.5168005751827058</v>
          </cell>
        </row>
        <row r="101">
          <cell r="C101">
            <v>7.8620302663362134</v>
          </cell>
        </row>
        <row r="102">
          <cell r="C102">
            <v>6.7345852259753105</v>
          </cell>
        </row>
        <row r="103">
          <cell r="C103">
            <v>8.4658442020564895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CF"/>
      <definedName name="FTEXT"/>
      <definedName name="PAC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64F6-D1F0-435D-A431-96F2348BEDAA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13</v>
      </c>
    </row>
    <row r="2" spans="1:13" x14ac:dyDescent="0.35">
      <c r="A2" t="s">
        <v>16</v>
      </c>
    </row>
    <row r="4" spans="1:13" x14ac:dyDescent="0.35">
      <c r="A4" t="s">
        <v>14</v>
      </c>
      <c r="B4" s="10">
        <v>45679</v>
      </c>
    </row>
    <row r="6" spans="1:13" x14ac:dyDescent="0.35">
      <c r="A6" s="11" t="s">
        <v>15</v>
      </c>
    </row>
    <row r="10" spans="1:13" ht="18.5" x14ac:dyDescent="0.45">
      <c r="M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5B14-3968-4DC8-8DF8-A4F9FF099E7D}">
  <sheetPr codeName="Sheet72"/>
  <dimension ref="A1:G103"/>
  <sheetViews>
    <sheetView workbookViewId="0"/>
  </sheetViews>
  <sheetFormatPr defaultRowHeight="14.5" x14ac:dyDescent="0.35"/>
  <cols>
    <col min="1" max="1" width="5.26953125" style="2" customWidth="1"/>
    <col min="6" max="6" width="4.26953125" customWidth="1"/>
    <col min="7" max="7" width="18.1796875" customWidth="1"/>
  </cols>
  <sheetData>
    <row r="1" spans="1:7" x14ac:dyDescent="0.35">
      <c r="A1" s="1" t="s">
        <v>0</v>
      </c>
    </row>
    <row r="3" spans="1:7" x14ac:dyDescent="0.35">
      <c r="B3" s="3" t="s">
        <v>1</v>
      </c>
      <c r="D3" t="s">
        <v>2</v>
      </c>
      <c r="E3" s="4">
        <f>AVERAGE(B4:B103)</f>
        <v>8.2275470269258193</v>
      </c>
      <c r="G3" t="str">
        <f>[2]!FTEXT(E3)</f>
        <v>=AVERAGE(B4:B103)</v>
      </c>
    </row>
    <row r="4" spans="1:7" x14ac:dyDescent="0.35">
      <c r="A4" s="2">
        <v>1</v>
      </c>
      <c r="B4">
        <v>4.3021475051980769</v>
      </c>
      <c r="D4" t="s">
        <v>3</v>
      </c>
      <c r="E4" s="5">
        <f>VARP(B4:B103)</f>
        <v>1.6835418364572572</v>
      </c>
      <c r="G4" t="str">
        <f>[2]!FTEXT(E4)</f>
        <v>=VARP(B4:B103)</v>
      </c>
    </row>
    <row r="5" spans="1:7" x14ac:dyDescent="0.35">
      <c r="A5" s="2">
        <f>A4+1</f>
        <v>2</v>
      </c>
      <c r="B5">
        <v>6.1430149110931316</v>
      </c>
      <c r="D5" t="s">
        <v>4</v>
      </c>
      <c r="E5" s="5">
        <f>[2]!ACF(B4:B103,1)</f>
        <v>0.39437108360082401</v>
      </c>
      <c r="G5" t="str">
        <f>[2]!FTEXT(E5)</f>
        <v>=ACF(B4:B103,1)</v>
      </c>
    </row>
    <row r="6" spans="1:7" x14ac:dyDescent="0.35">
      <c r="A6" s="2">
        <f t="shared" ref="A6:A69" si="0">A5+1</f>
        <v>3</v>
      </c>
      <c r="B6">
        <v>6.3459572674893705</v>
      </c>
      <c r="D6" t="s">
        <v>5</v>
      </c>
      <c r="E6" s="6">
        <f>[2]!PACF(B4:B103,1)</f>
        <v>0.39437108360082401</v>
      </c>
      <c r="G6" t="str">
        <f>[2]!FTEXT(E6)</f>
        <v>=PACF(B4:B103,1)</v>
      </c>
    </row>
    <row r="7" spans="1:7" x14ac:dyDescent="0.35">
      <c r="A7" s="2">
        <f t="shared" si="0"/>
        <v>4</v>
      </c>
      <c r="B7">
        <v>6.9780493152929868</v>
      </c>
    </row>
    <row r="8" spans="1:7" x14ac:dyDescent="0.35">
      <c r="A8" s="2">
        <f t="shared" si="0"/>
        <v>5</v>
      </c>
      <c r="B8">
        <v>9.4477537014508481</v>
      </c>
      <c r="D8" s="7" t="s">
        <v>6</v>
      </c>
      <c r="E8" s="4">
        <f>E6</f>
        <v>0.39437108360082401</v>
      </c>
      <c r="G8" t="str">
        <f>[2]!FTEXT(E8)</f>
        <v>=E6</v>
      </c>
    </row>
    <row r="9" spans="1:7" x14ac:dyDescent="0.35">
      <c r="A9" s="2">
        <f t="shared" si="0"/>
        <v>6</v>
      </c>
      <c r="B9">
        <v>8.3642522446696148</v>
      </c>
      <c r="D9" s="7" t="s">
        <v>7</v>
      </c>
      <c r="E9" s="5">
        <f>E3*(1-E8)</f>
        <v>4.9828403905403453</v>
      </c>
      <c r="G9" t="str">
        <f>[2]!FTEXT(E9)</f>
        <v>=E3*(1-E8)</v>
      </c>
    </row>
    <row r="10" spans="1:7" ht="15" customHeight="1" x14ac:dyDescent="0.35">
      <c r="A10" s="2">
        <f t="shared" si="0"/>
        <v>7</v>
      </c>
      <c r="B10">
        <v>7.0707696895845489</v>
      </c>
      <c r="D10" s="8" t="s">
        <v>8</v>
      </c>
      <c r="E10" s="6">
        <f>E4*(1-E8^2)</f>
        <v>1.4217030131079051</v>
      </c>
      <c r="G10" t="str">
        <f>[2]!FTEXT(E10)</f>
        <v>=E4*(1-E8^2)</v>
      </c>
    </row>
    <row r="11" spans="1:7" x14ac:dyDescent="0.35">
      <c r="A11" s="2">
        <f t="shared" si="0"/>
        <v>8</v>
      </c>
      <c r="B11">
        <v>7.0223724931102565</v>
      </c>
    </row>
    <row r="12" spans="1:7" x14ac:dyDescent="0.35">
      <c r="A12" s="2">
        <f t="shared" si="0"/>
        <v>9</v>
      </c>
      <c r="B12">
        <v>7.6294074398052825</v>
      </c>
    </row>
    <row r="13" spans="1:7" x14ac:dyDescent="0.35">
      <c r="A13" s="2">
        <f t="shared" si="0"/>
        <v>10</v>
      </c>
      <c r="B13">
        <v>7.4517411771940036</v>
      </c>
    </row>
    <row r="14" spans="1:7" x14ac:dyDescent="0.35">
      <c r="A14" s="2">
        <f t="shared" si="0"/>
        <v>11</v>
      </c>
      <c r="B14">
        <v>7.3130631313404661</v>
      </c>
    </row>
    <row r="15" spans="1:7" x14ac:dyDescent="0.35">
      <c r="A15" s="2">
        <f t="shared" si="0"/>
        <v>12</v>
      </c>
      <c r="B15">
        <v>6.7369511871069463</v>
      </c>
    </row>
    <row r="16" spans="1:7" x14ac:dyDescent="0.35">
      <c r="A16" s="2">
        <f t="shared" si="0"/>
        <v>13</v>
      </c>
      <c r="B16">
        <v>7.6354174876257783</v>
      </c>
    </row>
    <row r="17" spans="1:2" x14ac:dyDescent="0.35">
      <c r="A17" s="2">
        <f t="shared" si="0"/>
        <v>14</v>
      </c>
      <c r="B17">
        <v>8.3342560076615939</v>
      </c>
    </row>
    <row r="18" spans="1:2" x14ac:dyDescent="0.35">
      <c r="A18" s="2">
        <f t="shared" si="0"/>
        <v>15</v>
      </c>
      <c r="B18">
        <v>8.5141776386100858</v>
      </c>
    </row>
    <row r="19" spans="1:2" x14ac:dyDescent="0.35">
      <c r="A19" s="2">
        <f t="shared" si="0"/>
        <v>16</v>
      </c>
      <c r="B19">
        <v>9.4761147740463922</v>
      </c>
    </row>
    <row r="20" spans="1:2" x14ac:dyDescent="0.35">
      <c r="A20" s="2">
        <f t="shared" si="0"/>
        <v>17</v>
      </c>
      <c r="B20">
        <v>8.4497227967860145</v>
      </c>
    </row>
    <row r="21" spans="1:2" x14ac:dyDescent="0.35">
      <c r="A21" s="2">
        <f t="shared" si="0"/>
        <v>18</v>
      </c>
      <c r="B21">
        <v>9.5044632194121306</v>
      </c>
    </row>
    <row r="22" spans="1:2" x14ac:dyDescent="0.35">
      <c r="A22" s="2">
        <f t="shared" si="0"/>
        <v>19</v>
      </c>
      <c r="B22">
        <v>6.6676010752525539</v>
      </c>
    </row>
    <row r="23" spans="1:2" x14ac:dyDescent="0.35">
      <c r="A23" s="2">
        <f t="shared" si="0"/>
        <v>20</v>
      </c>
      <c r="B23">
        <v>7.8523156414806694</v>
      </c>
    </row>
    <row r="24" spans="1:2" x14ac:dyDescent="0.35">
      <c r="A24" s="2">
        <f t="shared" si="0"/>
        <v>21</v>
      </c>
      <c r="B24">
        <v>7.9188624171649664</v>
      </c>
    </row>
    <row r="25" spans="1:2" x14ac:dyDescent="0.35">
      <c r="A25" s="2">
        <f t="shared" si="0"/>
        <v>22</v>
      </c>
      <c r="B25">
        <v>8.7725861312320053</v>
      </c>
    </row>
    <row r="26" spans="1:2" x14ac:dyDescent="0.35">
      <c r="A26" s="2">
        <f t="shared" si="0"/>
        <v>23</v>
      </c>
      <c r="B26">
        <v>10.918097347819121</v>
      </c>
    </row>
    <row r="27" spans="1:2" x14ac:dyDescent="0.35">
      <c r="A27" s="2">
        <f t="shared" si="0"/>
        <v>24</v>
      </c>
      <c r="B27">
        <v>9.1393820365107956</v>
      </c>
    </row>
    <row r="28" spans="1:2" x14ac:dyDescent="0.35">
      <c r="A28" s="2">
        <f t="shared" si="0"/>
        <v>25</v>
      </c>
      <c r="B28">
        <v>10.149056902391564</v>
      </c>
    </row>
    <row r="29" spans="1:2" x14ac:dyDescent="0.35">
      <c r="A29" s="2">
        <f t="shared" si="0"/>
        <v>26</v>
      </c>
      <c r="B29">
        <v>9.7731168391438672</v>
      </c>
    </row>
    <row r="30" spans="1:2" x14ac:dyDescent="0.35">
      <c r="A30" s="2">
        <f t="shared" si="0"/>
        <v>27</v>
      </c>
      <c r="B30">
        <v>8.1440033012883841</v>
      </c>
    </row>
    <row r="31" spans="1:2" x14ac:dyDescent="0.35">
      <c r="A31" s="2">
        <f t="shared" si="0"/>
        <v>28</v>
      </c>
      <c r="B31">
        <v>6.838500376425344</v>
      </c>
    </row>
    <row r="32" spans="1:2" x14ac:dyDescent="0.35">
      <c r="A32" s="2">
        <f t="shared" si="0"/>
        <v>29</v>
      </c>
      <c r="B32">
        <v>9.2094371369449455</v>
      </c>
    </row>
    <row r="33" spans="1:2" x14ac:dyDescent="0.35">
      <c r="A33" s="2">
        <f t="shared" si="0"/>
        <v>30</v>
      </c>
      <c r="B33">
        <v>8.8371485520723034</v>
      </c>
    </row>
    <row r="34" spans="1:2" x14ac:dyDescent="0.35">
      <c r="A34" s="2">
        <f t="shared" si="0"/>
        <v>31</v>
      </c>
      <c r="B34">
        <v>7.6209294629535282</v>
      </c>
    </row>
    <row r="35" spans="1:2" x14ac:dyDescent="0.35">
      <c r="A35" s="2">
        <f t="shared" si="0"/>
        <v>32</v>
      </c>
      <c r="B35">
        <v>7.7901579994514005</v>
      </c>
    </row>
    <row r="36" spans="1:2" x14ac:dyDescent="0.35">
      <c r="A36" s="2">
        <f t="shared" si="0"/>
        <v>33</v>
      </c>
      <c r="B36">
        <v>7.6194519683144453</v>
      </c>
    </row>
    <row r="37" spans="1:2" x14ac:dyDescent="0.35">
      <c r="A37" s="2">
        <f t="shared" si="0"/>
        <v>34</v>
      </c>
      <c r="B37">
        <v>9.127900881049305</v>
      </c>
    </row>
    <row r="38" spans="1:2" x14ac:dyDescent="0.35">
      <c r="A38" s="2">
        <f t="shared" si="0"/>
        <v>35</v>
      </c>
      <c r="B38">
        <v>9.2788576197719177</v>
      </c>
    </row>
    <row r="39" spans="1:2" x14ac:dyDescent="0.35">
      <c r="A39" s="2">
        <f t="shared" si="0"/>
        <v>36</v>
      </c>
      <c r="B39">
        <v>8.6643591532989923</v>
      </c>
    </row>
    <row r="40" spans="1:2" x14ac:dyDescent="0.35">
      <c r="A40" s="2">
        <f t="shared" si="0"/>
        <v>37</v>
      </c>
      <c r="B40">
        <v>9.7255313464083262</v>
      </c>
    </row>
    <row r="41" spans="1:2" x14ac:dyDescent="0.35">
      <c r="A41" s="2">
        <f t="shared" si="0"/>
        <v>38</v>
      </c>
      <c r="B41">
        <v>11.406770985884808</v>
      </c>
    </row>
    <row r="42" spans="1:2" x14ac:dyDescent="0.35">
      <c r="A42" s="2">
        <f t="shared" si="0"/>
        <v>39</v>
      </c>
      <c r="B42">
        <v>9.8336619818405797</v>
      </c>
    </row>
    <row r="43" spans="1:2" x14ac:dyDescent="0.35">
      <c r="A43" s="2">
        <f t="shared" si="0"/>
        <v>40</v>
      </c>
      <c r="B43">
        <v>8.4620375217512613</v>
      </c>
    </row>
    <row r="44" spans="1:2" x14ac:dyDescent="0.35">
      <c r="A44" s="2">
        <f t="shared" si="0"/>
        <v>41</v>
      </c>
      <c r="B44">
        <v>7.0338328748821439</v>
      </c>
    </row>
    <row r="45" spans="1:2" x14ac:dyDescent="0.35">
      <c r="A45" s="2">
        <f t="shared" si="0"/>
        <v>42</v>
      </c>
      <c r="B45">
        <v>7.2882995736784437</v>
      </c>
    </row>
    <row r="46" spans="1:2" x14ac:dyDescent="0.35">
      <c r="A46" s="2">
        <f t="shared" si="0"/>
        <v>43</v>
      </c>
      <c r="B46">
        <v>8.8866754056650521</v>
      </c>
    </row>
    <row r="47" spans="1:2" x14ac:dyDescent="0.35">
      <c r="A47" s="2">
        <f t="shared" si="0"/>
        <v>44</v>
      </c>
      <c r="B47">
        <v>7.4798200466140621</v>
      </c>
    </row>
    <row r="48" spans="1:2" x14ac:dyDescent="0.35">
      <c r="A48" s="2">
        <f t="shared" si="0"/>
        <v>45</v>
      </c>
      <c r="B48">
        <v>9.7657383666225144</v>
      </c>
    </row>
    <row r="49" spans="1:2" x14ac:dyDescent="0.35">
      <c r="A49" s="2">
        <f t="shared" si="0"/>
        <v>46</v>
      </c>
      <c r="B49">
        <v>7.9447003666965932</v>
      </c>
    </row>
    <row r="50" spans="1:2" x14ac:dyDescent="0.35">
      <c r="A50" s="2">
        <f t="shared" si="0"/>
        <v>47</v>
      </c>
      <c r="B50">
        <v>6.8290832554627521</v>
      </c>
    </row>
    <row r="51" spans="1:2" x14ac:dyDescent="0.35">
      <c r="A51" s="2">
        <f t="shared" si="0"/>
        <v>48</v>
      </c>
      <c r="B51">
        <v>7.9209790522165529</v>
      </c>
    </row>
    <row r="52" spans="1:2" x14ac:dyDescent="0.35">
      <c r="A52" s="2">
        <f t="shared" si="0"/>
        <v>49</v>
      </c>
      <c r="B52">
        <v>5.9511980566404041</v>
      </c>
    </row>
    <row r="53" spans="1:2" x14ac:dyDescent="0.35">
      <c r="A53" s="2">
        <f t="shared" si="0"/>
        <v>50</v>
      </c>
      <c r="B53">
        <v>7.2243633792411535</v>
      </c>
    </row>
    <row r="54" spans="1:2" x14ac:dyDescent="0.35">
      <c r="A54" s="2">
        <f t="shared" si="0"/>
        <v>51</v>
      </c>
      <c r="B54">
        <v>8.0384987230282157</v>
      </c>
    </row>
    <row r="55" spans="1:2" x14ac:dyDescent="0.35">
      <c r="A55" s="2">
        <f t="shared" si="0"/>
        <v>52</v>
      </c>
      <c r="B55">
        <v>7.7399529278597647</v>
      </c>
    </row>
    <row r="56" spans="1:2" x14ac:dyDescent="0.35">
      <c r="A56" s="2">
        <f t="shared" si="0"/>
        <v>53</v>
      </c>
      <c r="B56">
        <v>8.9551761475345906</v>
      </c>
    </row>
    <row r="57" spans="1:2" x14ac:dyDescent="0.35">
      <c r="A57" s="2">
        <f t="shared" si="0"/>
        <v>54</v>
      </c>
      <c r="B57">
        <v>9.9066867108961674</v>
      </c>
    </row>
    <row r="58" spans="1:2" x14ac:dyDescent="0.35">
      <c r="A58" s="2">
        <f t="shared" si="0"/>
        <v>55</v>
      </c>
      <c r="B58">
        <v>10.16660381050475</v>
      </c>
    </row>
    <row r="59" spans="1:2" x14ac:dyDescent="0.35">
      <c r="A59" s="2">
        <f t="shared" si="0"/>
        <v>56</v>
      </c>
      <c r="B59">
        <v>9.1166011165912639</v>
      </c>
    </row>
    <row r="60" spans="1:2" x14ac:dyDescent="0.35">
      <c r="A60" s="2">
        <f t="shared" si="0"/>
        <v>57</v>
      </c>
      <c r="B60">
        <v>7.4985374040370072</v>
      </c>
    </row>
    <row r="61" spans="1:2" x14ac:dyDescent="0.35">
      <c r="A61" s="2">
        <f t="shared" si="0"/>
        <v>58</v>
      </c>
      <c r="B61">
        <v>6.6994539517640845</v>
      </c>
    </row>
    <row r="62" spans="1:2" x14ac:dyDescent="0.35">
      <c r="A62" s="2">
        <f t="shared" si="0"/>
        <v>59</v>
      </c>
      <c r="B62">
        <v>9.9889227287681415</v>
      </c>
    </row>
    <row r="63" spans="1:2" x14ac:dyDescent="0.35">
      <c r="A63" s="2">
        <f t="shared" si="0"/>
        <v>60</v>
      </c>
      <c r="B63">
        <v>8.567950641763117</v>
      </c>
    </row>
    <row r="64" spans="1:2" x14ac:dyDescent="0.35">
      <c r="A64" s="2">
        <f t="shared" si="0"/>
        <v>61</v>
      </c>
      <c r="B64">
        <v>11.140657012186477</v>
      </c>
    </row>
    <row r="65" spans="1:2" x14ac:dyDescent="0.35">
      <c r="A65" s="2">
        <f t="shared" si="0"/>
        <v>62</v>
      </c>
      <c r="B65">
        <v>10.861815846061663</v>
      </c>
    </row>
    <row r="66" spans="1:2" x14ac:dyDescent="0.35">
      <c r="A66" s="2">
        <f t="shared" si="0"/>
        <v>63</v>
      </c>
      <c r="B66">
        <v>6.9476293256076023</v>
      </c>
    </row>
    <row r="67" spans="1:2" x14ac:dyDescent="0.35">
      <c r="A67" s="2">
        <f t="shared" si="0"/>
        <v>64</v>
      </c>
      <c r="B67">
        <v>6.380834951805145</v>
      </c>
    </row>
    <row r="68" spans="1:2" x14ac:dyDescent="0.35">
      <c r="A68" s="2">
        <f t="shared" si="0"/>
        <v>65</v>
      </c>
      <c r="B68">
        <v>9.0726793446289538</v>
      </c>
    </row>
    <row r="69" spans="1:2" x14ac:dyDescent="0.35">
      <c r="A69" s="2">
        <f t="shared" si="0"/>
        <v>66</v>
      </c>
      <c r="B69">
        <v>6.832378383517816</v>
      </c>
    </row>
    <row r="70" spans="1:2" x14ac:dyDescent="0.35">
      <c r="A70" s="2">
        <f t="shared" ref="A70:A103" si="1">A69+1</f>
        <v>67</v>
      </c>
      <c r="B70">
        <v>7.3495811868046541</v>
      </c>
    </row>
    <row r="71" spans="1:2" x14ac:dyDescent="0.35">
      <c r="A71" s="2">
        <f t="shared" si="1"/>
        <v>68</v>
      </c>
      <c r="B71">
        <v>8.6635730768835675</v>
      </c>
    </row>
    <row r="72" spans="1:2" x14ac:dyDescent="0.35">
      <c r="A72" s="2">
        <f t="shared" si="1"/>
        <v>69</v>
      </c>
      <c r="B72">
        <v>8.6199352166966747</v>
      </c>
    </row>
    <row r="73" spans="1:2" x14ac:dyDescent="0.35">
      <c r="A73" s="2">
        <f t="shared" si="1"/>
        <v>70</v>
      </c>
      <c r="B73">
        <v>9.0829349718133621</v>
      </c>
    </row>
    <row r="74" spans="1:2" x14ac:dyDescent="0.35">
      <c r="A74" s="2">
        <f t="shared" si="1"/>
        <v>71</v>
      </c>
      <c r="B74">
        <v>9.1796597917769738</v>
      </c>
    </row>
    <row r="75" spans="1:2" x14ac:dyDescent="0.35">
      <c r="A75" s="2">
        <f t="shared" si="1"/>
        <v>72</v>
      </c>
      <c r="B75">
        <v>6.848589700351436</v>
      </c>
    </row>
    <row r="76" spans="1:2" x14ac:dyDescent="0.35">
      <c r="A76" s="2">
        <f t="shared" si="1"/>
        <v>73</v>
      </c>
      <c r="B76">
        <v>7.7501860684193806</v>
      </c>
    </row>
    <row r="77" spans="1:2" x14ac:dyDescent="0.35">
      <c r="A77" s="2">
        <f t="shared" si="1"/>
        <v>74</v>
      </c>
      <c r="B77">
        <v>8.8331519655802584</v>
      </c>
    </row>
    <row r="78" spans="1:2" x14ac:dyDescent="0.35">
      <c r="A78" s="2">
        <f t="shared" si="1"/>
        <v>75</v>
      </c>
      <c r="B78">
        <v>9.3710954936637663</v>
      </c>
    </row>
    <row r="79" spans="1:2" x14ac:dyDescent="0.35">
      <c r="A79" s="2">
        <f t="shared" si="1"/>
        <v>76</v>
      </c>
      <c r="B79">
        <v>8.6528344763882448</v>
      </c>
    </row>
    <row r="80" spans="1:2" x14ac:dyDescent="0.35">
      <c r="A80" s="2">
        <f t="shared" si="1"/>
        <v>77</v>
      </c>
      <c r="B80">
        <v>9.2564658868878311</v>
      </c>
    </row>
    <row r="81" spans="1:2" x14ac:dyDescent="0.35">
      <c r="A81" s="2">
        <f t="shared" si="1"/>
        <v>78</v>
      </c>
      <c r="B81">
        <v>9.6513968847440008</v>
      </c>
    </row>
    <row r="82" spans="1:2" x14ac:dyDescent="0.35">
      <c r="A82" s="2">
        <f t="shared" si="1"/>
        <v>79</v>
      </c>
      <c r="B82">
        <v>6.6513632585601243</v>
      </c>
    </row>
    <row r="83" spans="1:2" x14ac:dyDescent="0.35">
      <c r="A83" s="2">
        <f t="shared" si="1"/>
        <v>80</v>
      </c>
      <c r="B83">
        <v>8.2448300200235511</v>
      </c>
    </row>
    <row r="84" spans="1:2" x14ac:dyDescent="0.35">
      <c r="A84" s="2">
        <f t="shared" si="1"/>
        <v>81</v>
      </c>
      <c r="B84">
        <v>6.0413591421843176</v>
      </c>
    </row>
    <row r="85" spans="1:2" x14ac:dyDescent="0.35">
      <c r="A85" s="2">
        <f t="shared" si="1"/>
        <v>82</v>
      </c>
      <c r="B85">
        <v>7.6493627408184555</v>
      </c>
    </row>
    <row r="86" spans="1:2" x14ac:dyDescent="0.35">
      <c r="A86" s="2">
        <f t="shared" si="1"/>
        <v>83</v>
      </c>
      <c r="B86">
        <v>8.5549854316047824</v>
      </c>
    </row>
    <row r="87" spans="1:2" x14ac:dyDescent="0.35">
      <c r="A87" s="2">
        <f t="shared" si="1"/>
        <v>84</v>
      </c>
      <c r="B87">
        <v>9.3164955064472412</v>
      </c>
    </row>
    <row r="88" spans="1:2" x14ac:dyDescent="0.35">
      <c r="A88" s="2">
        <f t="shared" si="1"/>
        <v>85</v>
      </c>
      <c r="B88">
        <v>9.3880379589982077</v>
      </c>
    </row>
    <row r="89" spans="1:2" x14ac:dyDescent="0.35">
      <c r="A89" s="2">
        <f t="shared" si="1"/>
        <v>86</v>
      </c>
      <c r="B89">
        <v>8.8184147405082118</v>
      </c>
    </row>
    <row r="90" spans="1:2" x14ac:dyDescent="0.35">
      <c r="A90" s="2">
        <f t="shared" si="1"/>
        <v>87</v>
      </c>
      <c r="B90">
        <v>8.9099086736321791</v>
      </c>
    </row>
    <row r="91" spans="1:2" x14ac:dyDescent="0.35">
      <c r="A91" s="2">
        <f t="shared" si="1"/>
        <v>88</v>
      </c>
      <c r="B91">
        <v>8.4966509972542372</v>
      </c>
    </row>
    <row r="92" spans="1:2" x14ac:dyDescent="0.35">
      <c r="A92" s="2">
        <f t="shared" si="1"/>
        <v>89</v>
      </c>
      <c r="B92">
        <v>9.5957622880510769</v>
      </c>
    </row>
    <row r="93" spans="1:2" x14ac:dyDescent="0.35">
      <c r="A93" s="2">
        <f t="shared" si="1"/>
        <v>90</v>
      </c>
      <c r="B93">
        <v>9.4341042496587111</v>
      </c>
    </row>
    <row r="94" spans="1:2" x14ac:dyDescent="0.35">
      <c r="A94" s="2">
        <f t="shared" si="1"/>
        <v>91</v>
      </c>
      <c r="B94">
        <v>8.3549740311930485</v>
      </c>
    </row>
    <row r="95" spans="1:2" x14ac:dyDescent="0.35">
      <c r="A95" s="2">
        <f t="shared" si="1"/>
        <v>92</v>
      </c>
      <c r="B95">
        <v>8.8374866436708892</v>
      </c>
    </row>
    <row r="96" spans="1:2" x14ac:dyDescent="0.35">
      <c r="A96" s="2">
        <f t="shared" si="1"/>
        <v>93</v>
      </c>
      <c r="B96">
        <v>7.8030050801946294</v>
      </c>
    </row>
    <row r="97" spans="1:2" x14ac:dyDescent="0.35">
      <c r="A97" s="2">
        <f t="shared" si="1"/>
        <v>94</v>
      </c>
      <c r="B97">
        <v>6.432132626966296</v>
      </c>
    </row>
    <row r="98" spans="1:2" x14ac:dyDescent="0.35">
      <c r="A98" s="2">
        <f t="shared" si="1"/>
        <v>95</v>
      </c>
      <c r="B98">
        <v>8.2070381831134771</v>
      </c>
    </row>
    <row r="99" spans="1:2" x14ac:dyDescent="0.35">
      <c r="A99" s="2">
        <f t="shared" si="1"/>
        <v>96</v>
      </c>
      <c r="B99">
        <v>6.8935011528724619</v>
      </c>
    </row>
    <row r="100" spans="1:2" x14ac:dyDescent="0.35">
      <c r="A100" s="2">
        <f t="shared" si="1"/>
        <v>97</v>
      </c>
      <c r="B100">
        <v>6.5813576553819226</v>
      </c>
    </row>
    <row r="101" spans="1:2" x14ac:dyDescent="0.35">
      <c r="A101" s="2">
        <f t="shared" si="1"/>
        <v>98</v>
      </c>
      <c r="B101">
        <v>6.7231135510172306</v>
      </c>
    </row>
    <row r="102" spans="1:2" x14ac:dyDescent="0.35">
      <c r="A102" s="2">
        <f t="shared" si="1"/>
        <v>99</v>
      </c>
      <c r="B102">
        <v>5.6031024496579178</v>
      </c>
    </row>
    <row r="103" spans="1:2" x14ac:dyDescent="0.35">
      <c r="A103" s="2">
        <f t="shared" si="1"/>
        <v>100</v>
      </c>
      <c r="B103" s="9">
        <v>8.2498435205593736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D532-6E91-4D46-B876-CCA0D4BF1B90}">
  <sheetPr codeName="Sheet73"/>
  <dimension ref="A1:G103"/>
  <sheetViews>
    <sheetView workbookViewId="0"/>
  </sheetViews>
  <sheetFormatPr defaultRowHeight="14.5" x14ac:dyDescent="0.35"/>
  <cols>
    <col min="1" max="1" width="5.26953125" style="2" customWidth="1"/>
    <col min="3" max="3" width="6.7265625" customWidth="1"/>
    <col min="6" max="6" width="4.26953125" customWidth="1"/>
    <col min="7" max="7" width="35.81640625" customWidth="1"/>
  </cols>
  <sheetData>
    <row r="1" spans="1:7" x14ac:dyDescent="0.35">
      <c r="A1" s="1" t="s">
        <v>9</v>
      </c>
    </row>
    <row r="3" spans="1:7" x14ac:dyDescent="0.35">
      <c r="B3" s="3" t="s">
        <v>1</v>
      </c>
      <c r="D3" t="s">
        <v>2</v>
      </c>
      <c r="E3" s="4">
        <f>AVERAGE(B4:B103)</f>
        <v>7.0839833813726774</v>
      </c>
      <c r="G3" t="str">
        <f>[2]!FTEXT(E3)</f>
        <v>=AVERAGE(B4:B103)</v>
      </c>
    </row>
    <row r="4" spans="1:7" x14ac:dyDescent="0.35">
      <c r="A4" s="2">
        <v>1</v>
      </c>
      <c r="B4">
        <f>'[1]AR 2'!C4</f>
        <v>4.5267574698597484</v>
      </c>
      <c r="D4" t="s">
        <v>3</v>
      </c>
      <c r="E4" s="5">
        <f>VARP(B4:B103)</f>
        <v>1.2561642219187459</v>
      </c>
      <c r="G4" t="str">
        <f>[2]!FTEXT(E4)</f>
        <v>=VARP(B4:B103)</v>
      </c>
    </row>
    <row r="5" spans="1:7" x14ac:dyDescent="0.35">
      <c r="A5" s="2">
        <f>A4+1</f>
        <v>2</v>
      </c>
      <c r="B5">
        <f>'[1]AR 2'!C5</f>
        <v>6.893370777512497</v>
      </c>
      <c r="D5" t="s">
        <v>5</v>
      </c>
      <c r="E5" s="5">
        <f>[2]!PACF(B4:B103,1)</f>
        <v>0.36858030359486127</v>
      </c>
      <c r="G5" t="str">
        <f>[2]!FTEXT(E5)</f>
        <v>=PACF(B4:B103,1)</v>
      </c>
    </row>
    <row r="6" spans="1:7" x14ac:dyDescent="0.35">
      <c r="A6" s="2">
        <f t="shared" ref="A6:A69" si="0">A5+1</f>
        <v>3</v>
      </c>
      <c r="B6">
        <f>'[1]AR 2'!C6</f>
        <v>8.4253951175675805</v>
      </c>
      <c r="D6" t="s">
        <v>10</v>
      </c>
      <c r="E6" s="6">
        <f>[2]!PACF(B4:B103,2)</f>
        <v>-0.142138600566169</v>
      </c>
      <c r="G6" t="str">
        <f>[2]!FTEXT(E6)</f>
        <v>=PACF(B4:B103,2)</v>
      </c>
    </row>
    <row r="7" spans="1:7" x14ac:dyDescent="0.35">
      <c r="A7" s="2">
        <f t="shared" si="0"/>
        <v>4</v>
      </c>
      <c r="B7">
        <f>'[1]AR 2'!C7</f>
        <v>6.999502086988997</v>
      </c>
      <c r="G7" t="str">
        <f>[2]!FTEXT(E7)</f>
        <v/>
      </c>
    </row>
    <row r="8" spans="1:7" x14ac:dyDescent="0.35">
      <c r="A8" s="2">
        <f t="shared" si="0"/>
        <v>5</v>
      </c>
      <c r="B8">
        <f>'[1]AR 2'!C8</f>
        <v>6.1875941616300834</v>
      </c>
      <c r="D8" s="8" t="s">
        <v>6</v>
      </c>
      <c r="E8" s="4">
        <f>E5</f>
        <v>0.36858030359486127</v>
      </c>
      <c r="G8" t="str">
        <f>[2]!FTEXT(E8)</f>
        <v>=E5</v>
      </c>
    </row>
    <row r="9" spans="1:7" x14ac:dyDescent="0.35">
      <c r="A9" s="2">
        <f t="shared" si="0"/>
        <v>6</v>
      </c>
      <c r="B9">
        <f>'[1]AR 2'!C9</f>
        <v>5.8129764708798239</v>
      </c>
      <c r="D9" s="8" t="s">
        <v>11</v>
      </c>
      <c r="E9" s="5">
        <f>E6</f>
        <v>-0.142138600566169</v>
      </c>
      <c r="G9" t="str">
        <f>[2]!FTEXT(E9)</f>
        <v>=E6</v>
      </c>
    </row>
    <row r="10" spans="1:7" ht="15" customHeight="1" x14ac:dyDescent="0.35">
      <c r="A10" s="2">
        <f t="shared" si="0"/>
        <v>7</v>
      </c>
      <c r="B10">
        <f>'[1]AR 2'!C10</f>
        <v>7.1200726875188378</v>
      </c>
      <c r="D10" s="8" t="s">
        <v>7</v>
      </c>
      <c r="E10" s="5">
        <f>E3*(1-E8-E9)</f>
        <v>5.4798741202676942</v>
      </c>
      <c r="G10" t="str">
        <f>[2]!FTEXT(E10)</f>
        <v>=E3*(1-E8-E9)</v>
      </c>
    </row>
    <row r="11" spans="1:7" ht="15" customHeight="1" x14ac:dyDescent="0.35">
      <c r="A11" s="2">
        <f t="shared" si="0"/>
        <v>8</v>
      </c>
      <c r="B11">
        <f>'[1]AR 2'!C11</f>
        <v>8.5019149332741044</v>
      </c>
      <c r="D11" s="8" t="s">
        <v>8</v>
      </c>
      <c r="E11" s="6">
        <f>E4*(1+E9)*((1-E8)^2-E8^2)/(1-E9)</f>
        <v>0.24799058439511143</v>
      </c>
      <c r="G11" t="str">
        <f>[2]!FTEXT(E11)</f>
        <v>=E4*(1+E9)*((1-E8)^2-E8^2)/(1-E9)</v>
      </c>
    </row>
    <row r="12" spans="1:7" x14ac:dyDescent="0.35">
      <c r="A12" s="2">
        <f t="shared" si="0"/>
        <v>9</v>
      </c>
      <c r="B12">
        <f>'[1]AR 2'!C12</f>
        <v>7.3012221051820614</v>
      </c>
      <c r="G12" t="str">
        <f>[2]!FTEXT(E12)</f>
        <v/>
      </c>
    </row>
    <row r="13" spans="1:7" x14ac:dyDescent="0.35">
      <c r="A13" s="2">
        <f t="shared" si="0"/>
        <v>10</v>
      </c>
      <c r="B13">
        <f>'[1]AR 2'!C13</f>
        <v>6.0388768293832715</v>
      </c>
      <c r="D13" t="s">
        <v>2</v>
      </c>
      <c r="E13" s="4">
        <f>AVERAGE(B4:B103)</f>
        <v>7.0839833813726774</v>
      </c>
      <c r="G13" t="str">
        <f>[2]!FTEXT(E13)</f>
        <v>=AVERAGE(B4:B103)</v>
      </c>
    </row>
    <row r="14" spans="1:7" x14ac:dyDescent="0.35">
      <c r="A14" s="2">
        <f t="shared" si="0"/>
        <v>11</v>
      </c>
      <c r="B14">
        <f>'[1]AR 2'!C14</f>
        <v>4.7460896891377891</v>
      </c>
      <c r="D14" t="s">
        <v>3</v>
      </c>
      <c r="E14" s="5">
        <f>VARP(B4:B103)</f>
        <v>1.2561642219187459</v>
      </c>
      <c r="G14" t="str">
        <f>[2]!FTEXT(E14)</f>
        <v>=VARP(B4:B103)</v>
      </c>
    </row>
    <row r="15" spans="1:7" x14ac:dyDescent="0.35">
      <c r="A15" s="2">
        <f t="shared" si="0"/>
        <v>12</v>
      </c>
      <c r="B15">
        <f>'[1]AR 2'!C15</f>
        <v>6.6536767183588417</v>
      </c>
      <c r="D15" t="s">
        <v>4</v>
      </c>
      <c r="E15" s="5">
        <f>[2]!ACF(B4:B103,1)</f>
        <v>0.36858030359486127</v>
      </c>
      <c r="G15" t="str">
        <f>[2]!FTEXT(E15)</f>
        <v>=ACF(B4:B103,1)</v>
      </c>
    </row>
    <row r="16" spans="1:7" x14ac:dyDescent="0.35">
      <c r="A16" s="2">
        <f t="shared" si="0"/>
        <v>13</v>
      </c>
      <c r="B16">
        <f>'[1]AR 2'!C16</f>
        <v>8.1939759194869595</v>
      </c>
      <c r="D16" t="s">
        <v>12</v>
      </c>
      <c r="E16" s="6">
        <f>[2]!ACF(B4:B103,2)</f>
        <v>1.3022573226583144E-2</v>
      </c>
      <c r="G16" t="str">
        <f>[2]!FTEXT(E16)</f>
        <v>=ACF(B4:B103,2)</v>
      </c>
    </row>
    <row r="17" spans="1:7" x14ac:dyDescent="0.35">
      <c r="A17" s="2">
        <f t="shared" si="0"/>
        <v>14</v>
      </c>
      <c r="B17">
        <f>'[1]AR 2'!C17</f>
        <v>7.5602635334693442</v>
      </c>
      <c r="G17" t="str">
        <f>[2]!FTEXT(E17)</f>
        <v/>
      </c>
    </row>
    <row r="18" spans="1:7" x14ac:dyDescent="0.35">
      <c r="A18" s="2">
        <f t="shared" si="0"/>
        <v>15</v>
      </c>
      <c r="B18">
        <f>'[1]AR 2'!C18</f>
        <v>6.794451297136205</v>
      </c>
      <c r="D18" s="8" t="s">
        <v>6</v>
      </c>
      <c r="E18" s="4">
        <f>E15*(1-E19)</f>
        <v>0.42096979214408076</v>
      </c>
      <c r="G18" t="str">
        <f>[2]!FTEXT(E18)</f>
        <v>=E15*(1-E19)</v>
      </c>
    </row>
    <row r="19" spans="1:7" x14ac:dyDescent="0.35">
      <c r="A19" s="2">
        <f t="shared" si="0"/>
        <v>16</v>
      </c>
      <c r="B19">
        <f>'[1]AR 2'!C19</f>
        <v>4.7244665351583883</v>
      </c>
      <c r="D19" s="8" t="s">
        <v>11</v>
      </c>
      <c r="E19" s="5">
        <f>(E16-E15^2)/(1-E15^2)</f>
        <v>-0.14213860056614777</v>
      </c>
      <c r="G19" t="str">
        <f>[2]!FTEXT(E19)</f>
        <v>=(E16-E15^2)/(1-E15^2)</v>
      </c>
    </row>
    <row r="20" spans="1:7" x14ac:dyDescent="0.35">
      <c r="A20" s="2">
        <f t="shared" si="0"/>
        <v>17</v>
      </c>
      <c r="B20">
        <f>'[1]AR 2'!C20</f>
        <v>6.0271551265385801</v>
      </c>
      <c r="D20" s="8" t="s">
        <v>7</v>
      </c>
      <c r="E20" s="5">
        <f>E13*(1-E18-E19)</f>
        <v>5.1087478540262596</v>
      </c>
      <c r="G20" t="str">
        <f>[2]!FTEXT(E20)</f>
        <v>=E13*(1-E18-E19)</v>
      </c>
    </row>
    <row r="21" spans="1:7" ht="15" customHeight="1" x14ac:dyDescent="0.35">
      <c r="A21" s="2">
        <f t="shared" si="0"/>
        <v>18</v>
      </c>
      <c r="B21">
        <f>'[1]AR 2'!C21</f>
        <v>7.1259100258620851</v>
      </c>
      <c r="D21" s="8" t="s">
        <v>8</v>
      </c>
      <c r="E21" s="6">
        <f>E14*(1+E19)*((1-E18)^2-E18^2)/(1-E19)</f>
        <v>0.14913097478660017</v>
      </c>
      <c r="G21" t="str">
        <f>[2]!FTEXT(E21)</f>
        <v>=E14*(1+E19)*((1-E18)^2-E18^2)/(1-E19)</v>
      </c>
    </row>
    <row r="22" spans="1:7" x14ac:dyDescent="0.35">
      <c r="A22" s="2">
        <f t="shared" si="0"/>
        <v>19</v>
      </c>
      <c r="B22">
        <f>'[1]AR 2'!C22</f>
        <v>7.1912478294921529</v>
      </c>
    </row>
    <row r="23" spans="1:7" x14ac:dyDescent="0.35">
      <c r="A23" s="2">
        <f t="shared" si="0"/>
        <v>20</v>
      </c>
      <c r="B23">
        <f>'[1]AR 2'!C23</f>
        <v>6.6826916383449895</v>
      </c>
    </row>
    <row r="24" spans="1:7" x14ac:dyDescent="0.35">
      <c r="A24" s="2">
        <f t="shared" si="0"/>
        <v>21</v>
      </c>
      <c r="B24">
        <f>'[1]AR 2'!C24</f>
        <v>6.5721571230018965</v>
      </c>
    </row>
    <row r="25" spans="1:7" x14ac:dyDescent="0.35">
      <c r="A25" s="2">
        <f t="shared" si="0"/>
        <v>22</v>
      </c>
      <c r="B25">
        <f>'[1]AR 2'!C25</f>
        <v>6.7527389135024771</v>
      </c>
    </row>
    <row r="26" spans="1:7" x14ac:dyDescent="0.35">
      <c r="A26" s="2">
        <f t="shared" si="0"/>
        <v>23</v>
      </c>
      <c r="B26">
        <f>'[1]AR 2'!C26</f>
        <v>5.6474000535444784</v>
      </c>
    </row>
    <row r="27" spans="1:7" x14ac:dyDescent="0.35">
      <c r="A27" s="2">
        <f t="shared" si="0"/>
        <v>24</v>
      </c>
      <c r="B27">
        <f>'[1]AR 2'!C27</f>
        <v>6.4773690041963041</v>
      </c>
    </row>
    <row r="28" spans="1:7" x14ac:dyDescent="0.35">
      <c r="A28" s="2">
        <f t="shared" si="0"/>
        <v>25</v>
      </c>
      <c r="B28">
        <f>'[1]AR 2'!C28</f>
        <v>7.2903737384173564</v>
      </c>
    </row>
    <row r="29" spans="1:7" x14ac:dyDescent="0.35">
      <c r="A29" s="2">
        <f t="shared" si="0"/>
        <v>26</v>
      </c>
      <c r="B29">
        <f>'[1]AR 2'!C29</f>
        <v>7.8305066981653439</v>
      </c>
    </row>
    <row r="30" spans="1:7" x14ac:dyDescent="0.35">
      <c r="A30" s="2">
        <f t="shared" si="0"/>
        <v>27</v>
      </c>
      <c r="B30">
        <f>'[1]AR 2'!C30</f>
        <v>7.752682958213466</v>
      </c>
    </row>
    <row r="31" spans="1:7" x14ac:dyDescent="0.35">
      <c r="A31" s="2">
        <f t="shared" si="0"/>
        <v>28</v>
      </c>
      <c r="B31">
        <f>'[1]AR 2'!C31</f>
        <v>5.8983792321319335</v>
      </c>
    </row>
    <row r="32" spans="1:7" x14ac:dyDescent="0.35">
      <c r="A32" s="2">
        <f t="shared" si="0"/>
        <v>29</v>
      </c>
      <c r="B32">
        <f>'[1]AR 2'!C32</f>
        <v>6.9970102225736142</v>
      </c>
    </row>
    <row r="33" spans="1:2" x14ac:dyDescent="0.35">
      <c r="A33" s="2">
        <f t="shared" si="0"/>
        <v>30</v>
      </c>
      <c r="B33">
        <f>'[1]AR 2'!C33</f>
        <v>7.5670361691232699</v>
      </c>
    </row>
    <row r="34" spans="1:2" x14ac:dyDescent="0.35">
      <c r="A34" s="2">
        <f t="shared" si="0"/>
        <v>31</v>
      </c>
      <c r="B34">
        <f>'[1]AR 2'!C34</f>
        <v>5.9325823975209193</v>
      </c>
    </row>
    <row r="35" spans="1:2" x14ac:dyDescent="0.35">
      <c r="A35" s="2">
        <f t="shared" si="0"/>
        <v>32</v>
      </c>
      <c r="B35">
        <f>'[1]AR 2'!C35</f>
        <v>6.2716739845100316</v>
      </c>
    </row>
    <row r="36" spans="1:2" x14ac:dyDescent="0.35">
      <c r="A36" s="2">
        <f t="shared" si="0"/>
        <v>33</v>
      </c>
      <c r="B36">
        <f>'[1]AR 2'!C36</f>
        <v>7.5927373959870117</v>
      </c>
    </row>
    <row r="37" spans="1:2" x14ac:dyDescent="0.35">
      <c r="A37" s="2">
        <f t="shared" si="0"/>
        <v>34</v>
      </c>
      <c r="B37">
        <f>'[1]AR 2'!C37</f>
        <v>7.0772059138076351</v>
      </c>
    </row>
    <row r="38" spans="1:2" x14ac:dyDescent="0.35">
      <c r="A38" s="2">
        <f t="shared" si="0"/>
        <v>35</v>
      </c>
      <c r="B38">
        <f>'[1]AR 2'!C38</f>
        <v>7.2335411603542905</v>
      </c>
    </row>
    <row r="39" spans="1:2" x14ac:dyDescent="0.35">
      <c r="A39" s="2">
        <f t="shared" si="0"/>
        <v>36</v>
      </c>
      <c r="B39">
        <f>'[1]AR 2'!C39</f>
        <v>9.2815947650947983</v>
      </c>
    </row>
    <row r="40" spans="1:2" x14ac:dyDescent="0.35">
      <c r="A40" s="2">
        <f t="shared" si="0"/>
        <v>37</v>
      </c>
      <c r="B40">
        <f>'[1]AR 2'!C40</f>
        <v>8.1261550928644262</v>
      </c>
    </row>
    <row r="41" spans="1:2" x14ac:dyDescent="0.35">
      <c r="A41" s="2">
        <f t="shared" si="0"/>
        <v>38</v>
      </c>
      <c r="B41">
        <f>'[1]AR 2'!C41</f>
        <v>7.4739429418675778</v>
      </c>
    </row>
    <row r="42" spans="1:2" x14ac:dyDescent="0.35">
      <c r="A42" s="2">
        <f t="shared" si="0"/>
        <v>39</v>
      </c>
      <c r="B42">
        <f>'[1]AR 2'!C42</f>
        <v>5.8482842063827345</v>
      </c>
    </row>
    <row r="43" spans="1:2" x14ac:dyDescent="0.35">
      <c r="A43" s="2">
        <f t="shared" si="0"/>
        <v>40</v>
      </c>
      <c r="B43">
        <f>'[1]AR 2'!C43</f>
        <v>4.9087410222113919</v>
      </c>
    </row>
    <row r="44" spans="1:2" x14ac:dyDescent="0.35">
      <c r="A44" s="2">
        <f t="shared" si="0"/>
        <v>41</v>
      </c>
      <c r="B44">
        <f>'[1]AR 2'!C44</f>
        <v>8.5560009883684138</v>
      </c>
    </row>
    <row r="45" spans="1:2" x14ac:dyDescent="0.35">
      <c r="A45" s="2">
        <f t="shared" si="0"/>
        <v>42</v>
      </c>
      <c r="B45">
        <f>'[1]AR 2'!C45</f>
        <v>8.7745309133389373</v>
      </c>
    </row>
    <row r="46" spans="1:2" x14ac:dyDescent="0.35">
      <c r="A46" s="2">
        <f t="shared" si="0"/>
        <v>43</v>
      </c>
      <c r="B46">
        <f>'[1]AR 2'!C46</f>
        <v>7.5376775568876386</v>
      </c>
    </row>
    <row r="47" spans="1:2" x14ac:dyDescent="0.35">
      <c r="A47" s="2">
        <f t="shared" si="0"/>
        <v>44</v>
      </c>
      <c r="B47">
        <f>'[1]AR 2'!C47</f>
        <v>8.2711357692560838</v>
      </c>
    </row>
    <row r="48" spans="1:2" x14ac:dyDescent="0.35">
      <c r="A48" s="2">
        <f t="shared" si="0"/>
        <v>45</v>
      </c>
      <c r="B48">
        <f>'[1]AR 2'!C48</f>
        <v>9.6160924400361214</v>
      </c>
    </row>
    <row r="49" spans="1:2" x14ac:dyDescent="0.35">
      <c r="A49" s="2">
        <f t="shared" si="0"/>
        <v>46</v>
      </c>
      <c r="B49">
        <f>'[1]AR 2'!C49</f>
        <v>9.1199492250703216</v>
      </c>
    </row>
    <row r="50" spans="1:2" x14ac:dyDescent="0.35">
      <c r="A50" s="2">
        <f t="shared" si="0"/>
        <v>47</v>
      </c>
      <c r="B50">
        <f>'[1]AR 2'!C50</f>
        <v>7.573939957780266</v>
      </c>
    </row>
    <row r="51" spans="1:2" x14ac:dyDescent="0.35">
      <c r="A51" s="2">
        <f t="shared" si="0"/>
        <v>48</v>
      </c>
      <c r="B51">
        <f>'[1]AR 2'!C51</f>
        <v>8.0172610519511434</v>
      </c>
    </row>
    <row r="52" spans="1:2" x14ac:dyDescent="0.35">
      <c r="A52" s="2">
        <f t="shared" si="0"/>
        <v>49</v>
      </c>
      <c r="B52">
        <f>'[1]AR 2'!C52</f>
        <v>6.7179685412903414</v>
      </c>
    </row>
    <row r="53" spans="1:2" x14ac:dyDescent="0.35">
      <c r="A53" s="2">
        <f t="shared" si="0"/>
        <v>50</v>
      </c>
      <c r="B53">
        <f>'[1]AR 2'!C53</f>
        <v>7.6314476483008358</v>
      </c>
    </row>
    <row r="54" spans="1:2" x14ac:dyDescent="0.35">
      <c r="A54" s="2">
        <f t="shared" si="0"/>
        <v>51</v>
      </c>
      <c r="B54">
        <f>'[1]AR 2'!C54</f>
        <v>6.9543572952914339</v>
      </c>
    </row>
    <row r="55" spans="1:2" x14ac:dyDescent="0.35">
      <c r="A55" s="2">
        <f t="shared" si="0"/>
        <v>52</v>
      </c>
      <c r="B55">
        <f>'[1]AR 2'!C55</f>
        <v>6.6084855817594015</v>
      </c>
    </row>
    <row r="56" spans="1:2" x14ac:dyDescent="0.35">
      <c r="A56" s="2">
        <f t="shared" si="0"/>
        <v>53</v>
      </c>
      <c r="B56">
        <f>'[1]AR 2'!C56</f>
        <v>6.4501230805655911</v>
      </c>
    </row>
    <row r="57" spans="1:2" x14ac:dyDescent="0.35">
      <c r="A57" s="2">
        <f t="shared" si="0"/>
        <v>54</v>
      </c>
      <c r="B57">
        <f>'[1]AR 2'!C57</f>
        <v>7.6879119027649709</v>
      </c>
    </row>
    <row r="58" spans="1:2" x14ac:dyDescent="0.35">
      <c r="A58" s="2">
        <f t="shared" si="0"/>
        <v>55</v>
      </c>
      <c r="B58">
        <f>'[1]AR 2'!C58</f>
        <v>5.7936182459941481</v>
      </c>
    </row>
    <row r="59" spans="1:2" x14ac:dyDescent="0.35">
      <c r="A59" s="2">
        <f t="shared" si="0"/>
        <v>56</v>
      </c>
      <c r="B59">
        <f>'[1]AR 2'!C59</f>
        <v>6.5599686446029404</v>
      </c>
    </row>
    <row r="60" spans="1:2" x14ac:dyDescent="0.35">
      <c r="A60" s="2">
        <f t="shared" si="0"/>
        <v>57</v>
      </c>
      <c r="B60">
        <f>'[1]AR 2'!C60</f>
        <v>8.0502499924421933</v>
      </c>
    </row>
    <row r="61" spans="1:2" x14ac:dyDescent="0.35">
      <c r="A61" s="2">
        <f t="shared" si="0"/>
        <v>58</v>
      </c>
      <c r="B61">
        <f>'[1]AR 2'!C61</f>
        <v>6.1160642285234905</v>
      </c>
    </row>
    <row r="62" spans="1:2" x14ac:dyDescent="0.35">
      <c r="A62" s="2">
        <f t="shared" si="0"/>
        <v>59</v>
      </c>
      <c r="B62">
        <f>'[1]AR 2'!C62</f>
        <v>6.7128853872972014</v>
      </c>
    </row>
    <row r="63" spans="1:2" x14ac:dyDescent="0.35">
      <c r="A63" s="2">
        <f t="shared" si="0"/>
        <v>60</v>
      </c>
      <c r="B63">
        <f>'[1]AR 2'!C63</f>
        <v>6.972769157706062</v>
      </c>
    </row>
    <row r="64" spans="1:2" x14ac:dyDescent="0.35">
      <c r="A64" s="2">
        <f t="shared" si="0"/>
        <v>61</v>
      </c>
      <c r="B64">
        <f>'[1]AR 2'!C64</f>
        <v>5.3921819539773042</v>
      </c>
    </row>
    <row r="65" spans="1:2" x14ac:dyDescent="0.35">
      <c r="A65" s="2">
        <f t="shared" si="0"/>
        <v>62</v>
      </c>
      <c r="B65">
        <f>'[1]AR 2'!C65</f>
        <v>5.2797035833200177</v>
      </c>
    </row>
    <row r="66" spans="1:2" x14ac:dyDescent="0.35">
      <c r="A66" s="2">
        <f t="shared" si="0"/>
        <v>63</v>
      </c>
      <c r="B66">
        <f>'[1]AR 2'!C66</f>
        <v>7.4698051304791724</v>
      </c>
    </row>
    <row r="67" spans="1:2" x14ac:dyDescent="0.35">
      <c r="A67" s="2">
        <f t="shared" si="0"/>
        <v>64</v>
      </c>
      <c r="B67">
        <f>'[1]AR 2'!C67</f>
        <v>5.3546264732197972</v>
      </c>
    </row>
    <row r="68" spans="1:2" x14ac:dyDescent="0.35">
      <c r="A68" s="2">
        <f t="shared" si="0"/>
        <v>65</v>
      </c>
      <c r="B68">
        <f>'[1]AR 2'!C68</f>
        <v>7.3862630048880682</v>
      </c>
    </row>
    <row r="69" spans="1:2" x14ac:dyDescent="0.35">
      <c r="A69" s="2">
        <f t="shared" si="0"/>
        <v>66</v>
      </c>
      <c r="B69">
        <f>'[1]AR 2'!C69</f>
        <v>8.9169928669823157</v>
      </c>
    </row>
    <row r="70" spans="1:2" x14ac:dyDescent="0.35">
      <c r="A70" s="2">
        <f t="shared" ref="A70:A103" si="1">A69+1</f>
        <v>67</v>
      </c>
      <c r="B70">
        <f>'[1]AR 2'!C70</f>
        <v>8.0300089468534299</v>
      </c>
    </row>
    <row r="71" spans="1:2" x14ac:dyDescent="0.35">
      <c r="A71" s="2">
        <f t="shared" si="1"/>
        <v>68</v>
      </c>
      <c r="B71">
        <f>'[1]AR 2'!C71</f>
        <v>8.2151443132194668</v>
      </c>
    </row>
    <row r="72" spans="1:2" x14ac:dyDescent="0.35">
      <c r="A72" s="2">
        <f t="shared" si="1"/>
        <v>69</v>
      </c>
      <c r="B72">
        <f>'[1]AR 2'!C72</f>
        <v>6.4821485455978305</v>
      </c>
    </row>
    <row r="73" spans="1:2" x14ac:dyDescent="0.35">
      <c r="A73" s="2">
        <f t="shared" si="1"/>
        <v>70</v>
      </c>
      <c r="B73">
        <f>'[1]AR 2'!C73</f>
        <v>8.6269994716856839</v>
      </c>
    </row>
    <row r="74" spans="1:2" x14ac:dyDescent="0.35">
      <c r="A74" s="2">
        <f t="shared" si="1"/>
        <v>71</v>
      </c>
      <c r="B74">
        <f>'[1]AR 2'!C74</f>
        <v>9.2940431937725041</v>
      </c>
    </row>
    <row r="75" spans="1:2" x14ac:dyDescent="0.35">
      <c r="A75" s="2">
        <f t="shared" si="1"/>
        <v>72</v>
      </c>
      <c r="B75">
        <f>'[1]AR 2'!C75</f>
        <v>8.4137893229457603</v>
      </c>
    </row>
    <row r="76" spans="1:2" x14ac:dyDescent="0.35">
      <c r="A76" s="2">
        <f t="shared" si="1"/>
        <v>73</v>
      </c>
      <c r="B76">
        <f>'[1]AR 2'!C76</f>
        <v>9.6617263427642683</v>
      </c>
    </row>
    <row r="77" spans="1:2" x14ac:dyDescent="0.35">
      <c r="A77" s="2">
        <f t="shared" si="1"/>
        <v>74</v>
      </c>
      <c r="B77">
        <f>'[1]AR 2'!C77</f>
        <v>8.353709968296096</v>
      </c>
    </row>
    <row r="78" spans="1:2" x14ac:dyDescent="0.35">
      <c r="A78" s="2">
        <f t="shared" si="1"/>
        <v>75</v>
      </c>
      <c r="B78">
        <f>'[1]AR 2'!C78</f>
        <v>7.0127164687025392</v>
      </c>
    </row>
    <row r="79" spans="1:2" x14ac:dyDescent="0.35">
      <c r="A79" s="2">
        <f t="shared" si="1"/>
        <v>76</v>
      </c>
      <c r="B79">
        <f>'[1]AR 2'!C79</f>
        <v>8.9515775235567929</v>
      </c>
    </row>
    <row r="80" spans="1:2" x14ac:dyDescent="0.35">
      <c r="A80" s="2">
        <f t="shared" si="1"/>
        <v>77</v>
      </c>
      <c r="B80">
        <f>'[1]AR 2'!C80</f>
        <v>7.7871059802711384</v>
      </c>
    </row>
    <row r="81" spans="1:2" x14ac:dyDescent="0.35">
      <c r="A81" s="2">
        <f t="shared" si="1"/>
        <v>78</v>
      </c>
      <c r="B81">
        <f>'[1]AR 2'!C81</f>
        <v>5.9914461883467407</v>
      </c>
    </row>
    <row r="82" spans="1:2" x14ac:dyDescent="0.35">
      <c r="A82" s="2">
        <f t="shared" si="1"/>
        <v>79</v>
      </c>
      <c r="B82">
        <f>'[1]AR 2'!C82</f>
        <v>6.0471013441916917</v>
      </c>
    </row>
    <row r="83" spans="1:2" x14ac:dyDescent="0.35">
      <c r="A83" s="2">
        <f t="shared" si="1"/>
        <v>80</v>
      </c>
      <c r="B83">
        <f>'[1]AR 2'!C83</f>
        <v>6.199402126728244</v>
      </c>
    </row>
    <row r="84" spans="1:2" x14ac:dyDescent="0.35">
      <c r="A84" s="2">
        <f t="shared" si="1"/>
        <v>81</v>
      </c>
      <c r="B84">
        <f>'[1]AR 2'!C84</f>
        <v>7.770246090077273</v>
      </c>
    </row>
    <row r="85" spans="1:2" x14ac:dyDescent="0.35">
      <c r="A85" s="2">
        <f t="shared" si="1"/>
        <v>82</v>
      </c>
      <c r="B85">
        <f>'[1]AR 2'!C85</f>
        <v>6.8348719600207684</v>
      </c>
    </row>
    <row r="86" spans="1:2" x14ac:dyDescent="0.35">
      <c r="A86" s="2">
        <f t="shared" si="1"/>
        <v>83</v>
      </c>
      <c r="B86">
        <f>'[1]AR 2'!C86</f>
        <v>7.3287274991072104</v>
      </c>
    </row>
    <row r="87" spans="1:2" x14ac:dyDescent="0.35">
      <c r="A87" s="2">
        <f t="shared" si="1"/>
        <v>84</v>
      </c>
      <c r="B87">
        <f>'[1]AR 2'!C87</f>
        <v>6.8192852019370696</v>
      </c>
    </row>
    <row r="88" spans="1:2" x14ac:dyDescent="0.35">
      <c r="A88" s="2">
        <f t="shared" si="1"/>
        <v>85</v>
      </c>
      <c r="B88">
        <f>'[1]AR 2'!C88</f>
        <v>6.4267890522116708</v>
      </c>
    </row>
    <row r="89" spans="1:2" x14ac:dyDescent="0.35">
      <c r="A89" s="2">
        <f t="shared" si="1"/>
        <v>86</v>
      </c>
      <c r="B89">
        <f>'[1]AR 2'!C89</f>
        <v>5.5555076226554707</v>
      </c>
    </row>
    <row r="90" spans="1:2" x14ac:dyDescent="0.35">
      <c r="A90" s="2">
        <f t="shared" si="1"/>
        <v>87</v>
      </c>
      <c r="B90">
        <f>'[1]AR 2'!C90</f>
        <v>6.3790076989131865</v>
      </c>
    </row>
    <row r="91" spans="1:2" x14ac:dyDescent="0.35">
      <c r="A91" s="2">
        <f t="shared" si="1"/>
        <v>88</v>
      </c>
      <c r="B91">
        <f>'[1]AR 2'!C91</f>
        <v>6.8468683813833922</v>
      </c>
    </row>
    <row r="92" spans="1:2" x14ac:dyDescent="0.35">
      <c r="A92" s="2">
        <f t="shared" si="1"/>
        <v>89</v>
      </c>
      <c r="B92">
        <f>'[1]AR 2'!C92</f>
        <v>6.5297839037031835</v>
      </c>
    </row>
    <row r="93" spans="1:2" x14ac:dyDescent="0.35">
      <c r="A93" s="2">
        <f t="shared" si="1"/>
        <v>90</v>
      </c>
      <c r="B93">
        <f>'[1]AR 2'!C93</f>
        <v>6.9722207272041752</v>
      </c>
    </row>
    <row r="94" spans="1:2" x14ac:dyDescent="0.35">
      <c r="A94" s="2">
        <f t="shared" si="1"/>
        <v>91</v>
      </c>
      <c r="B94">
        <f>'[1]AR 2'!C94</f>
        <v>7.9209906337611091</v>
      </c>
    </row>
    <row r="95" spans="1:2" x14ac:dyDescent="0.35">
      <c r="A95" s="2">
        <f t="shared" si="1"/>
        <v>92</v>
      </c>
      <c r="B95">
        <f>'[1]AR 2'!C95</f>
        <v>7.7482352854108072</v>
      </c>
    </row>
    <row r="96" spans="1:2" x14ac:dyDescent="0.35">
      <c r="A96" s="2">
        <f t="shared" si="1"/>
        <v>93</v>
      </c>
      <c r="B96">
        <f>'[1]AR 2'!C96</f>
        <v>6.9019892363480606</v>
      </c>
    </row>
    <row r="97" spans="1:2" x14ac:dyDescent="0.35">
      <c r="A97" s="2">
        <f t="shared" si="1"/>
        <v>94</v>
      </c>
      <c r="B97">
        <f>'[1]AR 2'!C97</f>
        <v>5.2437738080077576</v>
      </c>
    </row>
    <row r="98" spans="1:2" x14ac:dyDescent="0.35">
      <c r="A98" s="2">
        <f t="shared" si="1"/>
        <v>95</v>
      </c>
      <c r="B98">
        <f>'[1]AR 2'!C98</f>
        <v>5.9885180851756683</v>
      </c>
    </row>
    <row r="99" spans="1:2" x14ac:dyDescent="0.35">
      <c r="A99" s="2">
        <f t="shared" si="1"/>
        <v>96</v>
      </c>
      <c r="B99">
        <f>'[1]AR 2'!C99</f>
        <v>5.9236083765200203</v>
      </c>
    </row>
    <row r="100" spans="1:2" x14ac:dyDescent="0.35">
      <c r="A100" s="2">
        <f t="shared" si="1"/>
        <v>97</v>
      </c>
      <c r="B100">
        <f>'[1]AR 2'!C100</f>
        <v>7.5168005751827058</v>
      </c>
    </row>
    <row r="101" spans="1:2" x14ac:dyDescent="0.35">
      <c r="A101" s="2">
        <f t="shared" si="1"/>
        <v>98</v>
      </c>
      <c r="B101">
        <f>'[1]AR 2'!C101</f>
        <v>7.8620302663362134</v>
      </c>
    </row>
    <row r="102" spans="1:2" x14ac:dyDescent="0.35">
      <c r="A102" s="2">
        <f t="shared" si="1"/>
        <v>99</v>
      </c>
      <c r="B102">
        <f>'[1]AR 2'!C102</f>
        <v>6.7345852259753105</v>
      </c>
    </row>
    <row r="103" spans="1:2" x14ac:dyDescent="0.35">
      <c r="A103" s="2">
        <f t="shared" si="1"/>
        <v>100</v>
      </c>
      <c r="B103" s="9">
        <f>'[1]AR 2'!C103</f>
        <v>8.4658442020564895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AR 1</vt:lpstr>
      <vt:lpstr>AR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2025-01-22T14:28:46Z</dcterms:created>
  <dcterms:modified xsi:type="dcterms:W3CDTF">2025-01-22T14:38:21Z</dcterms:modified>
</cp:coreProperties>
</file>