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5" documentId="8_{EACA70FB-DFAC-4228-BE01-54823218134A}" xr6:coauthVersionLast="47" xr6:coauthVersionMax="47" xr10:uidLastSave="{7F49F041-D21C-410C-9184-4C7444E5F70D}"/>
  <bookViews>
    <workbookView xWindow="-110" yWindow="-110" windowWidth="19420" windowHeight="10300" xr2:uid="{E3B85EF2-CF34-4A5E-BF74-9203B4B3DF2A}"/>
  </bookViews>
  <sheets>
    <sheet name="Title" sheetId="2" r:id="rId1"/>
    <sheet name="ADF" sheetId="1" r:id="rId2"/>
  </sheets>
  <externalReferences>
    <externalReference r:id="rId3"/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 a="1"/>
  <c r="J4" i="1" a="1"/>
  <c r="M4" i="1" a="1"/>
  <c r="V2" i="1"/>
  <c r="S4" i="1" a="1"/>
  <c r="P4" i="1" a="1"/>
  <c r="Q8" i="1" l="1"/>
  <c r="P8" i="1"/>
  <c r="Q7" i="1"/>
  <c r="P7" i="1"/>
  <c r="Q6" i="1"/>
  <c r="P6" i="1"/>
  <c r="Q11" i="1"/>
  <c r="Q5" i="1"/>
  <c r="P11" i="1"/>
  <c r="P5" i="1"/>
  <c r="Q10" i="1"/>
  <c r="Q4" i="1"/>
  <c r="P10" i="1"/>
  <c r="P4" i="1"/>
  <c r="Q9" i="1"/>
  <c r="P9" i="1"/>
  <c r="S6" i="1"/>
  <c r="T11" i="1"/>
  <c r="T5" i="1"/>
  <c r="S11" i="1"/>
  <c r="S5" i="1"/>
  <c r="T10" i="1"/>
  <c r="T4" i="1"/>
  <c r="S10" i="1"/>
  <c r="S4" i="1"/>
  <c r="T9" i="1"/>
  <c r="S9" i="1"/>
  <c r="T8" i="1"/>
  <c r="S8" i="1"/>
  <c r="T7" i="1"/>
  <c r="S7" i="1"/>
  <c r="T6" i="1"/>
  <c r="M11" i="1"/>
  <c r="M5" i="1"/>
  <c r="N10" i="1"/>
  <c r="N4" i="1"/>
  <c r="M10" i="1"/>
  <c r="M4" i="1"/>
  <c r="N9" i="1"/>
  <c r="M9" i="1"/>
  <c r="N8" i="1"/>
  <c r="M8" i="1"/>
  <c r="N7" i="1"/>
  <c r="M7" i="1"/>
  <c r="N6" i="1"/>
  <c r="M6" i="1"/>
  <c r="N11" i="1"/>
  <c r="N5" i="1"/>
  <c r="K4" i="1"/>
  <c r="K10" i="1" s="1"/>
  <c r="J4" i="1"/>
  <c r="K8" i="1"/>
  <c r="J8" i="1"/>
  <c r="K7" i="1"/>
  <c r="J7" i="1"/>
  <c r="K6" i="1"/>
  <c r="J6" i="1"/>
  <c r="K5" i="1"/>
  <c r="J5" i="1"/>
  <c r="W5" i="1"/>
  <c r="V11" i="1"/>
  <c r="W10" i="1"/>
  <c r="W9" i="1"/>
  <c r="V9" i="1"/>
  <c r="W8" i="1"/>
  <c r="V8" i="1"/>
  <c r="W7" i="1"/>
  <c r="V7" i="1"/>
  <c r="W6" i="1"/>
  <c r="V6" i="1"/>
  <c r="W11" i="1"/>
  <c r="V5" i="1"/>
  <c r="W4" i="1"/>
  <c r="V10" i="1"/>
  <c r="V4" i="1"/>
</calcChain>
</file>

<file path=xl/sharedStrings.xml><?xml version="1.0" encoding="utf-8"?>
<sst xmlns="http://schemas.openxmlformats.org/spreadsheetml/2006/main" count="9" uniqueCount="9">
  <si>
    <t>Augmented Dickey-Fuller (ADF)</t>
  </si>
  <si>
    <t>w/o const or trend</t>
  </si>
  <si>
    <t>w/ const, w/o trend</t>
  </si>
  <si>
    <t>w/ trend</t>
  </si>
  <si>
    <t>max lags</t>
  </si>
  <si>
    <t>Real Statistics Using Excel</t>
  </si>
  <si>
    <t>Updated</t>
  </si>
  <si>
    <t>Copyright © 2013 - 2025 Charles Zaiontz</t>
  </si>
  <si>
    <t>Augmented Dickey-Fuller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</si>
</sst>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ADF!$A$3:$A$22</c:f>
              <c:numCache>
                <c:formatCode>General</c:formatCode>
                <c:ptCount val="20"/>
                <c:pt idx="0">
                  <c:v>2.1954112362229798</c:v>
                </c:pt>
                <c:pt idx="1">
                  <c:v>1.5564893013829599</c:v>
                </c:pt>
                <c:pt idx="2">
                  <c:v>1.6166080445942643</c:v>
                </c:pt>
                <c:pt idx="3">
                  <c:v>1.4354933242524082</c:v>
                </c:pt>
                <c:pt idx="4">
                  <c:v>1.4723170493758602</c:v>
                </c:pt>
                <c:pt idx="5">
                  <c:v>1.32457</c:v>
                </c:pt>
                <c:pt idx="6">
                  <c:v>2.6101002642621456</c:v>
                </c:pt>
                <c:pt idx="7">
                  <c:v>1.8739672709592898</c:v>
                </c:pt>
                <c:pt idx="8">
                  <c:v>3.0006758522775843</c:v>
                </c:pt>
                <c:pt idx="9">
                  <c:v>2.1606253513382501</c:v>
                </c:pt>
                <c:pt idx="10">
                  <c:v>2.1565013565451197</c:v>
                </c:pt>
                <c:pt idx="11">
                  <c:v>2.9629643841618374</c:v>
                </c:pt>
                <c:pt idx="12">
                  <c:v>2.1250709140930466</c:v>
                </c:pt>
                <c:pt idx="13">
                  <c:v>2.9897080234539199</c:v>
                </c:pt>
                <c:pt idx="14">
                  <c:v>3.2545925126709121</c:v>
                </c:pt>
                <c:pt idx="15">
                  <c:v>3.7153992070882</c:v>
                </c:pt>
                <c:pt idx="16">
                  <c:v>2.9207517290019536</c:v>
                </c:pt>
                <c:pt idx="17">
                  <c:v>2.3942977519624984</c:v>
                </c:pt>
                <c:pt idx="18">
                  <c:v>2.224401046632972</c:v>
                </c:pt>
                <c:pt idx="19">
                  <c:v>3.5258176072017902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9-4C3E-B07F-106C26665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86608"/>
        <c:axId val="494783080"/>
      </c:lineChart>
      <c:catAx>
        <c:axId val="494786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83080"/>
        <c:crosses val="autoZero"/>
        <c:auto val="1"/>
        <c:lblAlgn val="ctr"/>
        <c:lblOffset val="100"/>
        <c:noMultiLvlLbl val="0"/>
      </c:catAx>
      <c:valAx>
        <c:axId val="49478308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8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80962</xdr:rowOff>
    </xdr:from>
    <xdr:to>
      <xdr:col>8</xdr:col>
      <xdr:colOff>466725</xdr:colOff>
      <xdr:row>17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213446-3E03-4A8E-81A9-953E15829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A3">
            <v>2.1954112362229798</v>
          </cell>
        </row>
        <row r="4">
          <cell r="A4">
            <v>1.5564893013829599</v>
          </cell>
        </row>
        <row r="5">
          <cell r="A5">
            <v>1.6166080445942643</v>
          </cell>
        </row>
        <row r="6">
          <cell r="A6">
            <v>1.4354933242524082</v>
          </cell>
        </row>
        <row r="7">
          <cell r="A7">
            <v>1.4723170493758602</v>
          </cell>
        </row>
        <row r="8">
          <cell r="A8">
            <v>1.32457</v>
          </cell>
        </row>
        <row r="9">
          <cell r="A9">
            <v>2.6101002642621456</v>
          </cell>
        </row>
        <row r="10">
          <cell r="A10">
            <v>1.8739672709592898</v>
          </cell>
        </row>
        <row r="11">
          <cell r="A11">
            <v>3.0006758522775843</v>
          </cell>
        </row>
        <row r="12">
          <cell r="A12">
            <v>2.1606253513382501</v>
          </cell>
        </row>
        <row r="13">
          <cell r="A13">
            <v>2.1565013565451197</v>
          </cell>
        </row>
        <row r="14">
          <cell r="A14">
            <v>2.9629643841618374</v>
          </cell>
        </row>
        <row r="15">
          <cell r="A15">
            <v>2.1250709140930466</v>
          </cell>
        </row>
        <row r="16">
          <cell r="A16">
            <v>2.9897080234539199</v>
          </cell>
        </row>
        <row r="17">
          <cell r="A17">
            <v>3.2545925126709121</v>
          </cell>
        </row>
        <row r="18">
          <cell r="A18">
            <v>3.7153992070882</v>
          </cell>
        </row>
        <row r="19">
          <cell r="A19">
            <v>2.9207517290019536</v>
          </cell>
        </row>
        <row r="20">
          <cell r="A20">
            <v>2.3942977519624984</v>
          </cell>
        </row>
        <row r="21">
          <cell r="A21">
            <v>2.224401046632972</v>
          </cell>
        </row>
        <row r="22">
          <cell r="A22">
            <v>3.5258176072017902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DFTEST"/>
      <definedName name="DescStats"/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3F97-2E74-487F-AF2F-1890047BD60E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</v>
      </c>
    </row>
    <row r="2" spans="1:13" x14ac:dyDescent="0.35">
      <c r="A2" t="s">
        <v>8</v>
      </c>
    </row>
    <row r="4" spans="1:13" x14ac:dyDescent="0.35">
      <c r="A4" t="s">
        <v>6</v>
      </c>
      <c r="B4" s="8">
        <v>45679</v>
      </c>
    </row>
    <row r="6" spans="1:13" x14ac:dyDescent="0.35">
      <c r="A6" s="9" t="s">
        <v>7</v>
      </c>
    </row>
    <row r="10" spans="1:13" ht="18.5" x14ac:dyDescent="0.45">
      <c r="M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F467-F55C-4A5F-9EC2-BFF4F75871FD}">
  <sheetPr codeName="Sheet6"/>
  <dimension ref="A1:W22"/>
  <sheetViews>
    <sheetView workbookViewId="0"/>
  </sheetViews>
  <sheetFormatPr defaultRowHeight="14.5" x14ac:dyDescent="0.35"/>
  <cols>
    <col min="1" max="1" width="9.54296875" bestFit="1" customWidth="1"/>
    <col min="13" max="13" width="9.81640625" customWidth="1"/>
    <col min="15" max="15" width="3.1796875" customWidth="1"/>
    <col min="16" max="16" width="9.7265625" customWidth="1"/>
    <col min="18" max="18" width="3.1796875" customWidth="1"/>
    <col min="19" max="19" width="9.7265625" customWidth="1"/>
  </cols>
  <sheetData>
    <row r="1" spans="1:23" x14ac:dyDescent="0.35">
      <c r="A1" s="1" t="s">
        <v>0</v>
      </c>
    </row>
    <row r="2" spans="1:23" x14ac:dyDescent="0.35">
      <c r="M2" t="s">
        <v>1</v>
      </c>
      <c r="P2" t="s">
        <v>2</v>
      </c>
      <c r="S2" t="s">
        <v>3</v>
      </c>
      <c r="V2" t="str">
        <f>[2]!FTEXT(W4)</f>
        <v>=ADFTEST(A3:A22,TRUE,-1)</v>
      </c>
    </row>
    <row r="3" spans="1:23" x14ac:dyDescent="0.35">
      <c r="A3">
        <v>2.1954112362229798</v>
      </c>
    </row>
    <row r="4" spans="1:23" x14ac:dyDescent="0.35">
      <c r="A4">
        <v>1.5564893013829599</v>
      </c>
      <c r="J4" t="str">
        <f t="array" ref="J4:K8">[2]!DescStats(A3:A22,TRUE)</f>
        <v>count</v>
      </c>
      <c r="K4" s="2">
        <v>20</v>
      </c>
      <c r="M4" t="str">
        <f t="array" ref="M4:N11">[2]!ADFTEST(A3:A22,TRUE,7,"aic",0)</f>
        <v>tau-stat</v>
      </c>
      <c r="N4" s="2">
        <v>0.36487609906498447</v>
      </c>
      <c r="P4" t="str">
        <f t="array" ref="P4:Q11">[2]!ADFTEST(A3:A22,TRUE,7,"aic",1)</f>
        <v>tau-stat</v>
      </c>
      <c r="Q4" s="2">
        <v>-2.1092617176677204</v>
      </c>
      <c r="S4" t="str">
        <f t="array" ref="S4:T11">[2]!ADFTEST(A3:A22,TRUE,7,"aic",2)</f>
        <v>tau-stat</v>
      </c>
      <c r="T4" s="2">
        <v>-3.7456094281534562</v>
      </c>
      <c r="V4" t="str">
        <f t="array" ref="V4:W11">[2]!ADFTEST(A3:A22,TRUE,-1)</f>
        <v>tau-stat</v>
      </c>
      <c r="W4" s="2">
        <v>-2.1092617176677204</v>
      </c>
    </row>
    <row r="5" spans="1:23" x14ac:dyDescent="0.35">
      <c r="A5">
        <v>1.6166080445942643</v>
      </c>
      <c r="J5" t="str">
        <v>mean</v>
      </c>
      <c r="K5" s="3">
        <v>2.3757881113738994</v>
      </c>
      <c r="M5" t="str">
        <v>tau-crit</v>
      </c>
      <c r="N5" s="3">
        <v>-1.958939625</v>
      </c>
      <c r="P5" t="str">
        <v>tau-crit</v>
      </c>
      <c r="Q5" s="3">
        <v>-3.0216450000000004</v>
      </c>
      <c r="S5" t="str">
        <v>tau-crit</v>
      </c>
      <c r="T5" s="3">
        <v>-3.6407037499999997</v>
      </c>
      <c r="V5" t="str">
        <v>tau-crit</v>
      </c>
      <c r="W5" s="3">
        <v>-3.0216450000000004</v>
      </c>
    </row>
    <row r="6" spans="1:23" x14ac:dyDescent="0.35">
      <c r="A6">
        <v>1.4354933242524082</v>
      </c>
      <c r="J6" t="str">
        <v>stdev</v>
      </c>
      <c r="K6" s="3">
        <v>0.72079666689690436</v>
      </c>
      <c r="M6" t="str">
        <v>stationary</v>
      </c>
      <c r="N6" s="5" t="str">
        <v>no</v>
      </c>
      <c r="P6" t="str">
        <v>stationary</v>
      </c>
      <c r="Q6" s="5" t="str">
        <v>no</v>
      </c>
      <c r="S6" t="str">
        <v>stationary</v>
      </c>
      <c r="T6" s="5" t="str">
        <v>yes</v>
      </c>
      <c r="V6" t="str">
        <v>stationary</v>
      </c>
      <c r="W6" s="5" t="str">
        <v>no</v>
      </c>
    </row>
    <row r="7" spans="1:23" x14ac:dyDescent="0.35">
      <c r="A7">
        <v>1.4723170493758602</v>
      </c>
      <c r="J7" t="str">
        <v>min</v>
      </c>
      <c r="K7" s="3">
        <v>1.32457</v>
      </c>
      <c r="M7" t="str">
        <v>aic</v>
      </c>
      <c r="N7" s="3">
        <v>2.125528972797107</v>
      </c>
      <c r="P7" t="str">
        <v>aic</v>
      </c>
      <c r="Q7" s="3">
        <v>2.1288831722362294</v>
      </c>
      <c r="S7" t="str">
        <v>aic</v>
      </c>
      <c r="T7" s="3">
        <v>1.752735407389918</v>
      </c>
      <c r="V7" t="str">
        <v>aic</v>
      </c>
      <c r="W7" s="3">
        <v>2.1288831722362294</v>
      </c>
    </row>
    <row r="8" spans="1:23" x14ac:dyDescent="0.35">
      <c r="A8">
        <v>1.32457</v>
      </c>
      <c r="J8" t="str">
        <v>max</v>
      </c>
      <c r="K8" s="4">
        <v>3.7153992070882</v>
      </c>
      <c r="M8" t="str">
        <v>bic</v>
      </c>
      <c r="N8" s="3">
        <v>2.2244591681189028</v>
      </c>
      <c r="P8" t="str">
        <v>bic</v>
      </c>
      <c r="Q8" s="3">
        <v>2.2282978016221704</v>
      </c>
      <c r="S8" t="str">
        <v>bic</v>
      </c>
      <c r="T8" s="3">
        <v>2.0424561782298358</v>
      </c>
      <c r="V8" t="str">
        <v>bic</v>
      </c>
      <c r="W8" s="3">
        <v>2.2282978016221704</v>
      </c>
    </row>
    <row r="9" spans="1:23" x14ac:dyDescent="0.35">
      <c r="A9">
        <v>2.6101002642621456</v>
      </c>
      <c r="M9" t="str">
        <v>lags</v>
      </c>
      <c r="N9" s="3">
        <v>1</v>
      </c>
      <c r="P9" t="str">
        <v>lags</v>
      </c>
      <c r="Q9" s="3">
        <v>0</v>
      </c>
      <c r="S9" t="str">
        <v>lags</v>
      </c>
      <c r="T9" s="3">
        <v>3</v>
      </c>
      <c r="V9" t="str">
        <v>lags</v>
      </c>
      <c r="W9" s="3">
        <v>0</v>
      </c>
    </row>
    <row r="10" spans="1:23" x14ac:dyDescent="0.35">
      <c r="A10">
        <v>1.8739672709592898</v>
      </c>
      <c r="J10" t="s">
        <v>4</v>
      </c>
      <c r="K10" s="7">
        <f>ROUND(12*(K4/100)^0.25,0)</f>
        <v>8</v>
      </c>
      <c r="M10" t="str">
        <v>coeff</v>
      </c>
      <c r="N10" s="3">
        <v>2.3845667324477109E-2</v>
      </c>
      <c r="P10" t="str">
        <v>coeff</v>
      </c>
      <c r="Q10" s="3">
        <v>-0.48354096145534098</v>
      </c>
      <c r="S10" t="str">
        <v>coeff</v>
      </c>
      <c r="T10" s="3">
        <v>-2.7723518279861077</v>
      </c>
      <c r="V10" t="str">
        <v>coeff</v>
      </c>
      <c r="W10" s="3">
        <v>-0.48354096145534098</v>
      </c>
    </row>
    <row r="11" spans="1:23" x14ac:dyDescent="0.35">
      <c r="A11">
        <v>3.0006758522775843</v>
      </c>
      <c r="M11" t="str">
        <v>p-value</v>
      </c>
      <c r="N11" s="6" t="str">
        <v>&gt; .1</v>
      </c>
      <c r="P11" t="str">
        <v>p-value</v>
      </c>
      <c r="Q11" s="6" t="str">
        <v>&gt; .1</v>
      </c>
      <c r="S11" t="str">
        <v>p-value</v>
      </c>
      <c r="T11" s="4">
        <v>4.321178602763482E-2</v>
      </c>
      <c r="V11" t="str">
        <v>p-value</v>
      </c>
      <c r="W11" s="6" t="str">
        <v>&gt; .1</v>
      </c>
    </row>
    <row r="12" spans="1:23" x14ac:dyDescent="0.35">
      <c r="A12">
        <v>2.1606253513382501</v>
      </c>
    </row>
    <row r="13" spans="1:23" x14ac:dyDescent="0.35">
      <c r="A13">
        <v>2.1565013565451197</v>
      </c>
    </row>
    <row r="14" spans="1:23" x14ac:dyDescent="0.35">
      <c r="A14">
        <v>2.9629643841618374</v>
      </c>
    </row>
    <row r="15" spans="1:23" x14ac:dyDescent="0.35">
      <c r="A15">
        <v>2.1250709140930466</v>
      </c>
    </row>
    <row r="16" spans="1:23" x14ac:dyDescent="0.35">
      <c r="A16">
        <v>2.9897080234539199</v>
      </c>
    </row>
    <row r="17" spans="1:1" x14ac:dyDescent="0.35">
      <c r="A17">
        <v>3.2545925126709121</v>
      </c>
    </row>
    <row r="18" spans="1:1" x14ac:dyDescent="0.35">
      <c r="A18">
        <v>3.7153992070882</v>
      </c>
    </row>
    <row r="19" spans="1:1" x14ac:dyDescent="0.35">
      <c r="A19">
        <v>2.9207517290019536</v>
      </c>
    </row>
    <row r="20" spans="1:1" x14ac:dyDescent="0.35">
      <c r="A20">
        <v>2.3942977519624984</v>
      </c>
    </row>
    <row r="21" spans="1:1" x14ac:dyDescent="0.35">
      <c r="A21">
        <v>2.224401046632972</v>
      </c>
    </row>
    <row r="22" spans="1:1" x14ac:dyDescent="0.35">
      <c r="A22">
        <v>3.5258176072017902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ADF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2025-01-22T20:00:03Z</dcterms:created>
  <dcterms:modified xsi:type="dcterms:W3CDTF">2025-01-22T20:02:25Z</dcterms:modified>
</cp:coreProperties>
</file>