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24" documentId="8_{D9DF1761-319C-430E-B623-4DB8A35E34EF}" xr6:coauthVersionLast="47" xr6:coauthVersionMax="47" xr10:uidLastSave="{D7F206B7-2C36-481C-B62C-0500117DF730}"/>
  <bookViews>
    <workbookView xWindow="-110" yWindow="-110" windowWidth="19420" windowHeight="10300" xr2:uid="{AC305448-6E98-445D-A1A9-8175C7C3175F}"/>
  </bookViews>
  <sheets>
    <sheet name="Title" sheetId="6" r:id="rId1"/>
    <sheet name="Uni 0" sheetId="7" r:id="rId2"/>
    <sheet name="Uni 1" sheetId="2" r:id="rId3"/>
    <sheet name="Uni 2" sheetId="3" r:id="rId4"/>
    <sheet name="Uni 3" sheetId="4" r:id="rId5"/>
  </sheets>
  <externalReferences>
    <externalReference r:id="rId6"/>
  </externalReferences>
  <definedNames>
    <definedName name="_xlchart.v1.0" hidden="1">'Uni 0'!$N$2:$N$13</definedName>
    <definedName name="_xlchart.v1.1" hidden="1">'Uni 0'!$R$2:$R$13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 a="1"/>
  <c r="I14" i="4" s="1"/>
  <c r="C3" i="4" a="1"/>
  <c r="D6" i="4" s="1"/>
  <c r="H16" i="3" a="1"/>
  <c r="H16" i="3" s="1"/>
  <c r="H14" i="3" a="1"/>
  <c r="H14" i="3" s="1"/>
  <c r="C14" i="3" a="1"/>
  <c r="C14" i="3" s="1"/>
  <c r="H9" i="3" a="1"/>
  <c r="H9" i="3" s="1"/>
  <c r="C9" i="3" a="1"/>
  <c r="C9" i="3" s="1"/>
  <c r="M7" i="3" a="1"/>
  <c r="M7" i="3" s="1"/>
  <c r="H7" i="3" a="1"/>
  <c r="H7" i="3" s="1"/>
  <c r="C7" i="3" a="1"/>
  <c r="C7" i="3" s="1"/>
  <c r="M2" i="3" a="1"/>
  <c r="M2" i="3" s="1"/>
  <c r="H2" i="3" a="1"/>
  <c r="H2" i="3" s="1"/>
  <c r="C2" i="3"/>
  <c r="C2" i="3" a="1"/>
  <c r="H16" i="2" a="1"/>
  <c r="H16" i="2" s="1"/>
  <c r="H14" i="2" a="1"/>
  <c r="H14" i="2" s="1"/>
  <c r="C14" i="2" a="1"/>
  <c r="C14" i="2" s="1"/>
  <c r="H9" i="2" a="1"/>
  <c r="H9" i="2" s="1"/>
  <c r="C9" i="2" a="1"/>
  <c r="C9" i="2" s="1"/>
  <c r="M7" i="2" a="1"/>
  <c r="M7" i="2" s="1"/>
  <c r="H7" i="2" a="1"/>
  <c r="H7" i="2" s="1"/>
  <c r="C7" i="2" a="1"/>
  <c r="C7" i="2" s="1"/>
  <c r="M2" i="2" a="1"/>
  <c r="M2" i="2" s="1"/>
  <c r="H2" i="2" a="1"/>
  <c r="H2" i="2" s="1"/>
  <c r="C2" i="2" a="1"/>
  <c r="C2" i="2" s="1"/>
  <c r="N16" i="7" a="1"/>
  <c r="N16" i="7" s="1"/>
  <c r="H16" i="7" a="1"/>
  <c r="H16" i="7" s="1"/>
  <c r="C14" i="7" a="1"/>
  <c r="C14" i="7" s="1"/>
  <c r="C9" i="7" a="1"/>
  <c r="C11" i="7" s="1"/>
  <c r="C7" i="7" a="1"/>
  <c r="C7" i="7" s="1"/>
  <c r="N2" i="7" a="1"/>
  <c r="N2" i="7" s="1"/>
  <c r="H2" i="7" a="1"/>
  <c r="H2" i="7" s="1"/>
  <c r="C2" i="7" a="1"/>
  <c r="C2" i="7" s="1"/>
  <c r="E3" i="4" l="1"/>
  <c r="D4" i="4"/>
  <c r="D11" i="7"/>
  <c r="E4" i="4"/>
  <c r="E11" i="7"/>
  <c r="F4" i="4"/>
  <c r="C5" i="4"/>
  <c r="F3" i="4"/>
  <c r="D5" i="4"/>
  <c r="E6" i="4"/>
  <c r="F6" i="4"/>
  <c r="C4" i="4"/>
  <c r="L4" i="4"/>
  <c r="I7" i="4"/>
  <c r="H12" i="4"/>
  <c r="H5" i="4"/>
  <c r="J7" i="4"/>
  <c r="L9" i="4"/>
  <c r="I12" i="4"/>
  <c r="K14" i="4"/>
  <c r="F11" i="7"/>
  <c r="H10" i="4"/>
  <c r="L7" i="4"/>
  <c r="J10" i="4"/>
  <c r="F9" i="7"/>
  <c r="F12" i="7"/>
  <c r="H6" i="4"/>
  <c r="D10" i="7"/>
  <c r="E5" i="4"/>
  <c r="H4" i="4"/>
  <c r="J6" i="4"/>
  <c r="L8" i="4"/>
  <c r="I11" i="4"/>
  <c r="K13" i="4"/>
  <c r="J14" i="4"/>
  <c r="J12" i="4"/>
  <c r="C9" i="7"/>
  <c r="D9" i="7"/>
  <c r="I3" i="4"/>
  <c r="K5" i="4"/>
  <c r="H8" i="4"/>
  <c r="L12" i="4"/>
  <c r="I15" i="4"/>
  <c r="E9" i="7"/>
  <c r="E12" i="7"/>
  <c r="J3" i="4"/>
  <c r="L5" i="4"/>
  <c r="I8" i="4"/>
  <c r="K10" i="4"/>
  <c r="H13" i="4"/>
  <c r="J15" i="4"/>
  <c r="F5" i="4"/>
  <c r="I4" i="4"/>
  <c r="K6" i="4"/>
  <c r="H9" i="4"/>
  <c r="J11" i="4"/>
  <c r="L13" i="4"/>
  <c r="I5" i="4"/>
  <c r="K7" i="4"/>
  <c r="L14" i="4"/>
  <c r="C12" i="7"/>
  <c r="H3" i="4"/>
  <c r="J5" i="4"/>
  <c r="I10" i="4"/>
  <c r="K12" i="4"/>
  <c r="H15" i="4"/>
  <c r="D12" i="7"/>
  <c r="K3" i="4"/>
  <c r="J8" i="4"/>
  <c r="L10" i="4"/>
  <c r="I13" i="4"/>
  <c r="K15" i="4"/>
  <c r="C10" i="7"/>
  <c r="L3" i="4"/>
  <c r="I6" i="4"/>
  <c r="K8" i="4"/>
  <c r="H11" i="4"/>
  <c r="J13" i="4"/>
  <c r="L15" i="4"/>
  <c r="E10" i="7"/>
  <c r="F10" i="7"/>
  <c r="C3" i="4"/>
  <c r="C6" i="4"/>
  <c r="J4" i="4"/>
  <c r="L6" i="4"/>
  <c r="I9" i="4"/>
  <c r="K11" i="4"/>
  <c r="H14" i="4"/>
  <c r="K9" i="4"/>
  <c r="D3" i="4"/>
  <c r="K4" i="4"/>
  <c r="H7" i="4"/>
  <c r="J9" i="4"/>
  <c r="L11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<sst xmlns="http://schemas.openxmlformats.org/spreadsheetml/2006/main" count="18" uniqueCount="11">
  <si>
    <t>Data</t>
  </si>
  <si>
    <t>data</t>
  </si>
  <si>
    <t>cluster</t>
  </si>
  <si>
    <t>GMM Cluster Analysis</t>
  </si>
  <si>
    <t>prob 1</t>
  </si>
  <si>
    <t>prob 2</t>
  </si>
  <si>
    <t>prob 3</t>
  </si>
  <si>
    <t>Real Statistics Using Excel</t>
  </si>
  <si>
    <t>Updated</t>
  </si>
  <si>
    <t>Copyright © 2013 - 2024 Charles Zaiontz</t>
  </si>
  <si>
    <t>Real Statistics Univariate GMM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</si>
</sst>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Univariate GMM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'Uni 0'!$N$2:$N$13</c:f>
              <c:numCache>
                <c:formatCode>General</c:formatCode>
                <c:ptCount val="12"/>
                <c:pt idx="0">
                  <c:v>0</c:v>
                </c:pt>
              </c:numCache>
            </c:numRef>
          </c:xVal>
          <c:yVal>
            <c:numRef>
              <c:f>'Uni 0'!$R$2:$R$13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B-402F-8A4C-F9568EF28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287328"/>
        <c:axId val="782287808"/>
      </c:scatterChart>
      <c:valAx>
        <c:axId val="78228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287808"/>
        <c:crosses val="autoZero"/>
        <c:crossBetween val="midCat"/>
      </c:valAx>
      <c:valAx>
        <c:axId val="78228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28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568325</xdr:colOff>
      <xdr:row>2</xdr:row>
      <xdr:rowOff>158750</xdr:rowOff>
    </xdr:from>
    <xdr:to>
      <xdr:col>26</xdr:col>
      <xdr:colOff>263525</xdr:colOff>
      <xdr:row>17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1216CE-BDC1-4E9F-A345-C6123DB44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%20Detailed/Gaussian%20Mixture%20Models.xlsx" TargetMode="External"/><Relationship Id="rId1" Type="http://schemas.openxmlformats.org/officeDocument/2006/relationships/externalLinkPath" Target="Gaussian%20Mixture%20Mod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lti 1"/>
      <sheetName val="Multi 1a"/>
      <sheetName val="Multi 2"/>
      <sheetName val="Mult 3"/>
      <sheetName val="Mult 4"/>
      <sheetName val="Uni"/>
      <sheetName val="Uni 1"/>
      <sheetName val="Uni 2"/>
      <sheetName val="Uni 3"/>
      <sheetName val="Uni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D1" t="str">
            <v>data</v>
          </cell>
        </row>
        <row r="2">
          <cell r="D2">
            <v>6.8</v>
          </cell>
          <cell r="E2">
            <v>1</v>
          </cell>
        </row>
        <row r="3">
          <cell r="D3">
            <v>6.1</v>
          </cell>
          <cell r="E3">
            <v>1</v>
          </cell>
        </row>
        <row r="4">
          <cell r="D4">
            <v>7.5</v>
          </cell>
          <cell r="E4">
            <v>1</v>
          </cell>
        </row>
        <row r="5">
          <cell r="D5">
            <v>7.3</v>
          </cell>
          <cell r="E5">
            <v>1</v>
          </cell>
        </row>
        <row r="6">
          <cell r="D6">
            <v>2.2999999999999998</v>
          </cell>
          <cell r="E6">
            <v>2</v>
          </cell>
        </row>
        <row r="7">
          <cell r="D7">
            <v>1.9</v>
          </cell>
          <cell r="E7">
            <v>2</v>
          </cell>
        </row>
        <row r="8">
          <cell r="D8">
            <v>3</v>
          </cell>
          <cell r="E8">
            <v>2</v>
          </cell>
        </row>
        <row r="9">
          <cell r="D9">
            <v>2.6</v>
          </cell>
          <cell r="E9">
            <v>2</v>
          </cell>
        </row>
        <row r="10">
          <cell r="D10">
            <v>2.8</v>
          </cell>
          <cell r="E10">
            <v>2</v>
          </cell>
        </row>
        <row r="11">
          <cell r="D11">
            <v>4.5</v>
          </cell>
          <cell r="E11">
            <v>3</v>
          </cell>
        </row>
        <row r="12">
          <cell r="D12">
            <v>5</v>
          </cell>
          <cell r="E12">
            <v>3</v>
          </cell>
        </row>
        <row r="13">
          <cell r="D13">
            <v>5.4</v>
          </cell>
          <cell r="E1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7B86-7D28-46CA-A5C0-D9E70F9408BA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23">
        <v>45631</v>
      </c>
    </row>
    <row r="6" spans="1:2" x14ac:dyDescent="0.35">
      <c r="A6" s="2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6532-5157-44CC-9A9C-D79A509DE842}">
  <sheetPr codeName="Sheet2"/>
  <dimension ref="A1:R16"/>
  <sheetViews>
    <sheetView workbookViewId="0"/>
  </sheetViews>
  <sheetFormatPr defaultRowHeight="14.5" x14ac:dyDescent="0.35"/>
  <cols>
    <col min="1" max="1" width="5.6328125" style="14" customWidth="1"/>
    <col min="2" max="2" width="4.6328125" customWidth="1"/>
    <col min="7" max="7" width="4.6328125" customWidth="1"/>
    <col min="8" max="8" width="6" customWidth="1"/>
    <col min="12" max="12" width="8.08984375" customWidth="1"/>
    <col min="13" max="13" width="4.6328125" customWidth="1"/>
    <col min="14" max="14" width="6" customWidth="1"/>
    <col min="18" max="18" width="8.08984375" customWidth="1"/>
  </cols>
  <sheetData>
    <row r="1" spans="1:18" x14ac:dyDescent="0.35">
      <c r="A1" s="1" t="s">
        <v>0</v>
      </c>
      <c r="H1" s="2" t="s">
        <v>1</v>
      </c>
      <c r="I1" s="2">
        <v>1</v>
      </c>
      <c r="J1" s="2">
        <v>2</v>
      </c>
      <c r="K1" s="2">
        <v>3</v>
      </c>
      <c r="L1" s="2" t="s">
        <v>2</v>
      </c>
      <c r="N1" s="2" t="s">
        <v>1</v>
      </c>
      <c r="O1" s="2">
        <v>1</v>
      </c>
      <c r="P1" s="2">
        <v>2</v>
      </c>
      <c r="Q1" s="2">
        <v>3</v>
      </c>
      <c r="R1" s="2" t="s">
        <v>2</v>
      </c>
    </row>
    <row r="2" spans="1:18" x14ac:dyDescent="0.35">
      <c r="A2" s="3">
        <v>2.2999999999999998</v>
      </c>
      <c r="C2" s="4" t="e" cm="1">
        <f t="array" aca="1" ref="C2" ca="1">UniGMM(A2:A13,3,TRUE)</f>
        <v>#NAME?</v>
      </c>
      <c r="D2" s="5"/>
      <c r="E2" s="5"/>
      <c r="F2" s="6"/>
      <c r="H2" t="e" cm="1">
        <f t="array" aca="1" ref="H2" ca="1">UniGMMClust(A2:A13,C9:F12)</f>
        <v>#NAME?</v>
      </c>
      <c r="N2" t="e" cm="1">
        <f t="array" aca="1" ref="N2" ca="1">UniGMMClust(A2:A13,C9:F12,TRUE)</f>
        <v>#NAME?</v>
      </c>
    </row>
    <row r="3" spans="1:18" x14ac:dyDescent="0.35">
      <c r="A3" s="3">
        <v>2.8</v>
      </c>
      <c r="C3" s="7"/>
      <c r="F3" s="8"/>
    </row>
    <row r="4" spans="1:18" x14ac:dyDescent="0.35">
      <c r="A4" s="3">
        <v>4.5</v>
      </c>
      <c r="C4" s="7"/>
      <c r="F4" s="8"/>
    </row>
    <row r="5" spans="1:18" x14ac:dyDescent="0.35">
      <c r="A5" s="3">
        <v>2.6</v>
      </c>
      <c r="C5" s="9"/>
      <c r="D5" s="10"/>
      <c r="E5" s="10"/>
      <c r="F5" s="11"/>
    </row>
    <row r="6" spans="1:18" x14ac:dyDescent="0.35">
      <c r="A6" s="3">
        <v>6.1</v>
      </c>
    </row>
    <row r="7" spans="1:18" x14ac:dyDescent="0.35">
      <c r="A7" s="3">
        <v>6.8</v>
      </c>
      <c r="C7" t="e" cm="1">
        <f t="array" aca="1" ref="C7" ca="1">FTEXT(C2)</f>
        <v>#NAME?</v>
      </c>
    </row>
    <row r="8" spans="1:18" x14ac:dyDescent="0.35">
      <c r="A8" s="3">
        <v>7.3</v>
      </c>
    </row>
    <row r="9" spans="1:18" x14ac:dyDescent="0.35">
      <c r="A9" s="3">
        <v>1.9</v>
      </c>
      <c r="C9" s="4" t="e">
        <f t="array" aca="1" ref="C9:F12" ca="1">UniGMM(A2:A13,3,TRUE,40,0.0001,0)</f>
        <v>#NAME?</v>
      </c>
      <c r="D9" s="5" t="e">
        <f ca="1"/>
        <v>#NAME?</v>
      </c>
      <c r="E9" s="5" t="e">
        <f ca="1"/>
        <v>#NAME?</v>
      </c>
      <c r="F9" s="6" t="e">
        <f ca="1"/>
        <v>#NAME?</v>
      </c>
    </row>
    <row r="10" spans="1:18" x14ac:dyDescent="0.35">
      <c r="A10" s="3">
        <v>5</v>
      </c>
      <c r="C10" s="7" t="e">
        <f ca="1"/>
        <v>#NAME?</v>
      </c>
      <c r="D10" t="e">
        <f ca="1"/>
        <v>#NAME?</v>
      </c>
      <c r="E10" t="e">
        <f ca="1"/>
        <v>#NAME?</v>
      </c>
      <c r="F10" s="8" t="e">
        <f ca="1"/>
        <v>#NAME?</v>
      </c>
    </row>
    <row r="11" spans="1:18" x14ac:dyDescent="0.35">
      <c r="A11" s="3">
        <v>5.4</v>
      </c>
      <c r="C11" s="7" t="e">
        <f ca="1"/>
        <v>#NAME?</v>
      </c>
      <c r="D11" t="e">
        <f ca="1"/>
        <v>#NAME?</v>
      </c>
      <c r="E11" t="e">
        <f ca="1"/>
        <v>#NAME?</v>
      </c>
      <c r="F11" s="8" t="e">
        <f ca="1"/>
        <v>#NAME?</v>
      </c>
    </row>
    <row r="12" spans="1:18" x14ac:dyDescent="0.35">
      <c r="A12" s="3">
        <v>7.5</v>
      </c>
      <c r="C12" s="9" t="e">
        <f ca="1"/>
        <v>#NAME?</v>
      </c>
      <c r="D12" s="10" t="e">
        <f ca="1"/>
        <v>#NAME?</v>
      </c>
      <c r="E12" s="10" t="e">
        <f ca="1"/>
        <v>#NAME?</v>
      </c>
      <c r="F12" s="11" t="e">
        <f ca="1"/>
        <v>#NAME?</v>
      </c>
    </row>
    <row r="13" spans="1:18" x14ac:dyDescent="0.35">
      <c r="A13" s="13">
        <v>3</v>
      </c>
      <c r="H13" s="10"/>
      <c r="I13" s="10"/>
      <c r="J13" s="10"/>
      <c r="K13" s="10"/>
      <c r="L13" s="10"/>
      <c r="N13" s="10"/>
      <c r="O13" s="10"/>
      <c r="P13" s="10"/>
      <c r="Q13" s="10"/>
      <c r="R13" s="10"/>
    </row>
    <row r="14" spans="1:18" x14ac:dyDescent="0.35">
      <c r="C14" t="e" cm="1">
        <f t="array" aca="1" ref="C14" ca="1">FTEXT(C9)</f>
        <v>#NAME?</v>
      </c>
      <c r="H14" s="12"/>
      <c r="N14" s="12"/>
    </row>
    <row r="16" spans="1:18" x14ac:dyDescent="0.35">
      <c r="H16" t="e" cm="1">
        <f t="array" aca="1" ref="H16" ca="1">FTEXT(H2)</f>
        <v>#NAME?</v>
      </c>
      <c r="N16" t="e" cm="1">
        <f t="array" aca="1" ref="N16" ca="1">FTEXT(N2)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B67E-5C17-4AA0-A4C5-7DD79375C8C3}">
  <sheetPr codeName="Sheet6"/>
  <dimension ref="A1:P19"/>
  <sheetViews>
    <sheetView workbookViewId="0"/>
  </sheetViews>
  <sheetFormatPr defaultRowHeight="14.5" x14ac:dyDescent="0.35"/>
  <cols>
    <col min="1" max="1" width="5.6328125" style="14" customWidth="1"/>
  </cols>
  <sheetData>
    <row r="1" spans="1:16" x14ac:dyDescent="0.35">
      <c r="A1" s="1" t="s">
        <v>0</v>
      </c>
    </row>
    <row r="2" spans="1:16" x14ac:dyDescent="0.35">
      <c r="A2" s="3">
        <v>2.2999999999999998</v>
      </c>
      <c r="C2" s="4" t="e" cm="1">
        <f t="array" aca="1" ref="C2" ca="1">UniGMM(A2:A13,3,TRUE)</f>
        <v>#NAME?</v>
      </c>
      <c r="D2" s="5"/>
      <c r="E2" s="5"/>
      <c r="F2" s="6"/>
      <c r="H2" s="4" t="e" cm="1">
        <f t="array" aca="1" ref="H2" ca="1">UniGMM(A2:A13,3,TRUE,40,,0)</f>
        <v>#NAME?</v>
      </c>
      <c r="I2" s="5"/>
      <c r="J2" s="5"/>
      <c r="K2" s="6"/>
      <c r="M2" s="4" t="e" cm="1">
        <f t="array" aca="1" ref="M2" ca="1">UniGMM(A2:A13,3,TRUE,40,0.001,"r")</f>
        <v>#NAME?</v>
      </c>
      <c r="N2" s="5"/>
      <c r="O2" s="5"/>
      <c r="P2" s="6"/>
    </row>
    <row r="3" spans="1:16" x14ac:dyDescent="0.35">
      <c r="A3" s="3">
        <v>2.8</v>
      </c>
      <c r="C3" s="7"/>
      <c r="F3" s="8"/>
      <c r="H3" s="7"/>
      <c r="K3" s="8"/>
      <c r="M3" s="7"/>
      <c r="P3" s="8"/>
    </row>
    <row r="4" spans="1:16" x14ac:dyDescent="0.35">
      <c r="A4" s="3">
        <v>4.5</v>
      </c>
      <c r="C4" s="7"/>
      <c r="F4" s="8"/>
      <c r="H4" s="7"/>
      <c r="K4" s="8"/>
      <c r="M4" s="7"/>
      <c r="P4" s="8"/>
    </row>
    <row r="5" spans="1:16" x14ac:dyDescent="0.35">
      <c r="A5" s="3">
        <v>2.6</v>
      </c>
      <c r="C5" s="9"/>
      <c r="D5" s="10"/>
      <c r="E5" s="10"/>
      <c r="F5" s="11"/>
      <c r="H5" s="9"/>
      <c r="I5" s="10"/>
      <c r="J5" s="10"/>
      <c r="K5" s="11"/>
      <c r="M5" s="9"/>
      <c r="N5" s="10"/>
      <c r="O5" s="10"/>
      <c r="P5" s="11"/>
    </row>
    <row r="6" spans="1:16" x14ac:dyDescent="0.35">
      <c r="A6" s="3">
        <v>6.1</v>
      </c>
    </row>
    <row r="7" spans="1:16" x14ac:dyDescent="0.35">
      <c r="A7" s="3">
        <v>6.8</v>
      </c>
      <c r="C7" t="e" cm="1">
        <f t="array" aca="1" ref="C7" ca="1">FTEXT(C2)</f>
        <v>#NAME?</v>
      </c>
      <c r="H7" t="e" cm="1">
        <f t="array" aca="1" ref="H7" ca="1">FTEXT(H2)</f>
        <v>#NAME?</v>
      </c>
      <c r="M7" t="e" cm="1">
        <f t="array" aca="1" ref="M7" ca="1">FTEXT(M2)</f>
        <v>#NAME?</v>
      </c>
    </row>
    <row r="8" spans="1:16" x14ac:dyDescent="0.35">
      <c r="A8" s="3">
        <v>7.3</v>
      </c>
    </row>
    <row r="9" spans="1:16" x14ac:dyDescent="0.35">
      <c r="A9" s="3">
        <v>1.9</v>
      </c>
      <c r="C9" s="4" t="e" cm="1">
        <f t="array" aca="1" ref="C9" ca="1">UniGMM(A2:A13,3,TRUE,40)</f>
        <v>#NAME?</v>
      </c>
      <c r="D9" s="5"/>
      <c r="E9" s="5"/>
      <c r="F9" s="6"/>
      <c r="H9" s="4" t="e" cm="1">
        <f t="array" aca="1" ref="H9" ca="1">UniGMM(A2:A13,3,TRUE,40,0.001,0)</f>
        <v>#NAME?</v>
      </c>
      <c r="I9" s="5"/>
      <c r="J9" s="5"/>
      <c r="K9" s="6"/>
    </row>
    <row r="10" spans="1:16" x14ac:dyDescent="0.35">
      <c r="A10" s="3">
        <v>5</v>
      </c>
      <c r="C10" s="7"/>
      <c r="F10" s="8"/>
      <c r="H10" s="7"/>
      <c r="K10" s="8"/>
    </row>
    <row r="11" spans="1:16" x14ac:dyDescent="0.35">
      <c r="A11" s="3">
        <v>5.4</v>
      </c>
      <c r="C11" s="7"/>
      <c r="F11" s="8"/>
      <c r="H11" s="7"/>
      <c r="K11" s="8"/>
    </row>
    <row r="12" spans="1:16" x14ac:dyDescent="0.35">
      <c r="A12" s="3">
        <v>7.5</v>
      </c>
      <c r="C12" s="9"/>
      <c r="D12" s="10"/>
      <c r="E12" s="10"/>
      <c r="F12" s="11"/>
      <c r="H12" s="9"/>
      <c r="I12" s="10"/>
      <c r="J12" s="10"/>
      <c r="K12" s="11"/>
    </row>
    <row r="13" spans="1:16" x14ac:dyDescent="0.35">
      <c r="A13" s="13">
        <v>3</v>
      </c>
    </row>
    <row r="14" spans="1:16" x14ac:dyDescent="0.35">
      <c r="C14" t="e" cm="1">
        <f t="array" aca="1" ref="C14" ca="1">FTEXT(C9)</f>
        <v>#NAME?</v>
      </c>
      <c r="H14" t="e" cm="1">
        <f t="array" aca="1" ref="H14" ca="1">FTEXT(H9)</f>
        <v>#NAME?</v>
      </c>
    </row>
    <row r="16" spans="1:16" x14ac:dyDescent="0.35">
      <c r="H16" s="4" t="e" cm="1">
        <f t="array" aca="1" ref="H16" ca="1">UniGMM(A2:A13,3,TRUE,40,0.0001,0)</f>
        <v>#NAME?</v>
      </c>
      <c r="I16" s="5"/>
      <c r="J16" s="5"/>
      <c r="K16" s="6"/>
    </row>
    <row r="17" spans="8:11" x14ac:dyDescent="0.35">
      <c r="H17" s="7"/>
      <c r="K17" s="8"/>
    </row>
    <row r="18" spans="8:11" x14ac:dyDescent="0.35">
      <c r="H18" s="7"/>
      <c r="K18" s="8"/>
    </row>
    <row r="19" spans="8:11" x14ac:dyDescent="0.35">
      <c r="H19" s="9"/>
      <c r="I19" s="10"/>
      <c r="J19" s="10"/>
      <c r="K19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AB92-25FB-4797-862D-82A097944B79}">
  <sheetPr codeName="Sheet9"/>
  <dimension ref="A1:P19"/>
  <sheetViews>
    <sheetView workbookViewId="0"/>
  </sheetViews>
  <sheetFormatPr defaultRowHeight="14.5" x14ac:dyDescent="0.35"/>
  <cols>
    <col min="1" max="1" width="5.6328125" style="14" customWidth="1"/>
  </cols>
  <sheetData>
    <row r="1" spans="1:16" x14ac:dyDescent="0.35">
      <c r="A1" s="1" t="s">
        <v>0</v>
      </c>
    </row>
    <row r="2" spans="1:16" x14ac:dyDescent="0.35">
      <c r="A2" s="3">
        <v>2.2999999999999998</v>
      </c>
      <c r="C2" s="4" t="e" cm="1">
        <f t="array" aca="1" ref="C2" ca="1">UniGMM(A2:A13,3,TRUE)</f>
        <v>#NAME?</v>
      </c>
      <c r="D2" s="5"/>
      <c r="E2" s="5"/>
      <c r="F2" s="6"/>
      <c r="H2" s="4" t="e" cm="1">
        <f t="array" aca="1" ref="H2" ca="1">UniGMM(A2:A13,3,TRUE,40,,0)</f>
        <v>#NAME?</v>
      </c>
      <c r="I2" s="5"/>
      <c r="J2" s="5"/>
      <c r="K2" s="6"/>
      <c r="M2" s="4" t="e" cm="1">
        <f t="array" aca="1" ref="M2" ca="1">UniGMM(A2:A13,3,TRUE,40,0.001,"r")</f>
        <v>#NAME?</v>
      </c>
      <c r="N2" s="5"/>
      <c r="O2" s="5"/>
      <c r="P2" s="6"/>
    </row>
    <row r="3" spans="1:16" x14ac:dyDescent="0.35">
      <c r="A3" s="3">
        <v>2.8</v>
      </c>
      <c r="C3" s="7"/>
      <c r="F3" s="8"/>
      <c r="H3" s="7"/>
      <c r="K3" s="8"/>
      <c r="M3" s="7"/>
      <c r="P3" s="8"/>
    </row>
    <row r="4" spans="1:16" x14ac:dyDescent="0.35">
      <c r="A4" s="3">
        <v>4.5</v>
      </c>
      <c r="C4" s="7"/>
      <c r="F4" s="8"/>
      <c r="H4" s="7"/>
      <c r="K4" s="8"/>
      <c r="M4" s="7"/>
      <c r="P4" s="8"/>
    </row>
    <row r="5" spans="1:16" x14ac:dyDescent="0.35">
      <c r="A5" s="3">
        <v>2.6</v>
      </c>
      <c r="C5" s="9"/>
      <c r="D5" s="10"/>
      <c r="E5" s="10"/>
      <c r="F5" s="11"/>
      <c r="H5" s="9"/>
      <c r="I5" s="10"/>
      <c r="J5" s="10"/>
      <c r="K5" s="11"/>
      <c r="M5" s="9"/>
      <c r="N5" s="10"/>
      <c r="O5" s="10"/>
      <c r="P5" s="11"/>
    </row>
    <row r="6" spans="1:16" x14ac:dyDescent="0.35">
      <c r="A6" s="3">
        <v>6.1</v>
      </c>
    </row>
    <row r="7" spans="1:16" x14ac:dyDescent="0.35">
      <c r="A7" s="3">
        <v>6.8</v>
      </c>
      <c r="C7" t="e" cm="1">
        <f t="array" aca="1" ref="C7" ca="1">FTEXT(C2)</f>
        <v>#NAME?</v>
      </c>
      <c r="H7" t="e" cm="1">
        <f t="array" aca="1" ref="H7" ca="1">FTEXT(H2)</f>
        <v>#NAME?</v>
      </c>
      <c r="M7" t="e" cm="1">
        <f t="array" aca="1" ref="M7" ca="1">FTEXT(M2)</f>
        <v>#NAME?</v>
      </c>
    </row>
    <row r="8" spans="1:16" x14ac:dyDescent="0.35">
      <c r="A8" s="3">
        <v>7.3</v>
      </c>
    </row>
    <row r="9" spans="1:16" x14ac:dyDescent="0.35">
      <c r="A9" s="3">
        <v>1.9</v>
      </c>
      <c r="C9" s="4" t="e" cm="1">
        <f t="array" aca="1" ref="C9" ca="1">UniGMM(A2:A13,3,TRUE,40)</f>
        <v>#NAME?</v>
      </c>
      <c r="D9" s="5"/>
      <c r="E9" s="5"/>
      <c r="F9" s="6"/>
      <c r="H9" s="4" t="e" cm="1">
        <f t="array" aca="1" ref="H9" ca="1">UniGMM(A2:A13,3,TRUE,40,0.001,0)</f>
        <v>#NAME?</v>
      </c>
      <c r="I9" s="5"/>
      <c r="J9" s="5"/>
      <c r="K9" s="6"/>
    </row>
    <row r="10" spans="1:16" x14ac:dyDescent="0.35">
      <c r="A10" s="3">
        <v>5</v>
      </c>
      <c r="C10" s="7"/>
      <c r="F10" s="8"/>
      <c r="H10" s="7"/>
      <c r="K10" s="8"/>
    </row>
    <row r="11" spans="1:16" x14ac:dyDescent="0.35">
      <c r="A11" s="3">
        <v>5.4</v>
      </c>
      <c r="C11" s="7"/>
      <c r="F11" s="8"/>
      <c r="H11" s="7"/>
      <c r="K11" s="8"/>
    </row>
    <row r="12" spans="1:16" x14ac:dyDescent="0.35">
      <c r="A12" s="3">
        <v>7.5</v>
      </c>
      <c r="C12" s="9"/>
      <c r="D12" s="10"/>
      <c r="E12" s="10"/>
      <c r="F12" s="11"/>
      <c r="H12" s="9"/>
      <c r="I12" s="10"/>
      <c r="J12" s="10"/>
      <c r="K12" s="11"/>
    </row>
    <row r="13" spans="1:16" x14ac:dyDescent="0.35">
      <c r="A13" s="13">
        <v>3</v>
      </c>
    </row>
    <row r="14" spans="1:16" x14ac:dyDescent="0.35">
      <c r="C14" t="e" cm="1">
        <f t="array" aca="1" ref="C14" ca="1">FTEXT(C9)</f>
        <v>#NAME?</v>
      </c>
      <c r="H14" t="e" cm="1">
        <f t="array" aca="1" ref="H14" ca="1">FTEXT(H9)</f>
        <v>#NAME?</v>
      </c>
    </row>
    <row r="16" spans="1:16" x14ac:dyDescent="0.35">
      <c r="H16" s="4" t="e" cm="1">
        <f t="array" aca="1" ref="H16" ca="1">UniGMM(A2:A13,3,TRUE,40,0.0001,0)</f>
        <v>#NAME?</v>
      </c>
      <c r="I16" s="5"/>
      <c r="J16" s="5"/>
      <c r="K16" s="6"/>
    </row>
    <row r="17" spans="8:11" x14ac:dyDescent="0.35">
      <c r="H17" s="7"/>
      <c r="K17" s="8"/>
    </row>
    <row r="18" spans="8:11" x14ac:dyDescent="0.35">
      <c r="H18" s="7"/>
      <c r="K18" s="8"/>
    </row>
    <row r="19" spans="8:11" x14ac:dyDescent="0.35">
      <c r="H19" s="9"/>
      <c r="I19" s="10"/>
      <c r="J19" s="10"/>
      <c r="K1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1F77-67A7-4023-BA25-CDDCF2974B55}">
  <sheetPr codeName="Sheet7"/>
  <dimension ref="A1:L15"/>
  <sheetViews>
    <sheetView workbookViewId="0"/>
  </sheetViews>
  <sheetFormatPr defaultRowHeight="14.5" x14ac:dyDescent="0.35"/>
  <cols>
    <col min="1" max="1" width="5" style="14" customWidth="1"/>
  </cols>
  <sheetData>
    <row r="1" spans="1:12" x14ac:dyDescent="0.35">
      <c r="A1" s="1" t="s">
        <v>0</v>
      </c>
      <c r="C1" t="s">
        <v>3</v>
      </c>
    </row>
    <row r="2" spans="1:12" x14ac:dyDescent="0.35">
      <c r="A2" s="3">
        <v>2.2999999999999998</v>
      </c>
      <c r="H2" s="12" t="s">
        <v>1</v>
      </c>
      <c r="I2" s="12" t="s">
        <v>4</v>
      </c>
      <c r="J2" s="12" t="s">
        <v>5</v>
      </c>
      <c r="K2" s="12" t="s">
        <v>6</v>
      </c>
      <c r="L2" s="12" t="s">
        <v>2</v>
      </c>
    </row>
    <row r="3" spans="1:12" x14ac:dyDescent="0.35">
      <c r="A3" s="3">
        <v>2.8</v>
      </c>
      <c r="C3" s="15" t="e">
        <f t="array" aca="1" ref="C3:F6" ca="1">UniGMM(A2:A13,3,TRUE,40)</f>
        <v>#NAME?</v>
      </c>
      <c r="D3" s="16" t="e">
        <f ca="1"/>
        <v>#NAME?</v>
      </c>
      <c r="E3" s="16" t="e">
        <f ca="1"/>
        <v>#NAME?</v>
      </c>
      <c r="F3" s="17" t="e">
        <f ca="1"/>
        <v>#NAME?</v>
      </c>
      <c r="H3" s="15" t="e">
        <f t="array" aca="1" ref="H3:L15" ca="1">UniGMMClust(A2:A13,C3:F6)</f>
        <v>#NAME?</v>
      </c>
      <c r="I3" s="16" t="e">
        <f ca="1"/>
        <v>#NAME?</v>
      </c>
      <c r="J3" s="16" t="e">
        <f ca="1"/>
        <v>#NAME?</v>
      </c>
      <c r="K3" s="16" t="e">
        <f ca="1"/>
        <v>#NAME?</v>
      </c>
      <c r="L3" s="17" t="e">
        <f ca="1"/>
        <v>#NAME?</v>
      </c>
    </row>
    <row r="4" spans="1:12" x14ac:dyDescent="0.35">
      <c r="A4" s="3">
        <v>4.5</v>
      </c>
      <c r="C4" s="18" t="e">
        <f ca="1"/>
        <v>#NAME?</v>
      </c>
      <c r="D4" t="e">
        <f ca="1"/>
        <v>#NAME?</v>
      </c>
      <c r="E4" t="e">
        <f ca="1"/>
        <v>#NAME?</v>
      </c>
      <c r="F4" s="19" t="e">
        <f ca="1"/>
        <v>#NAME?</v>
      </c>
      <c r="H4" s="18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s="19" t="e">
        <f ca="1"/>
        <v>#NAME?</v>
      </c>
    </row>
    <row r="5" spans="1:12" x14ac:dyDescent="0.35">
      <c r="A5" s="3">
        <v>2.6</v>
      </c>
      <c r="C5" s="18" t="e">
        <f ca="1"/>
        <v>#NAME?</v>
      </c>
      <c r="D5" t="e">
        <f ca="1"/>
        <v>#NAME?</v>
      </c>
      <c r="E5" t="e">
        <f ca="1"/>
        <v>#NAME?</v>
      </c>
      <c r="F5" s="19" t="e">
        <f ca="1"/>
        <v>#NAME?</v>
      </c>
      <c r="H5" s="18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s="19" t="e">
        <f ca="1"/>
        <v>#NAME?</v>
      </c>
    </row>
    <row r="6" spans="1:12" x14ac:dyDescent="0.35">
      <c r="A6" s="3">
        <v>6.1</v>
      </c>
      <c r="C6" s="20" t="e">
        <f ca="1"/>
        <v>#NAME?</v>
      </c>
      <c r="D6" s="21" t="e">
        <f ca="1"/>
        <v>#NAME?</v>
      </c>
      <c r="E6" s="21" t="e">
        <f ca="1"/>
        <v>#NAME?</v>
      </c>
      <c r="F6" s="22" t="e">
        <f ca="1"/>
        <v>#NAME?</v>
      </c>
      <c r="H6" s="18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s="19" t="e">
        <f ca="1"/>
        <v>#NAME?</v>
      </c>
    </row>
    <row r="7" spans="1:12" x14ac:dyDescent="0.35">
      <c r="A7" s="3">
        <v>6.8</v>
      </c>
      <c r="H7" s="18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s="19" t="e">
        <f ca="1"/>
        <v>#NAME?</v>
      </c>
    </row>
    <row r="8" spans="1:12" x14ac:dyDescent="0.35">
      <c r="A8" s="3">
        <v>7.3</v>
      </c>
      <c r="H8" s="1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s="19" t="e">
        <f ca="1"/>
        <v>#NAME?</v>
      </c>
    </row>
    <row r="9" spans="1:12" x14ac:dyDescent="0.35">
      <c r="A9" s="3">
        <v>1.9</v>
      </c>
      <c r="H9" s="18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s="19" t="e">
        <f ca="1"/>
        <v>#NAME?</v>
      </c>
    </row>
    <row r="10" spans="1:12" x14ac:dyDescent="0.35">
      <c r="A10" s="3">
        <v>5</v>
      </c>
      <c r="H10" s="18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s="19" t="e">
        <f ca="1"/>
        <v>#NAME?</v>
      </c>
    </row>
    <row r="11" spans="1:12" x14ac:dyDescent="0.35">
      <c r="A11" s="3">
        <v>5.4</v>
      </c>
      <c r="H11" s="18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s="19" t="e">
        <f ca="1"/>
        <v>#NAME?</v>
      </c>
    </row>
    <row r="12" spans="1:12" x14ac:dyDescent="0.35">
      <c r="A12" s="3">
        <v>7.5</v>
      </c>
      <c r="H12" s="18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s="19" t="e">
        <f ca="1"/>
        <v>#NAME?</v>
      </c>
    </row>
    <row r="13" spans="1:12" x14ac:dyDescent="0.35">
      <c r="A13" s="13">
        <v>3</v>
      </c>
      <c r="H13" s="18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s="19" t="e">
        <f ca="1"/>
        <v>#NAME?</v>
      </c>
    </row>
    <row r="14" spans="1:12" x14ac:dyDescent="0.35">
      <c r="H14" s="20" t="e">
        <f ca="1"/>
        <v>#NAME?</v>
      </c>
      <c r="I14" s="21" t="e">
        <f ca="1"/>
        <v>#NAME?</v>
      </c>
      <c r="J14" s="21" t="e">
        <f ca="1"/>
        <v>#NAME?</v>
      </c>
      <c r="K14" s="21" t="e">
        <f ca="1"/>
        <v>#NAME?</v>
      </c>
      <c r="L14" s="22" t="e">
        <f ca="1"/>
        <v>#NAME?</v>
      </c>
    </row>
    <row r="15" spans="1:12" x14ac:dyDescent="0.35">
      <c r="H15" s="12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Uni 0</vt:lpstr>
      <vt:lpstr>Uni 1</vt:lpstr>
      <vt:lpstr>Uni 2</vt:lpstr>
      <vt:lpstr>Uni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2024-12-05T12:39:25Z</dcterms:created>
  <dcterms:modified xsi:type="dcterms:W3CDTF">2024-12-05T19:14:32Z</dcterms:modified>
</cp:coreProperties>
</file>