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38f5cd2f1f925cfd/Documenti/A Real Statistics 2020/Examples Detailed/"/>
    </mc:Choice>
  </mc:AlternateContent>
  <xr:revisionPtr revIDLastSave="10" documentId="8_{8B87A270-1945-49BD-994F-6FDD15CC53CD}" xr6:coauthVersionLast="47" xr6:coauthVersionMax="47" xr10:uidLastSave="{65A702F7-7B04-4EB3-9686-A3ACF1B56A35}"/>
  <bookViews>
    <workbookView xWindow="-110" yWindow="-110" windowWidth="19420" windowHeight="10300" xr2:uid="{297D5B72-F416-4AC1-8156-CE503D177F7C}"/>
  </bookViews>
  <sheets>
    <sheet name="Title" sheetId="1" r:id="rId1"/>
    <sheet name="Example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2" l="1"/>
  <c r="D5" i="2"/>
  <c r="D9" i="2"/>
  <c r="D4" i="2"/>
  <c r="D3" i="2"/>
  <c r="D8" i="2" s="1"/>
  <c r="D2" i="2"/>
  <c r="F10" i="2" a="1"/>
  <c r="F5" i="2" a="1"/>
  <c r="F9" i="2" a="1"/>
  <c r="F4" i="2" a="1"/>
  <c r="F8" i="2" a="1"/>
  <c r="F3" i="2" a="1"/>
  <c r="F7" i="2" a="1"/>
  <c r="F2" i="2" a="1"/>
  <c r="F2" i="2" l="1"/>
  <c r="F7" i="2"/>
  <c r="F3" i="2"/>
  <c r="F8" i="2"/>
  <c r="F4" i="2"/>
  <c r="F9" i="2"/>
  <c r="F5" i="2"/>
  <c r="F10" i="2"/>
  <c r="D7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<sst xmlns="http://schemas.openxmlformats.org/spreadsheetml/2006/main" count="12" uniqueCount="9">
  <si>
    <t>Real Statistics Using Excel</t>
  </si>
  <si>
    <t>Updated</t>
  </si>
  <si>
    <t>Copyright © 2013 - 2024 Charles Zaiontz</t>
  </si>
  <si>
    <t>Fitting Normal Parameters via MLE</t>
  </si>
  <si>
    <t>size</t>
  </si>
  <si>
    <t>mean</t>
  </si>
  <si>
    <t>var</t>
  </si>
  <si>
    <t>mle</t>
  </si>
  <si>
    <t>varp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</si>
</sst>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15" fontId="0" fillId="0" borderId="0" xfId="0" applyNumberFormat="1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harles\AppData\Roaming\Microsoft\AddIns\XRealStatsX.xlam" TargetMode="External"/><Relationship Id="rId1" Type="http://schemas.openxmlformats.org/officeDocument/2006/relationships/externalLinkPath" Target="file:///C:\Users\Charles\AppData\Roaming\Microsoft\AddIns\XRealStatsX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nfig"/>
      <sheetName val="Wilcoxon Table"/>
      <sheetName val="Mann Table"/>
      <sheetName val="Runs Table"/>
      <sheetName val="KS Table"/>
      <sheetName val="KS2 Table"/>
      <sheetName val="Lil Table"/>
      <sheetName val="AD Table"/>
      <sheetName val="AD2 Table"/>
      <sheetName val="SW Table"/>
      <sheetName val="Stud. Q Table"/>
      <sheetName val="Stud. Q Table 2"/>
      <sheetName val="Sp Rho Table"/>
      <sheetName val="Ken Tau Table"/>
      <sheetName val="Durbin Table"/>
      <sheetName val="Dunnett Table"/>
      <sheetName val="Dunnett 1"/>
      <sheetName val="Kendall Tc"/>
      <sheetName val="Kendall u"/>
      <sheetName val="Page Table"/>
      <sheetName val="Prime"/>
      <sheetName val="MSSD"/>
      <sheetName val="Dict"/>
      <sheetName val="ADict"/>
      <sheetName val="L4 2"/>
      <sheetName val="L8 2"/>
      <sheetName val="L8 42"/>
      <sheetName val="L9 3"/>
      <sheetName val="L12 2"/>
      <sheetName val="L16 2"/>
      <sheetName val="L16 4"/>
      <sheetName val="L16 42a"/>
      <sheetName val="L18 23"/>
      <sheetName val="L18 63"/>
      <sheetName val="L25 5"/>
      <sheetName val="L27 3"/>
      <sheetName val="L32 2"/>
      <sheetName val="L32 24"/>
      <sheetName val="L36 23a"/>
      <sheetName val="L36 23b"/>
      <sheetName val="L50 25"/>
      <sheetName val="L54 23"/>
      <sheetName val="L64 4"/>
      <sheetName val="T2"/>
      <sheetName val="T3"/>
      <sheetName val="T4"/>
    </sheetNames>
    <definedNames>
      <definedName name="FTEXT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0CACCB-CA17-4CC2-9AE3-ECA833DB4E59}">
  <sheetPr codeName="Sheet1"/>
  <dimension ref="A1:B6"/>
  <sheetViews>
    <sheetView tabSelected="1" workbookViewId="0"/>
  </sheetViews>
  <sheetFormatPr defaultRowHeight="14.5" x14ac:dyDescent="0.35"/>
  <cols>
    <col min="2" max="2" width="9.81640625" customWidth="1"/>
  </cols>
  <sheetData>
    <row r="1" spans="1:2" x14ac:dyDescent="0.35">
      <c r="A1" t="s">
        <v>0</v>
      </c>
    </row>
    <row r="2" spans="1:2" x14ac:dyDescent="0.35">
      <c r="A2" t="s">
        <v>3</v>
      </c>
    </row>
    <row r="4" spans="1:2" x14ac:dyDescent="0.35">
      <c r="A4" t="s">
        <v>1</v>
      </c>
      <c r="B4" s="1">
        <v>45643</v>
      </c>
    </row>
    <row r="6" spans="1:2" x14ac:dyDescent="0.35">
      <c r="A6" s="2" t="s">
        <v>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9EA8F0-5F6D-478A-ABB4-CB6E6788FF21}">
  <sheetPr codeName="Sheet2"/>
  <dimension ref="A1:F18"/>
  <sheetViews>
    <sheetView workbookViewId="0"/>
  </sheetViews>
  <sheetFormatPr defaultRowHeight="14.5" x14ac:dyDescent="0.35"/>
  <cols>
    <col min="2" max="2" width="6.6328125" customWidth="1"/>
    <col min="5" max="5" width="3.54296875" customWidth="1"/>
    <col min="6" max="6" width="25.90625" customWidth="1"/>
  </cols>
  <sheetData>
    <row r="1" spans="1:6" x14ac:dyDescent="0.35">
      <c r="A1">
        <v>3.4798806226920913</v>
      </c>
    </row>
    <row r="2" spans="1:6" x14ac:dyDescent="0.35">
      <c r="A2">
        <v>3.2640973701648357</v>
      </c>
      <c r="C2" t="s">
        <v>4</v>
      </c>
      <c r="D2" s="3">
        <f>COUNT(A1:A18)</f>
        <v>18</v>
      </c>
      <c r="F2" t="str" cm="1">
        <f t="array" ref="F2">[1]!FTEXT(D2)</f>
        <v>=COUNT(A1:A18)</v>
      </c>
    </row>
    <row r="3" spans="1:6" x14ac:dyDescent="0.35">
      <c r="A3">
        <v>1.458716794627426</v>
      </c>
      <c r="C3" t="s">
        <v>5</v>
      </c>
      <c r="D3" s="4">
        <f>AVERAGE(A1:A18)</f>
        <v>3.2519729457136393</v>
      </c>
      <c r="F3" t="str" cm="1">
        <f t="array" ref="F3">[1]!FTEXT(D3)</f>
        <v>=AVERAGE(A1:A18)</v>
      </c>
    </row>
    <row r="4" spans="1:6" x14ac:dyDescent="0.35">
      <c r="A4">
        <v>2.9441838808067251</v>
      </c>
      <c r="C4" t="s">
        <v>6</v>
      </c>
      <c r="D4" s="4">
        <f>_xlfn.VAR.S(A1:A18)</f>
        <v>3.3295013294222531</v>
      </c>
      <c r="F4" t="str" cm="1">
        <f t="array" ref="F4">[1]!FTEXT(D4)</f>
        <v>=VAR.S(A1:A18)</v>
      </c>
    </row>
    <row r="5" spans="1:6" x14ac:dyDescent="0.35">
      <c r="A5">
        <v>-0.12413642648954903</v>
      </c>
      <c r="C5" t="s">
        <v>7</v>
      </c>
      <c r="D5" s="5">
        <f>-D2*(LN(2*PI()*D4)+1)/2+0.5</f>
        <v>-35.866296474372938</v>
      </c>
      <c r="F5" t="str" cm="1">
        <f t="array" ref="F5">[1]!FTEXT(D5)</f>
        <v>=-D2*(LN(2*PI()*D4)+1)/2+0.5</v>
      </c>
    </row>
    <row r="6" spans="1:6" x14ac:dyDescent="0.35">
      <c r="A6">
        <v>3.7978249506790052</v>
      </c>
    </row>
    <row r="7" spans="1:6" x14ac:dyDescent="0.35">
      <c r="A7">
        <v>-1.0729435487892687</v>
      </c>
      <c r="C7" t="s">
        <v>4</v>
      </c>
      <c r="D7" s="3">
        <f>D2</f>
        <v>18</v>
      </c>
      <c r="F7" t="str" cm="1">
        <f t="array" ref="F7">[1]!FTEXT(D7)</f>
        <v>=D2</v>
      </c>
    </row>
    <row r="8" spans="1:6" x14ac:dyDescent="0.35">
      <c r="A8">
        <v>5.9326239783836465</v>
      </c>
      <c r="C8" t="s">
        <v>5</v>
      </c>
      <c r="D8" s="4">
        <f>D3</f>
        <v>3.2519729457136393</v>
      </c>
      <c r="F8" t="str" cm="1">
        <f t="array" ref="F8">[1]!FTEXT(D8)</f>
        <v>=D3</v>
      </c>
    </row>
    <row r="9" spans="1:6" x14ac:dyDescent="0.35">
      <c r="A9">
        <v>3.4591143103252247</v>
      </c>
      <c r="C9" t="s">
        <v>8</v>
      </c>
      <c r="D9" s="4">
        <f>_xlfn.VAR.P(A1:A18)</f>
        <v>3.1445290333432396</v>
      </c>
      <c r="F9" t="str" cm="1">
        <f t="array" ref="F9">[1]!FTEXT(D9)</f>
        <v>=VAR.P(A1:A18)</v>
      </c>
    </row>
    <row r="10" spans="1:6" x14ac:dyDescent="0.35">
      <c r="A10">
        <v>3.939187680016726</v>
      </c>
      <c r="C10" t="s">
        <v>7</v>
      </c>
      <c r="D10" s="5">
        <f>-D7*(LN(2*PI()*D9)+1)/2</f>
        <v>-35.851870749813408</v>
      </c>
      <c r="F10" t="str" cm="1">
        <f t="array" ref="F10">[1]!FTEXT(D10)</f>
        <v>=-D7*(LN(2*PI()*D9)+1)/2</v>
      </c>
    </row>
    <row r="11" spans="1:6" x14ac:dyDescent="0.35">
      <c r="A11">
        <v>3.7202435629054174</v>
      </c>
    </row>
    <row r="12" spans="1:6" x14ac:dyDescent="0.35">
      <c r="A12">
        <v>3.7443512287209053</v>
      </c>
    </row>
    <row r="13" spans="1:6" x14ac:dyDescent="0.35">
      <c r="A13">
        <v>3.7277316253688233</v>
      </c>
    </row>
    <row r="14" spans="1:6" x14ac:dyDescent="0.35">
      <c r="A14">
        <v>6.3945963600701266</v>
      </c>
    </row>
    <row r="15" spans="1:6" x14ac:dyDescent="0.35">
      <c r="A15">
        <v>4.888294472812845</v>
      </c>
    </row>
    <row r="16" spans="1:6" x14ac:dyDescent="0.35">
      <c r="A16">
        <v>2.5143402452266677</v>
      </c>
    </row>
    <row r="17" spans="1:1" x14ac:dyDescent="0.35">
      <c r="A17">
        <v>4.0554203840343019</v>
      </c>
    </row>
    <row r="18" spans="1:1" x14ac:dyDescent="0.35">
      <c r="A18">
        <v>2.4119855312895586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Title</vt:lpstr>
      <vt:lpstr>Example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Zaiontz</dc:creator>
  <cp:lastModifiedBy>Charles Zaiontz</cp:lastModifiedBy>
  <dcterms:created xsi:type="dcterms:W3CDTF">2024-12-17T21:55:29Z</dcterms:created>
  <dcterms:modified xsi:type="dcterms:W3CDTF">2024-12-18T10:59:41Z</dcterms:modified>
</cp:coreProperties>
</file>