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" documentId="8_{CB031CBB-8BE4-4CE1-80F4-07ABF5EE05D4}" xr6:coauthVersionLast="47" xr6:coauthVersionMax="47" xr10:uidLastSave="{758A9671-E404-4006-B8BD-989760AB8FFC}"/>
  <bookViews>
    <workbookView xWindow="-110" yWindow="-110" windowWidth="19420" windowHeight="10300" xr2:uid="{8AD7EB5B-9EA9-4806-BDAB-264FD9EB0378}"/>
  </bookViews>
  <sheets>
    <sheet name="Title" sheetId="2" r:id="rId1"/>
    <sheet name="laplac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  <c r="D3" i="1"/>
  <c r="D5" i="1"/>
  <c r="D7" i="1" s="1"/>
  <c r="D4" i="1"/>
  <c r="D6" i="1" s="1"/>
  <c r="D8" i="1" s="1" a="1"/>
  <c r="D8" i="1" s="1"/>
  <c r="F13" i="1" a="1"/>
  <c r="F14" i="1" a="1"/>
  <c r="F15" i="1" a="1"/>
  <c r="F16" i="1" a="1"/>
  <c r="F12" i="1" a="1"/>
  <c r="F8" i="1" a="1"/>
  <c r="F3" i="1" a="1"/>
  <c r="F6" i="1" a="1"/>
  <c r="F7" i="1" a="1"/>
  <c r="F5" i="1" a="1"/>
  <c r="F4" i="1" a="1"/>
  <c r="F16" i="1" l="1"/>
  <c r="F15" i="1"/>
  <c r="F14" i="1"/>
  <c r="F13" i="1"/>
  <c r="F12" i="1"/>
  <c r="D13" i="1" a="1"/>
  <c r="D13" i="1" s="1"/>
  <c r="F8" i="1"/>
  <c r="F3" i="1"/>
  <c r="F7" i="1"/>
  <c r="F6" i="1"/>
  <c r="F5" i="1"/>
  <c r="F4" i="1"/>
  <c r="D16" i="1" l="1"/>
  <c r="D1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<sst xmlns="http://schemas.openxmlformats.org/spreadsheetml/2006/main" count="18" uniqueCount="15">
  <si>
    <t>mu</t>
  </si>
  <si>
    <t>beta</t>
  </si>
  <si>
    <t>MLE</t>
  </si>
  <si>
    <t>avg</t>
  </si>
  <si>
    <t>var</t>
  </si>
  <si>
    <t>mle</t>
  </si>
  <si>
    <t>n</t>
  </si>
  <si>
    <t>Method of Moments</t>
  </si>
  <si>
    <t>mean est</t>
  </si>
  <si>
    <t>var est</t>
  </si>
  <si>
    <t>data</t>
  </si>
  <si>
    <t>Fitting Laplace Parameters via MLE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</si>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</sst>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0C62-2DC6-4CAB-964A-98CA9A6A24AD}">
  <sheetPr codeName="Sheet2"/>
  <dimension ref="A1:B6"/>
  <sheetViews>
    <sheetView tabSelected="1" workbookViewId="0"/>
  </sheetViews>
  <sheetFormatPr defaultRowHeight="14.5" x14ac:dyDescent="0.35"/>
  <cols>
    <col min="2" max="2" width="9.6328125" customWidth="1"/>
  </cols>
  <sheetData>
    <row r="1" spans="1:2" x14ac:dyDescent="0.35">
      <c r="A1" t="s">
        <v>12</v>
      </c>
    </row>
    <row r="2" spans="1:2" x14ac:dyDescent="0.35">
      <c r="A2" t="s">
        <v>11</v>
      </c>
    </row>
    <row r="4" spans="1:2" x14ac:dyDescent="0.35">
      <c r="A4" t="s">
        <v>13</v>
      </c>
      <c r="B4" s="7">
        <v>45643</v>
      </c>
    </row>
    <row r="6" spans="1:2" x14ac:dyDescent="0.35">
      <c r="A6" s="6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934A-E31C-49DD-BB98-014B900F7F3D}">
  <sheetPr codeName="Sheet1"/>
  <dimension ref="A1:F18"/>
  <sheetViews>
    <sheetView workbookViewId="0"/>
  </sheetViews>
  <sheetFormatPr defaultRowHeight="14.5" x14ac:dyDescent="0.35"/>
  <cols>
    <col min="2" max="2" width="6.6328125" customWidth="1"/>
    <col min="5" max="5" width="3.6328125" customWidth="1"/>
    <col min="6" max="6" width="35.6328125" customWidth="1"/>
  </cols>
  <sheetData>
    <row r="1" spans="1:6" x14ac:dyDescent="0.35">
      <c r="A1" s="4" t="s">
        <v>10</v>
      </c>
      <c r="C1" t="s">
        <v>7</v>
      </c>
    </row>
    <row r="2" spans="1:6" x14ac:dyDescent="0.35">
      <c r="A2">
        <v>1.0844341310105781</v>
      </c>
    </row>
    <row r="3" spans="1:6" x14ac:dyDescent="0.35">
      <c r="A3">
        <v>1.5163643904449731</v>
      </c>
      <c r="C3" t="s">
        <v>6</v>
      </c>
      <c r="D3" s="1">
        <f>COUNT(A2:A16)</f>
        <v>15</v>
      </c>
      <c r="F3" t="str" cm="1">
        <f t="array" ref="F3">[1]!FTEXT(D3)</f>
        <v>=COUNT(A2:A16)</v>
      </c>
    </row>
    <row r="4" spans="1:6" x14ac:dyDescent="0.35">
      <c r="A4">
        <v>8.6794793936957237</v>
      </c>
      <c r="C4" t="s">
        <v>3</v>
      </c>
      <c r="D4" s="2">
        <f>AVERAGE(A2:A16)</f>
        <v>0.68591375691541168</v>
      </c>
      <c r="F4" t="str" cm="1">
        <f t="array" ref="F4">[1]!FTEXT(D4)</f>
        <v>=AVERAGE(A2:A16)</v>
      </c>
    </row>
    <row r="5" spans="1:6" x14ac:dyDescent="0.35">
      <c r="A5">
        <v>0.91863304496126552</v>
      </c>
      <c r="C5" t="s">
        <v>4</v>
      </c>
      <c r="D5" s="2">
        <f>VAR(A2:A16)</f>
        <v>12.841391890204303</v>
      </c>
      <c r="F5" t="str" cm="1">
        <f t="array" ref="F5">[1]!FTEXT(D5)</f>
        <v>=VAR(A2:A16)</v>
      </c>
    </row>
    <row r="6" spans="1:6" x14ac:dyDescent="0.35">
      <c r="A6">
        <v>-0.85223922091210091</v>
      </c>
      <c r="C6" t="s">
        <v>0</v>
      </c>
      <c r="D6" s="2">
        <f>D4</f>
        <v>0.68591375691541168</v>
      </c>
      <c r="F6" t="str" cm="1">
        <f t="array" ref="F6">[1]!FTEXT(D6)</f>
        <v>=D4</v>
      </c>
    </row>
    <row r="7" spans="1:6" x14ac:dyDescent="0.35">
      <c r="A7">
        <v>-3.9639204425240466</v>
      </c>
      <c r="C7" t="s">
        <v>1</v>
      </c>
      <c r="D7" s="2">
        <f>SQRT(D5/2)</f>
        <v>2.5339092219537287</v>
      </c>
      <c r="F7" t="str" cm="1">
        <f t="array" ref="F7">[1]!FTEXT(D7)</f>
        <v>=SQRT(D5/2)</v>
      </c>
    </row>
    <row r="8" spans="1:6" x14ac:dyDescent="0.35">
      <c r="A8">
        <v>0.96229264367261325</v>
      </c>
      <c r="C8" t="s">
        <v>5</v>
      </c>
      <c r="D8" s="3">
        <f t="array" ref="D8">-SUM(ABS(A2:A16-D6))/D7-D3*LN(2*D7)</f>
        <v>-38.993055320247002</v>
      </c>
      <c r="F8" t="str" cm="1">
        <f t="array" ref="F8">[1]!FTEXT(D8)</f>
        <v>=-SUM(ABS(A2:A16-D6))/D7-D3*LN(2*D7)</v>
      </c>
    </row>
    <row r="9" spans="1:6" x14ac:dyDescent="0.35">
      <c r="A9">
        <v>-6.110132909279236</v>
      </c>
    </row>
    <row r="10" spans="1:6" x14ac:dyDescent="0.35">
      <c r="A10">
        <v>-0.14991134846589943</v>
      </c>
      <c r="C10" t="s">
        <v>2</v>
      </c>
    </row>
    <row r="11" spans="1:6" x14ac:dyDescent="0.35">
      <c r="A11">
        <v>9.3903914363597629E-2</v>
      </c>
    </row>
    <row r="12" spans="1:6" x14ac:dyDescent="0.35">
      <c r="A12">
        <v>2.8655594639954964</v>
      </c>
      <c r="C12" t="s">
        <v>0</v>
      </c>
      <c r="D12" s="1">
        <f>MEDIAN(A2:A16)</f>
        <v>0.91863304496126552</v>
      </c>
      <c r="F12" t="str" cm="1">
        <f t="array" ref="F12">[1]!FTEXT(D12)</f>
        <v>=MEDIAN(A2:A16)</v>
      </c>
    </row>
    <row r="13" spans="1:6" x14ac:dyDescent="0.35">
      <c r="A13">
        <v>-0.44953886648914548</v>
      </c>
      <c r="C13" t="s">
        <v>1</v>
      </c>
      <c r="D13" s="2">
        <f t="array" ref="D13">SUM(ABS(A2:A16-D12))/D3</f>
        <v>2.4591684872456394</v>
      </c>
      <c r="F13" t="str" cm="1">
        <f t="array" ref="F13">[1]!FTEXT(D13)</f>
        <v>=SUM(ABS(A2:A16-D12))/D3</v>
      </c>
    </row>
    <row r="14" spans="1:6" x14ac:dyDescent="0.35">
      <c r="A14">
        <v>-2.326888126650509</v>
      </c>
      <c r="C14" t="s">
        <v>8</v>
      </c>
      <c r="D14" s="2">
        <f>D12</f>
        <v>0.91863304496126552</v>
      </c>
      <c r="F14" t="str" cm="1">
        <f t="array" ref="F14">[1]!FTEXT(D14)</f>
        <v>=D12</v>
      </c>
    </row>
    <row r="15" spans="1:6" x14ac:dyDescent="0.35">
      <c r="A15">
        <v>5.8076308889330557</v>
      </c>
      <c r="C15" t="s">
        <v>9</v>
      </c>
      <c r="D15" s="2">
        <f>2*D13^2</f>
        <v>12.095019297324013</v>
      </c>
      <c r="F15" t="str" cm="1">
        <f t="array" ref="F15">[1]!FTEXT(D15)</f>
        <v>=2*D13^2</v>
      </c>
    </row>
    <row r="16" spans="1:6" x14ac:dyDescent="0.35">
      <c r="A16" s="5">
        <v>2.213039396974811</v>
      </c>
      <c r="C16" t="s">
        <v>5</v>
      </c>
      <c r="D16" s="3">
        <f>D3*(LN(2*D13)+1)</f>
        <v>38.894556900750885</v>
      </c>
      <c r="F16" t="str" cm="1">
        <f t="array" ref="F16">[1]!FTEXT(D16)</f>
        <v>=D3*(LN(2*D13)+1)</v>
      </c>
    </row>
    <row r="18" ht="7.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laplace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2024-12-17T19:04:31Z</dcterms:created>
  <dcterms:modified xsi:type="dcterms:W3CDTF">2024-12-17T21:27:43Z</dcterms:modified>
</cp:coreProperties>
</file>