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D84E531B-7278-411A-9A9E-3BDD67779A56}" xr6:coauthVersionLast="47" xr6:coauthVersionMax="47" xr10:uidLastSave="{00000000-0000-0000-0000-000000000000}"/>
  <bookViews>
    <workbookView xWindow="-110" yWindow="-110" windowWidth="19420" windowHeight="10300" xr2:uid="{6D704C24-FF40-497D-B2BD-24BAAF832F6B}"/>
  </bookViews>
  <sheets>
    <sheet name="Title" sheetId="1" r:id="rId1"/>
    <sheet name="Exampl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2" i="2"/>
  <c r="D8" i="2" s="1" a="1"/>
  <c r="D8" i="2" s="1"/>
  <c r="D6" i="2"/>
  <c r="D5" i="2"/>
  <c r="D4" i="2" s="1"/>
  <c r="F5" i="2" a="1"/>
  <c r="F7" i="2" a="1"/>
  <c r="F2" i="2" a="1"/>
  <c r="F4" i="2" a="1"/>
  <c r="F6" i="2" a="1"/>
  <c r="F8" i="2" a="1"/>
  <c r="F2" i="2" l="1"/>
  <c r="F8" i="2"/>
  <c r="F7" i="2"/>
  <c r="F6" i="2"/>
  <c r="F5" i="2"/>
  <c r="F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<sst xmlns="http://schemas.openxmlformats.org/spreadsheetml/2006/main" count="12" uniqueCount="12">
  <si>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Real Statistics Using Excel</t>
  </si>
  <si>
    <t>Updated</t>
  </si>
  <si>
    <t>Copyright © 2013 - 2024 Charles Zaiontz</t>
  </si>
  <si>
    <t>Fitting Binomial Distribution via MLE</t>
  </si>
  <si>
    <t>data</t>
  </si>
  <si>
    <t>ntrials</t>
  </si>
  <si>
    <t>mean</t>
  </si>
  <si>
    <t>var act</t>
  </si>
  <si>
    <t>var est</t>
  </si>
  <si>
    <t>p</t>
  </si>
  <si>
    <t>mle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</si>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</sst>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5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FTEX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797A-6882-48C0-B35A-0AEB2C10E502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0</v>
      </c>
    </row>
    <row r="2" spans="1:2" x14ac:dyDescent="0.35">
      <c r="A2" t="s">
        <v>3</v>
      </c>
    </row>
    <row r="4" spans="1:2" x14ac:dyDescent="0.35">
      <c r="A4" t="s">
        <v>1</v>
      </c>
      <c r="B4" s="1">
        <v>45645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837B-BE71-4DD4-8337-B5FD215B20E8}">
  <sheetPr codeName="Sheet2"/>
  <dimension ref="A1:F16"/>
  <sheetViews>
    <sheetView workbookViewId="0"/>
  </sheetViews>
  <sheetFormatPr defaultRowHeight="14.5" x14ac:dyDescent="0.35"/>
  <cols>
    <col min="1" max="2" width="6.6328125" customWidth="1"/>
    <col min="3" max="3" width="7.81640625" customWidth="1"/>
    <col min="5" max="5" width="2.81640625" customWidth="1"/>
    <col min="6" max="6" width="17.54296875" customWidth="1"/>
  </cols>
  <sheetData>
    <row r="1" spans="1:6" x14ac:dyDescent="0.35">
      <c r="A1" s="4" t="s">
        <v>4</v>
      </c>
    </row>
    <row r="2" spans="1:6" x14ac:dyDescent="0.35">
      <c r="A2" s="3">
        <v>6</v>
      </c>
      <c r="C2" t="s">
        <v>11</v>
      </c>
      <c r="D2" s="5">
        <f>COUNT(A2:A16)</f>
        <v>15</v>
      </c>
      <c r="F2" t="str" cm="1">
        <f t="array" ref="F2">[1]!FTEXT(D2)</f>
        <v>=COUNT(A2:A16)</v>
      </c>
    </row>
    <row r="3" spans="1:6" x14ac:dyDescent="0.35">
      <c r="A3" s="3">
        <v>2</v>
      </c>
      <c r="C3" t="s">
        <v>5</v>
      </c>
      <c r="D3" s="6">
        <v>10</v>
      </c>
    </row>
    <row r="4" spans="1:6" x14ac:dyDescent="0.35">
      <c r="A4" s="3">
        <v>5</v>
      </c>
      <c r="C4" t="s">
        <v>9</v>
      </c>
      <c r="D4" s="6">
        <f>D5/D3</f>
        <v>0.34666666666666668</v>
      </c>
      <c r="F4" t="str" cm="1">
        <f t="array" ref="F4">[1]!FTEXT(D4)</f>
        <v>=D5/D3</v>
      </c>
    </row>
    <row r="5" spans="1:6" x14ac:dyDescent="0.35">
      <c r="A5" s="3">
        <v>4</v>
      </c>
      <c r="C5" t="s">
        <v>6</v>
      </c>
      <c r="D5" s="6">
        <f>AVERAGE(A2:A16)</f>
        <v>3.4666666666666668</v>
      </c>
      <c r="F5" t="str" cm="1">
        <f t="array" ref="F5">[1]!FTEXT(D5)</f>
        <v>=AVERAGE(A2:A16)</v>
      </c>
    </row>
    <row r="6" spans="1:6" x14ac:dyDescent="0.35">
      <c r="A6" s="3">
        <v>4</v>
      </c>
      <c r="C6" t="s">
        <v>7</v>
      </c>
      <c r="D6" s="6">
        <f>_xlfn.VAR.S(A2:A16)</f>
        <v>2.1238095238095229</v>
      </c>
      <c r="F6" t="str" cm="1">
        <f t="array" ref="F6">[1]!FTEXT(D6)</f>
        <v>=VAR.S(A2:A16)</v>
      </c>
    </row>
    <row r="7" spans="1:6" x14ac:dyDescent="0.35">
      <c r="A7" s="3">
        <v>1</v>
      </c>
      <c r="C7" t="s">
        <v>8</v>
      </c>
      <c r="D7" s="6">
        <f>D5*(1-D4)</f>
        <v>2.2648888888888887</v>
      </c>
      <c r="F7" t="str" cm="1">
        <f t="array" ref="F7">[1]!FTEXT(D7)</f>
        <v>=D5*(1-D4)</v>
      </c>
    </row>
    <row r="8" spans="1:6" x14ac:dyDescent="0.35">
      <c r="A8" s="3">
        <v>3</v>
      </c>
      <c r="C8" t="s">
        <v>10</v>
      </c>
      <c r="D8" s="7" cm="1">
        <f t="array" ref="D8">SUMPRODUCT(LN(COMBIN(D3,A2:A16)))+D2*(LN(D4)-LN(1-D4))*D5+D2*D3*LN(1-D4)</f>
        <v>-26.37576438472707</v>
      </c>
      <c r="F8" t="str" cm="1">
        <f t="array" ref="F8">[1]!FTEXT(D8)</f>
        <v>=SUMPRODUCT(LN(COMBIN(D3,A2:A16)))+D2*(LN(D4)-LN(1-D4))*D5+D2*D3*LN(1-D4)</v>
      </c>
    </row>
    <row r="9" spans="1:6" x14ac:dyDescent="0.35">
      <c r="A9" s="3">
        <v>4</v>
      </c>
    </row>
    <row r="10" spans="1:6" x14ac:dyDescent="0.35">
      <c r="A10" s="3">
        <v>2</v>
      </c>
    </row>
    <row r="11" spans="1:6" x14ac:dyDescent="0.35">
      <c r="A11" s="3">
        <v>4</v>
      </c>
    </row>
    <row r="12" spans="1:6" x14ac:dyDescent="0.35">
      <c r="A12" s="3">
        <v>3</v>
      </c>
    </row>
    <row r="13" spans="1:6" x14ac:dyDescent="0.35">
      <c r="A13" s="3">
        <v>5</v>
      </c>
    </row>
    <row r="14" spans="1:6" x14ac:dyDescent="0.35">
      <c r="A14" s="3">
        <v>2</v>
      </c>
    </row>
    <row r="15" spans="1:6" x14ac:dyDescent="0.35">
      <c r="A15" s="3">
        <v>2</v>
      </c>
    </row>
    <row r="16" spans="1:6" x14ac:dyDescent="0.35">
      <c r="A16" s="4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2024-12-19T14:56:25Z</dcterms:created>
  <dcterms:modified xsi:type="dcterms:W3CDTF">2024-12-19T19:11:09Z</dcterms:modified>
</cp:coreProperties>
</file>