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88" documentId="8_{04A17F36-0508-417F-9D66-6943B0252FAB}" xr6:coauthVersionLast="47" xr6:coauthVersionMax="47" xr10:uidLastSave="{69144554-6630-479C-87BA-603693315108}"/>
  <bookViews>
    <workbookView xWindow="-110" yWindow="-110" windowWidth="19420" windowHeight="10300" xr2:uid="{7B2A3DEA-3405-4F72-B3EF-E5EA8A6F64EA}"/>
  </bookViews>
  <sheets>
    <sheet name="Title" sheetId="4" r:id="rId1"/>
    <sheet name="Raw2Freq" sheetId="1" r:id="rId2"/>
    <sheet name="Freq2Raw" sheetId="2" r:id="rId3"/>
    <sheet name="Alt" sheetId="3" r:id="rId4"/>
    <sheet name="Tool 1" sheetId="5" r:id="rId5"/>
    <sheet name="Tool 2" sheetId="6" r:id="rId6"/>
    <sheet name="Tool 3" sheetId="7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7" l="1" a="1"/>
  <c r="C6" i="7" s="1"/>
  <c r="E17" i="6"/>
  <c r="C17" i="6"/>
  <c r="C16" i="6"/>
  <c r="E16" i="6" s="1"/>
  <c r="C15" i="6"/>
  <c r="C14" i="6" s="1"/>
  <c r="C6" i="5" a="1"/>
  <c r="C9" i="5" s="1"/>
  <c r="D9" i="5" s="1"/>
  <c r="L28" i="2" a="1"/>
  <c r="L28" i="2" s="1"/>
  <c r="L27" i="2" a="1"/>
  <c r="L27" i="2" s="1"/>
  <c r="L26" i="2" a="1"/>
  <c r="L26" i="2" s="1"/>
  <c r="L25" i="2" a="1"/>
  <c r="L25" i="2" s="1"/>
  <c r="L24" i="2" a="1"/>
  <c r="L24" i="2" s="1"/>
  <c r="L23" i="2" a="1"/>
  <c r="L23" i="2" s="1"/>
  <c r="I6" i="2" a="1"/>
  <c r="I19" i="2" s="1"/>
  <c r="I3" i="2" a="1"/>
  <c r="I3" i="2" s="1"/>
  <c r="G3" i="1" a="1"/>
  <c r="G3" i="1" s="1"/>
  <c r="E8" i="2"/>
  <c r="F8" i="2"/>
  <c r="G8" i="2"/>
  <c r="E9" i="2" s="1"/>
  <c r="E7" i="2"/>
  <c r="G7" i="2"/>
  <c r="C17" i="3"/>
  <c r="B17" i="3"/>
  <c r="A17" i="3"/>
  <c r="A16" i="3"/>
  <c r="C6" i="3"/>
  <c r="C7" i="3" s="1"/>
  <c r="C8" i="3" s="1"/>
  <c r="C9" i="3" s="1"/>
  <c r="C10" i="3" s="1"/>
  <c r="C11" i="3" s="1"/>
  <c r="C12" i="3" s="1"/>
  <c r="H6" i="1"/>
  <c r="H7" i="1"/>
  <c r="H8" i="1"/>
  <c r="H9" i="1"/>
  <c r="H6" i="1" a="1"/>
  <c r="H10" i="1" s="1"/>
  <c r="H12" i="1"/>
  <c r="H5" i="1"/>
  <c r="G5" i="1"/>
  <c r="G7" i="1"/>
  <c r="G8" i="1"/>
  <c r="G9" i="1"/>
  <c r="G10" i="1"/>
  <c r="G11" i="1"/>
  <c r="G12" i="1"/>
  <c r="G6" i="1"/>
  <c r="C10" i="5" l="1"/>
  <c r="D10" i="5" s="1"/>
  <c r="C7" i="5"/>
  <c r="D7" i="5" s="1"/>
  <c r="C8" i="5"/>
  <c r="D8" i="5" s="1"/>
  <c r="C11" i="5"/>
  <c r="D11" i="5" s="1"/>
  <c r="C12" i="5"/>
  <c r="D12" i="5" s="1"/>
  <c r="C13" i="6"/>
  <c r="E14" i="6"/>
  <c r="D17" i="6"/>
  <c r="E15" i="6"/>
  <c r="D15" i="6" s="1"/>
  <c r="C6" i="5"/>
  <c r="D6" i="5" s="1"/>
  <c r="I14" i="2"/>
  <c r="I15" i="2"/>
  <c r="I16" i="2"/>
  <c r="I20" i="2"/>
  <c r="I8" i="2"/>
  <c r="I9" i="2"/>
  <c r="I10" i="2"/>
  <c r="I11" i="2"/>
  <c r="I12" i="2"/>
  <c r="I13" i="2"/>
  <c r="I17" i="2"/>
  <c r="I6" i="2"/>
  <c r="I18" i="2"/>
  <c r="I7" i="2"/>
  <c r="G9" i="2"/>
  <c r="F9" i="2"/>
  <c r="B18" i="3"/>
  <c r="H11" i="1"/>
  <c r="C18" i="3"/>
  <c r="A18" i="3"/>
  <c r="D13" i="5" l="1"/>
  <c r="E6" i="5"/>
  <c r="E13" i="5" s="1"/>
  <c r="D16" i="6"/>
  <c r="E13" i="6"/>
  <c r="C12" i="6"/>
  <c r="E10" i="2"/>
  <c r="F10" i="2"/>
  <c r="G10" i="2"/>
  <c r="B19" i="3"/>
  <c r="A19" i="3"/>
  <c r="C19" i="3"/>
  <c r="C11" i="6" l="1"/>
  <c r="E12" i="6"/>
  <c r="D13" i="6"/>
  <c r="D14" i="6"/>
  <c r="E10" i="5"/>
  <c r="E9" i="5"/>
  <c r="E7" i="5"/>
  <c r="E8" i="5"/>
  <c r="E11" i="5"/>
  <c r="E12" i="5"/>
  <c r="E11" i="2"/>
  <c r="F11" i="2"/>
  <c r="G11" i="2"/>
  <c r="B20" i="3"/>
  <c r="C20" i="3"/>
  <c r="A20" i="3"/>
  <c r="C10" i="6" l="1"/>
  <c r="E11" i="6"/>
  <c r="D12" i="6" s="1"/>
  <c r="G12" i="2"/>
  <c r="E12" i="2"/>
  <c r="F12" i="2"/>
  <c r="C21" i="3"/>
  <c r="B21" i="3"/>
  <c r="A21" i="3"/>
  <c r="E10" i="6" l="1"/>
  <c r="C9" i="6"/>
  <c r="E13" i="2"/>
  <c r="F13" i="2"/>
  <c r="G13" i="2"/>
  <c r="B22" i="3"/>
  <c r="A22" i="3"/>
  <c r="C22" i="3"/>
  <c r="E9" i="6" l="1"/>
  <c r="D9" i="6" s="1"/>
  <c r="C8" i="6"/>
  <c r="D10" i="6"/>
  <c r="D11" i="6"/>
  <c r="E14" i="2"/>
  <c r="F14" i="2"/>
  <c r="G14" i="2"/>
  <c r="C23" i="3"/>
  <c r="B23" i="3"/>
  <c r="A23" i="3"/>
  <c r="E15" i="2" l="1"/>
  <c r="F15" i="2"/>
  <c r="G15" i="2"/>
  <c r="B24" i="3"/>
  <c r="A24" i="3"/>
  <c r="C24" i="3"/>
  <c r="G16" i="2" l="1"/>
  <c r="E16" i="2"/>
  <c r="F16" i="2"/>
  <c r="B25" i="3"/>
  <c r="G6" i="2"/>
  <c r="E6" i="2"/>
  <c r="C6" i="2"/>
  <c r="C7" i="2" s="1"/>
  <c r="C8" i="2" s="1"/>
  <c r="C9" i="2" s="1"/>
  <c r="C10" i="2" s="1"/>
  <c r="C11" i="2" s="1"/>
  <c r="C12" i="2" s="1"/>
  <c r="E5" i="2"/>
  <c r="D12" i="1"/>
  <c r="D11" i="1"/>
  <c r="D10" i="1"/>
  <c r="D9" i="1"/>
  <c r="D8" i="1"/>
  <c r="D7" i="1"/>
  <c r="D6" i="1"/>
  <c r="E6" i="1" s="1"/>
  <c r="E7" i="1" s="1"/>
  <c r="A25" i="3"/>
  <c r="E17" i="2" l="1"/>
  <c r="F17" i="2"/>
  <c r="G17" i="2"/>
  <c r="E8" i="1"/>
  <c r="E9" i="1" s="1"/>
  <c r="E10" i="1" s="1"/>
  <c r="E11" i="1" s="1"/>
  <c r="E12" i="1" s="1"/>
  <c r="F7" i="2"/>
  <c r="C25" i="3"/>
  <c r="E18" i="2" l="1"/>
  <c r="F18" i="2"/>
  <c r="G18" i="2"/>
  <c r="C26" i="3"/>
  <c r="B26" i="3"/>
  <c r="A26" i="3"/>
  <c r="E19" i="2" l="1"/>
  <c r="F19" i="2"/>
  <c r="G19" i="2"/>
  <c r="C27" i="3"/>
  <c r="B27" i="3"/>
  <c r="A27" i="3"/>
  <c r="G20" i="2" l="1"/>
  <c r="E20" i="2"/>
  <c r="F20" i="2"/>
  <c r="C28" i="3"/>
  <c r="B28" i="3"/>
  <c r="A28" i="3"/>
  <c r="B29" i="3" l="1"/>
  <c r="A29" i="3"/>
  <c r="C29" i="3"/>
  <c r="C30" i="3" l="1"/>
  <c r="B30" i="3"/>
  <c r="A30" i="3"/>
  <c r="C31" i="3" l="1"/>
  <c r="B31" i="3"/>
  <c r="A31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<sst xmlns="http://schemas.openxmlformats.org/spreadsheetml/2006/main" count="65" uniqueCount="40">
  <si>
    <t>Conversion to frequency table</t>
  </si>
  <si>
    <t>Raw Data</t>
  </si>
  <si>
    <t>Frequency Table</t>
  </si>
  <si>
    <t>Score</t>
  </si>
  <si>
    <t>Freq</t>
  </si>
  <si>
    <t>Cum</t>
  </si>
  <si>
    <t>Conversion from frequency table</t>
  </si>
  <si>
    <t>Raw Data (with duplicates)</t>
  </si>
  <si>
    <t>Row</t>
  </si>
  <si>
    <t>Count</t>
  </si>
  <si>
    <t>Alternative Version</t>
  </si>
  <si>
    <t>Cell</t>
  </si>
  <si>
    <t>Content</t>
  </si>
  <si>
    <t>Motivation</t>
  </si>
  <si>
    <t>E6</t>
  </si>
  <si>
    <t>E7</t>
  </si>
  <si>
    <t>F7</t>
  </si>
  <si>
    <t>G7</t>
  </si>
  <si>
    <t>F6</t>
  </si>
  <si>
    <t>G6</t>
  </si>
  <si>
    <t>Initialize to 1</t>
  </si>
  <si>
    <t>If Count from the previous row is 0, increment the current row in the Frequency Table; otherwise, keep the current row pointer.</t>
  </si>
  <si>
    <t>Real Statistics Using Excel</t>
  </si>
  <si>
    <t>Updated</t>
  </si>
  <si>
    <t>Copyright © 2013 - 2024 Charles Zaiontz</t>
  </si>
  <si>
    <t>Frequency Table Conversion</t>
  </si>
  <si>
    <t>Initialize to first score in Frequency  Table</t>
  </si>
  <si>
    <t>Number of times the score in the current row of the Frequency Table still needs to be duplicated.</t>
  </si>
  <si>
    <t>If Count for the previous row is 0, use the next score in the Frequency Table; otherwise, use the score from the previous row.</t>
  </si>
  <si>
    <t>If Count from the previous row is 0, use the frequency for the new current row in the Frequency Table – 1; otherwise, use the value from the previous row – 1</t>
  </si>
  <si>
    <t>Real Statistics Histogram data analysis tool</t>
  </si>
  <si>
    <t>item</t>
  </si>
  <si>
    <t>freq</t>
  </si>
  <si>
    <t>prob</t>
  </si>
  <si>
    <t>Bin size</t>
  </si>
  <si>
    <t>cum</t>
  </si>
  <si>
    <t>Excel Histogram data analysis tool</t>
  </si>
  <si>
    <t>Bins</t>
  </si>
  <si>
    <t>Frequency</t>
  </si>
  <si>
    <t>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</si>
</sst>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111111"/>
      <name val="Aptos Narrow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/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/>
    <xf numFmtId="164" fontId="0" fillId="0" borderId="0" xfId="0" applyNumberFormat="1"/>
    <xf numFmtId="0" fontId="2" fillId="0" borderId="2" xfId="0" applyFont="1" applyBorder="1"/>
    <xf numFmtId="0" fontId="0" fillId="0" borderId="3" xfId="0" applyBorder="1" applyAlignment="1">
      <alignment horizont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164" fontId="0" fillId="0" borderId="3" xfId="0" applyNumberFormat="1" applyBorder="1" applyAlignment="1">
      <alignment horizontal="center"/>
    </xf>
    <xf numFmtId="15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'Tool 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cat>
          <c:val>
            <c:numRef>
              <c:f>'Tool 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D-4355-A6FC-76418F2A9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5763535"/>
        <c:axId val="1735764015"/>
      </c:barChart>
      <c:catAx>
        <c:axId val="17357635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35764015"/>
        <c:crosses val="autoZero"/>
        <c:auto val="1"/>
        <c:lblAlgn val="ctr"/>
        <c:lblOffset val="100"/>
        <c:noMultiLvlLbl val="0"/>
      </c:catAx>
      <c:valAx>
        <c:axId val="1735764015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35763535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'Tool 2'!$C$9:$C$17</c:f>
              <c:numCache>
                <c:formatCode>0.0</c:formatCode>
                <c:ptCount val="9"/>
                <c:pt idx="0">
                  <c:v>5.0000000000000027</c:v>
                </c:pt>
                <c:pt idx="1">
                  <c:v>5.1000000000000023</c:v>
                </c:pt>
                <c:pt idx="2">
                  <c:v>5.200000000000002</c:v>
                </c:pt>
                <c:pt idx="3">
                  <c:v>5.3000000000000016</c:v>
                </c:pt>
                <c:pt idx="4">
                  <c:v>5.4000000000000012</c:v>
                </c:pt>
                <c:pt idx="5">
                  <c:v>5.5000000000000009</c:v>
                </c:pt>
                <c:pt idx="6">
                  <c:v>5.6000000000000005</c:v>
                </c:pt>
                <c:pt idx="7">
                  <c:v>5.7</c:v>
                </c:pt>
                <c:pt idx="8">
                  <c:v>5.8</c:v>
                </c:pt>
              </c:numCache>
            </c:numRef>
          </c:cat>
          <c:val>
            <c:numRef>
              <c:f>'Tool 2'!$D$9:$D$17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D-4A96-AABF-66A46EB13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581407"/>
        <c:axId val="835583807"/>
      </c:barChart>
      <c:catAx>
        <c:axId val="8355814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835583807"/>
        <c:crosses val="autoZero"/>
        <c:auto val="1"/>
        <c:lblAlgn val="ctr"/>
        <c:lblOffset val="100"/>
        <c:noMultiLvlLbl val="0"/>
      </c:catAx>
      <c:valAx>
        <c:axId val="835583807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3558140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'Tool 3'!$E$6:$E$13</c:f>
              <c:strCache>
                <c:ptCount val="8"/>
                <c:pt idx="0">
                  <c:v>5</c:v>
                </c:pt>
                <c:pt idx="1">
                  <c:v>5.1</c:v>
                </c:pt>
                <c:pt idx="2">
                  <c:v>5.2</c:v>
                </c:pt>
                <c:pt idx="3">
                  <c:v>5.5</c:v>
                </c:pt>
                <c:pt idx="4">
                  <c:v>5.6</c:v>
                </c:pt>
                <c:pt idx="5">
                  <c:v>5.7</c:v>
                </c:pt>
                <c:pt idx="6">
                  <c:v>5.8</c:v>
                </c:pt>
                <c:pt idx="7">
                  <c:v>More</c:v>
                </c:pt>
              </c:strCache>
            </c:strRef>
          </c:cat>
          <c:val>
            <c:numRef>
              <c:f>'Tool 3'!$F$6:$F$13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2-4EB2-B4E4-1DC2BCB9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5729455"/>
        <c:axId val="1735720815"/>
      </c:barChart>
      <c:catAx>
        <c:axId val="17357294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35720815"/>
        <c:crosses val="autoZero"/>
        <c:auto val="1"/>
        <c:lblAlgn val="ctr"/>
        <c:lblOffset val="100"/>
        <c:noMultiLvlLbl val="0"/>
      </c:catAx>
      <c:valAx>
        <c:axId val="17357208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35729455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2</xdr:row>
      <xdr:rowOff>82550</xdr:rowOff>
    </xdr:from>
    <xdr:to>
      <xdr:col>13</xdr:col>
      <xdr:colOff>231775</xdr:colOff>
      <xdr:row>17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1C54F0-6DF8-4E6F-AD6B-70056D1E6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2</xdr:row>
      <xdr:rowOff>82550</xdr:rowOff>
    </xdr:from>
    <xdr:to>
      <xdr:col>13</xdr:col>
      <xdr:colOff>231775</xdr:colOff>
      <xdr:row>17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92CD2B-3A9E-4821-A343-18A790966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317500</xdr:colOff>
      <xdr:row>3</xdr:row>
      <xdr:rowOff>165100</xdr:rowOff>
    </xdr:from>
    <xdr:to>
      <xdr:col>12</xdr:col>
      <xdr:colOff>317500</xdr:colOff>
      <xdr:row>13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1ABCE8-6E78-4902-A798-13769D057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ol 1"/>
      <sheetName val="Tool 2"/>
      <sheetName val="Tool 3"/>
    </sheetNames>
    <sheetDataSet>
      <sheetData sheetId="0">
        <row r="6">
          <cell r="C6" t="e">
            <v>#NAME?</v>
          </cell>
          <cell r="D6">
            <v>0</v>
          </cell>
        </row>
        <row r="7">
          <cell r="C7" t="e">
            <v>#NAME?</v>
          </cell>
          <cell r="D7">
            <v>0</v>
          </cell>
        </row>
        <row r="8">
          <cell r="C8" t="e">
            <v>#NAME?</v>
          </cell>
          <cell r="D8">
            <v>0</v>
          </cell>
        </row>
        <row r="9">
          <cell r="C9" t="e">
            <v>#NAME?</v>
          </cell>
          <cell r="D9">
            <v>0</v>
          </cell>
        </row>
        <row r="10">
          <cell r="C10" t="e">
            <v>#NAME?</v>
          </cell>
          <cell r="D10">
            <v>0</v>
          </cell>
        </row>
        <row r="11">
          <cell r="C11" t="e">
            <v>#NAME?</v>
          </cell>
          <cell r="D11">
            <v>0</v>
          </cell>
        </row>
        <row r="12">
          <cell r="C12" t="e">
            <v>#NAME?</v>
          </cell>
          <cell r="D12">
            <v>0</v>
          </cell>
        </row>
      </sheetData>
      <sheetData sheetId="1">
        <row r="9">
          <cell r="C9">
            <v>5.0000000000000027</v>
          </cell>
          <cell r="D9">
            <v>1</v>
          </cell>
        </row>
        <row r="10">
          <cell r="C10">
            <v>5.1000000000000023</v>
          </cell>
          <cell r="D10">
            <v>1</v>
          </cell>
        </row>
        <row r="11">
          <cell r="C11">
            <v>5.200000000000002</v>
          </cell>
          <cell r="D11">
            <v>3</v>
          </cell>
        </row>
        <row r="12">
          <cell r="C12">
            <v>5.3000000000000016</v>
          </cell>
          <cell r="D12">
            <v>0</v>
          </cell>
        </row>
        <row r="13">
          <cell r="C13">
            <v>5.4000000000000012</v>
          </cell>
          <cell r="D13">
            <v>0</v>
          </cell>
        </row>
        <row r="14">
          <cell r="C14">
            <v>5.5000000000000009</v>
          </cell>
          <cell r="D14">
            <v>2</v>
          </cell>
        </row>
        <row r="15">
          <cell r="C15">
            <v>5.6000000000000005</v>
          </cell>
          <cell r="D15">
            <v>1</v>
          </cell>
        </row>
        <row r="16">
          <cell r="C16">
            <v>5.7</v>
          </cell>
          <cell r="D16">
            <v>4</v>
          </cell>
        </row>
        <row r="17">
          <cell r="C17">
            <v>5.8</v>
          </cell>
          <cell r="D17">
            <v>3</v>
          </cell>
        </row>
      </sheetData>
      <sheetData sheetId="2">
        <row r="6">
          <cell r="E6">
            <v>5</v>
          </cell>
          <cell r="F6">
            <v>1</v>
          </cell>
        </row>
        <row r="7">
          <cell r="E7">
            <v>5.0999999999999996</v>
          </cell>
          <cell r="F7">
            <v>1</v>
          </cell>
        </row>
        <row r="8">
          <cell r="E8">
            <v>5.2</v>
          </cell>
          <cell r="F8">
            <v>3</v>
          </cell>
        </row>
        <row r="9">
          <cell r="E9">
            <v>5.5</v>
          </cell>
          <cell r="F9">
            <v>2</v>
          </cell>
        </row>
        <row r="10">
          <cell r="E10">
            <v>5.6</v>
          </cell>
          <cell r="F10">
            <v>1</v>
          </cell>
        </row>
        <row r="11">
          <cell r="E11">
            <v>5.7</v>
          </cell>
          <cell r="F11">
            <v>4</v>
          </cell>
        </row>
        <row r="12">
          <cell r="E12">
            <v>5.8</v>
          </cell>
          <cell r="F12">
            <v>3</v>
          </cell>
        </row>
        <row r="13">
          <cell r="E13" t="str">
            <v>More</v>
          </cell>
          <cell r="F13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C3285-4BBF-44E6-9336-2284E3F68086}">
  <sheetPr codeName="Sheet4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22</v>
      </c>
    </row>
    <row r="2" spans="1:2" x14ac:dyDescent="0.35">
      <c r="A2" t="s">
        <v>25</v>
      </c>
    </row>
    <row r="4" spans="1:2" x14ac:dyDescent="0.35">
      <c r="A4" t="s">
        <v>23</v>
      </c>
      <c r="B4" s="21">
        <v>45597</v>
      </c>
    </row>
    <row r="6" spans="1:2" x14ac:dyDescent="0.35">
      <c r="A6" s="22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AC92A-528B-4CD2-B978-3ADDAAD2E093}">
  <sheetPr codeName="Sheet1"/>
  <dimension ref="A1:H20"/>
  <sheetViews>
    <sheetView workbookViewId="0"/>
  </sheetViews>
  <sheetFormatPr defaultRowHeight="14.5" x14ac:dyDescent="0.35"/>
  <cols>
    <col min="2" max="2" width="5.7265625" customWidth="1"/>
  </cols>
  <sheetData>
    <row r="1" spans="1:8" x14ac:dyDescent="0.35">
      <c r="A1" s="1" t="s">
        <v>0</v>
      </c>
    </row>
    <row r="3" spans="1:8" x14ac:dyDescent="0.35">
      <c r="A3" t="s">
        <v>1</v>
      </c>
      <c r="C3" s="23" t="s">
        <v>2</v>
      </c>
      <c r="D3" s="23"/>
      <c r="E3" s="23"/>
      <c r="G3" t="e" cm="1">
        <f t="array" aca="1" ref="G3" ca="1">FTEXT(H6)</f>
        <v>#NAME?</v>
      </c>
    </row>
    <row r="5" spans="1:8" x14ac:dyDescent="0.35">
      <c r="A5" s="8" t="s">
        <v>3</v>
      </c>
      <c r="C5" s="8" t="s">
        <v>3</v>
      </c>
      <c r="D5" s="8" t="s">
        <v>4</v>
      </c>
      <c r="E5" s="8" t="s">
        <v>5</v>
      </c>
      <c r="G5" s="8" t="str">
        <f>C5</f>
        <v>Score</v>
      </c>
      <c r="H5" s="8" t="str">
        <f>D5</f>
        <v>Freq</v>
      </c>
    </row>
    <row r="6" spans="1:8" x14ac:dyDescent="0.35">
      <c r="A6" s="5">
        <v>5</v>
      </c>
      <c r="C6" s="5">
        <v>5</v>
      </c>
      <c r="D6" s="2">
        <f t="shared" ref="D6:D12" si="0">COUNTIF($A$6:$A$20,C6)</f>
        <v>1</v>
      </c>
      <c r="E6" s="2">
        <f>D6</f>
        <v>1</v>
      </c>
      <c r="G6" s="20">
        <f>C6</f>
        <v>5</v>
      </c>
      <c r="H6" s="12">
        <f t="array" ref="H6:H12">FREQUENCY(A6:A20,C6:C12)</f>
        <v>1</v>
      </c>
    </row>
    <row r="7" spans="1:8" x14ac:dyDescent="0.35">
      <c r="A7" s="5">
        <v>5.0999999999999996</v>
      </c>
      <c r="C7" s="5">
        <v>5.0999999999999996</v>
      </c>
      <c r="D7" s="2">
        <f t="shared" si="0"/>
        <v>1</v>
      </c>
      <c r="E7" s="2">
        <f t="shared" ref="E7:E12" si="1">E6+D7</f>
        <v>2</v>
      </c>
      <c r="G7" s="5">
        <f t="shared" ref="G7:G12" si="2">C7</f>
        <v>5.0999999999999996</v>
      </c>
      <c r="H7" s="2">
        <v>1</v>
      </c>
    </row>
    <row r="8" spans="1:8" x14ac:dyDescent="0.35">
      <c r="A8" s="5">
        <v>5.2</v>
      </c>
      <c r="C8" s="5">
        <v>5.2</v>
      </c>
      <c r="D8" s="2">
        <f t="shared" si="0"/>
        <v>3</v>
      </c>
      <c r="E8" s="2">
        <f t="shared" si="1"/>
        <v>5</v>
      </c>
      <c r="G8" s="5">
        <f t="shared" si="2"/>
        <v>5.2</v>
      </c>
      <c r="H8" s="2">
        <v>3</v>
      </c>
    </row>
    <row r="9" spans="1:8" x14ac:dyDescent="0.35">
      <c r="A9" s="5">
        <v>5.2</v>
      </c>
      <c r="C9" s="5">
        <v>5.5</v>
      </c>
      <c r="D9" s="2">
        <f t="shared" si="0"/>
        <v>2</v>
      </c>
      <c r="E9" s="2">
        <f t="shared" si="1"/>
        <v>7</v>
      </c>
      <c r="G9" s="5">
        <f t="shared" si="2"/>
        <v>5.5</v>
      </c>
      <c r="H9" s="2">
        <v>2</v>
      </c>
    </row>
    <row r="10" spans="1:8" x14ac:dyDescent="0.35">
      <c r="A10" s="5">
        <v>5.2</v>
      </c>
      <c r="C10" s="5">
        <v>5.6</v>
      </c>
      <c r="D10" s="2">
        <f t="shared" si="0"/>
        <v>1</v>
      </c>
      <c r="E10" s="2">
        <f t="shared" si="1"/>
        <v>8</v>
      </c>
      <c r="G10" s="5">
        <f t="shared" si="2"/>
        <v>5.6</v>
      </c>
      <c r="H10" s="2">
        <v>1</v>
      </c>
    </row>
    <row r="11" spans="1:8" x14ac:dyDescent="0.35">
      <c r="A11" s="5">
        <v>5.5</v>
      </c>
      <c r="C11" s="5">
        <v>5.7</v>
      </c>
      <c r="D11" s="2">
        <f t="shared" si="0"/>
        <v>4</v>
      </c>
      <c r="E11" s="2">
        <f t="shared" si="1"/>
        <v>12</v>
      </c>
      <c r="G11" s="5">
        <f t="shared" si="2"/>
        <v>5.7</v>
      </c>
      <c r="H11" s="2">
        <v>4</v>
      </c>
    </row>
    <row r="12" spans="1:8" x14ac:dyDescent="0.35">
      <c r="A12" s="5">
        <v>5.5</v>
      </c>
      <c r="C12" s="6">
        <v>5.8</v>
      </c>
      <c r="D12" s="7">
        <f t="shared" si="0"/>
        <v>3</v>
      </c>
      <c r="E12" s="7">
        <f t="shared" si="1"/>
        <v>15</v>
      </c>
      <c r="G12" s="6">
        <f t="shared" si="2"/>
        <v>5.8</v>
      </c>
      <c r="H12" s="7">
        <v>3</v>
      </c>
    </row>
    <row r="13" spans="1:8" x14ac:dyDescent="0.35">
      <c r="A13" s="5">
        <v>5.6</v>
      </c>
    </row>
    <row r="14" spans="1:8" x14ac:dyDescent="0.35">
      <c r="A14" s="5">
        <v>5.7</v>
      </c>
    </row>
    <row r="15" spans="1:8" x14ac:dyDescent="0.35">
      <c r="A15" s="5">
        <v>5.7</v>
      </c>
    </row>
    <row r="16" spans="1:8" x14ac:dyDescent="0.35">
      <c r="A16" s="5">
        <v>5.7</v>
      </c>
    </row>
    <row r="17" spans="1:1" x14ac:dyDescent="0.35">
      <c r="A17" s="5">
        <v>5.7</v>
      </c>
    </row>
    <row r="18" spans="1:1" x14ac:dyDescent="0.35">
      <c r="A18" s="5">
        <v>5.8</v>
      </c>
    </row>
    <row r="19" spans="1:1" x14ac:dyDescent="0.35">
      <c r="A19" s="5">
        <v>5.8</v>
      </c>
    </row>
    <row r="20" spans="1:1" x14ac:dyDescent="0.35">
      <c r="A20" s="6">
        <v>5.8</v>
      </c>
    </row>
  </sheetData>
  <mergeCells count="1">
    <mergeCell ref="C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0554-846D-44DF-829A-FFD39BF767BE}">
  <sheetPr codeName="Sheet2"/>
  <dimension ref="A1:M28"/>
  <sheetViews>
    <sheetView workbookViewId="0"/>
  </sheetViews>
  <sheetFormatPr defaultRowHeight="14.5" x14ac:dyDescent="0.35"/>
  <cols>
    <col min="12" max="12" width="40.81640625" customWidth="1"/>
    <col min="13" max="13" width="52.90625" style="13" customWidth="1"/>
  </cols>
  <sheetData>
    <row r="1" spans="1:9" x14ac:dyDescent="0.35">
      <c r="A1" s="1" t="s">
        <v>6</v>
      </c>
    </row>
    <row r="3" spans="1:9" x14ac:dyDescent="0.35">
      <c r="A3" s="23" t="s">
        <v>2</v>
      </c>
      <c r="B3" s="23"/>
      <c r="C3" s="23"/>
      <c r="E3" s="23" t="s">
        <v>7</v>
      </c>
      <c r="F3" s="23"/>
      <c r="G3" s="23"/>
      <c r="I3" t="e" cm="1">
        <f t="array" aca="1" ref="I3" ca="1">FTEXT(I6)</f>
        <v>#NAME?</v>
      </c>
    </row>
    <row r="5" spans="1:9" x14ac:dyDescent="0.35">
      <c r="A5" s="8" t="s">
        <v>3</v>
      </c>
      <c r="B5" s="8" t="s">
        <v>4</v>
      </c>
      <c r="C5" s="8" t="s">
        <v>5</v>
      </c>
      <c r="E5" s="8" t="str">
        <f>A5</f>
        <v>Score</v>
      </c>
      <c r="F5" s="8" t="s">
        <v>8</v>
      </c>
      <c r="G5" s="8" t="s">
        <v>9</v>
      </c>
      <c r="I5" s="8" t="s">
        <v>3</v>
      </c>
    </row>
    <row r="6" spans="1:9" x14ac:dyDescent="0.35">
      <c r="A6" s="5">
        <v>5</v>
      </c>
      <c r="B6" s="2">
        <v>1</v>
      </c>
      <c r="C6" s="2">
        <f>B6</f>
        <v>1</v>
      </c>
      <c r="E6" s="5">
        <f>A6</f>
        <v>5</v>
      </c>
      <c r="F6" s="2">
        <v>1</v>
      </c>
      <c r="G6" s="2">
        <f>B6-1</f>
        <v>0</v>
      </c>
      <c r="I6" s="5" t="e">
        <f t="array" aca="1" ref="I6:I20" ca="1">Freq2RAW(A6:B12)</f>
        <v>#NAME?</v>
      </c>
    </row>
    <row r="7" spans="1:9" x14ac:dyDescent="0.35">
      <c r="A7" s="5">
        <v>5.0999999999999996</v>
      </c>
      <c r="B7" s="2">
        <v>1</v>
      </c>
      <c r="C7" s="2">
        <f t="shared" ref="C7:C12" si="0">B7+C6</f>
        <v>2</v>
      </c>
      <c r="E7" s="5">
        <f>IF(G6=0,INDEX(A$6:A$12,F6+1),E6)</f>
        <v>5.0999999999999996</v>
      </c>
      <c r="F7" s="2">
        <f>IF(G6=0,F6+1,F6)</f>
        <v>2</v>
      </c>
      <c r="G7" s="2">
        <f>IF(G6=0,INDEX(B$6:B$12,F7)-1,G6-1)</f>
        <v>0</v>
      </c>
      <c r="I7" s="5" t="e">
        <f ca="1"/>
        <v>#NAME?</v>
      </c>
    </row>
    <row r="8" spans="1:9" x14ac:dyDescent="0.35">
      <c r="A8" s="5">
        <v>5.2</v>
      </c>
      <c r="B8" s="2">
        <v>3</v>
      </c>
      <c r="C8" s="2">
        <f t="shared" si="0"/>
        <v>5</v>
      </c>
      <c r="E8" s="5">
        <f t="shared" ref="E8:E20" si="1">IF(G7=0,INDEX(A$6:A$12,F7+1),E7)</f>
        <v>5.2</v>
      </c>
      <c r="F8" s="2">
        <f t="shared" ref="F8:F20" si="2">IF(G7=0,F7+1,F7)</f>
        <v>3</v>
      </c>
      <c r="G8" s="2">
        <f t="shared" ref="G8:G20" si="3">IF(G7=0,INDEX(B$6:B$12,F8)-1,G7-1)</f>
        <v>2</v>
      </c>
      <c r="I8" s="5" t="e">
        <f ca="1"/>
        <v>#NAME?</v>
      </c>
    </row>
    <row r="9" spans="1:9" x14ac:dyDescent="0.35">
      <c r="A9" s="5">
        <v>5.5</v>
      </c>
      <c r="B9" s="2">
        <v>2</v>
      </c>
      <c r="C9" s="2">
        <f t="shared" si="0"/>
        <v>7</v>
      </c>
      <c r="E9" s="5">
        <f t="shared" si="1"/>
        <v>5.2</v>
      </c>
      <c r="F9" s="2">
        <f t="shared" si="2"/>
        <v>3</v>
      </c>
      <c r="G9" s="2">
        <f t="shared" si="3"/>
        <v>1</v>
      </c>
      <c r="I9" s="5" t="e">
        <f ca="1"/>
        <v>#NAME?</v>
      </c>
    </row>
    <row r="10" spans="1:9" x14ac:dyDescent="0.35">
      <c r="A10" s="5">
        <v>5.6</v>
      </c>
      <c r="B10" s="2">
        <v>1</v>
      </c>
      <c r="C10" s="2">
        <f t="shared" si="0"/>
        <v>8</v>
      </c>
      <c r="E10" s="5">
        <f t="shared" si="1"/>
        <v>5.2</v>
      </c>
      <c r="F10" s="2">
        <f t="shared" si="2"/>
        <v>3</v>
      </c>
      <c r="G10" s="2">
        <f t="shared" si="3"/>
        <v>0</v>
      </c>
      <c r="I10" s="5" t="e">
        <f ca="1"/>
        <v>#NAME?</v>
      </c>
    </row>
    <row r="11" spans="1:9" x14ac:dyDescent="0.35">
      <c r="A11" s="5">
        <v>5.7</v>
      </c>
      <c r="B11" s="2">
        <v>4</v>
      </c>
      <c r="C11" s="2">
        <f t="shared" si="0"/>
        <v>12</v>
      </c>
      <c r="E11" s="5">
        <f t="shared" si="1"/>
        <v>5.5</v>
      </c>
      <c r="F11" s="2">
        <f t="shared" si="2"/>
        <v>4</v>
      </c>
      <c r="G11" s="2">
        <f t="shared" si="3"/>
        <v>1</v>
      </c>
      <c r="I11" s="5" t="e">
        <f ca="1"/>
        <v>#NAME?</v>
      </c>
    </row>
    <row r="12" spans="1:9" x14ac:dyDescent="0.35">
      <c r="A12" s="6">
        <v>5.8</v>
      </c>
      <c r="B12" s="7">
        <v>3</v>
      </c>
      <c r="C12" s="7">
        <f t="shared" si="0"/>
        <v>15</v>
      </c>
      <c r="E12" s="5">
        <f t="shared" si="1"/>
        <v>5.5</v>
      </c>
      <c r="F12" s="2">
        <f t="shared" si="2"/>
        <v>4</v>
      </c>
      <c r="G12" s="2">
        <f t="shared" si="3"/>
        <v>0</v>
      </c>
      <c r="I12" s="5" t="e">
        <f ca="1"/>
        <v>#NAME?</v>
      </c>
    </row>
    <row r="13" spans="1:9" x14ac:dyDescent="0.35">
      <c r="E13" s="5">
        <f t="shared" si="1"/>
        <v>5.6</v>
      </c>
      <c r="F13" s="2">
        <f t="shared" si="2"/>
        <v>5</v>
      </c>
      <c r="G13" s="2">
        <f t="shared" si="3"/>
        <v>0</v>
      </c>
      <c r="I13" s="5" t="e">
        <f ca="1"/>
        <v>#NAME?</v>
      </c>
    </row>
    <row r="14" spans="1:9" x14ac:dyDescent="0.35">
      <c r="E14" s="5">
        <f t="shared" si="1"/>
        <v>5.7</v>
      </c>
      <c r="F14" s="2">
        <f t="shared" si="2"/>
        <v>6</v>
      </c>
      <c r="G14" s="2">
        <f t="shared" si="3"/>
        <v>3</v>
      </c>
      <c r="I14" s="5" t="e">
        <f ca="1"/>
        <v>#NAME?</v>
      </c>
    </row>
    <row r="15" spans="1:9" x14ac:dyDescent="0.35">
      <c r="E15" s="5">
        <f t="shared" si="1"/>
        <v>5.7</v>
      </c>
      <c r="F15" s="2">
        <f t="shared" si="2"/>
        <v>6</v>
      </c>
      <c r="G15" s="2">
        <f t="shared" si="3"/>
        <v>2</v>
      </c>
      <c r="I15" s="5" t="e">
        <f ca="1"/>
        <v>#NAME?</v>
      </c>
    </row>
    <row r="16" spans="1:9" x14ac:dyDescent="0.35">
      <c r="E16" s="5">
        <f t="shared" si="1"/>
        <v>5.7</v>
      </c>
      <c r="F16" s="2">
        <f t="shared" si="2"/>
        <v>6</v>
      </c>
      <c r="G16" s="2">
        <f t="shared" si="3"/>
        <v>1</v>
      </c>
      <c r="I16" s="5" t="e">
        <f ca="1"/>
        <v>#NAME?</v>
      </c>
    </row>
    <row r="17" spans="5:13" x14ac:dyDescent="0.35">
      <c r="E17" s="5">
        <f t="shared" si="1"/>
        <v>5.7</v>
      </c>
      <c r="F17" s="2">
        <f t="shared" si="2"/>
        <v>6</v>
      </c>
      <c r="G17" s="2">
        <f t="shared" si="3"/>
        <v>0</v>
      </c>
      <c r="I17" s="5" t="e">
        <f ca="1"/>
        <v>#NAME?</v>
      </c>
    </row>
    <row r="18" spans="5:13" x14ac:dyDescent="0.35">
      <c r="E18" s="5">
        <f t="shared" si="1"/>
        <v>5.8</v>
      </c>
      <c r="F18" s="2">
        <f t="shared" si="2"/>
        <v>7</v>
      </c>
      <c r="G18" s="2">
        <f t="shared" si="3"/>
        <v>2</v>
      </c>
      <c r="I18" s="5" t="e">
        <f ca="1"/>
        <v>#NAME?</v>
      </c>
    </row>
    <row r="19" spans="5:13" x14ac:dyDescent="0.35">
      <c r="E19" s="5">
        <f t="shared" si="1"/>
        <v>5.8</v>
      </c>
      <c r="F19" s="2">
        <f t="shared" si="2"/>
        <v>7</v>
      </c>
      <c r="G19" s="2">
        <f t="shared" si="3"/>
        <v>1</v>
      </c>
      <c r="I19" s="5" t="e">
        <f ca="1"/>
        <v>#NAME?</v>
      </c>
    </row>
    <row r="20" spans="5:13" x14ac:dyDescent="0.35">
      <c r="E20" s="6">
        <f t="shared" si="1"/>
        <v>5.8</v>
      </c>
      <c r="F20" s="7">
        <f t="shared" si="2"/>
        <v>7</v>
      </c>
      <c r="G20" s="7">
        <f t="shared" si="3"/>
        <v>0</v>
      </c>
      <c r="I20" s="6" t="e">
        <f ca="1"/>
        <v>#NAME?</v>
      </c>
    </row>
    <row r="22" spans="5:13" x14ac:dyDescent="0.35">
      <c r="K22" s="11" t="s">
        <v>11</v>
      </c>
      <c r="L22" s="11" t="s">
        <v>12</v>
      </c>
      <c r="M22" s="14" t="s">
        <v>13</v>
      </c>
    </row>
    <row r="23" spans="5:13" x14ac:dyDescent="0.35">
      <c r="K23" t="s">
        <v>14</v>
      </c>
      <c r="L23" t="e" cm="1">
        <f t="array" aca="1" ref="L23" ca="1">FTEXT(E6)</f>
        <v>#NAME?</v>
      </c>
      <c r="M23" s="13" t="s">
        <v>26</v>
      </c>
    </row>
    <row r="24" spans="5:13" x14ac:dyDescent="0.35">
      <c r="K24" t="s">
        <v>18</v>
      </c>
      <c r="L24" t="e" cm="1">
        <f t="array" aca="1" ref="L24" ca="1">FTEXT(F6)</f>
        <v>#NAME?</v>
      </c>
      <c r="M24" s="13" t="s">
        <v>20</v>
      </c>
    </row>
    <row r="25" spans="5:13" ht="29" x14ac:dyDescent="0.35">
      <c r="K25" s="18" t="s">
        <v>19</v>
      </c>
      <c r="L25" s="18" t="e" cm="1">
        <f t="array" aca="1" ref="L25" ca="1">FTEXT(G6)</f>
        <v>#NAME?</v>
      </c>
      <c r="M25" s="19" t="s">
        <v>27</v>
      </c>
    </row>
    <row r="26" spans="5:13" ht="29" customHeight="1" x14ac:dyDescent="0.35">
      <c r="K26" s="17" t="s">
        <v>15</v>
      </c>
      <c r="L26" s="17" t="e" cm="1">
        <f t="array" aca="1" ref="L26" ca="1">FTEXT(E7)</f>
        <v>#NAME?</v>
      </c>
      <c r="M26" s="15" t="s">
        <v>28</v>
      </c>
    </row>
    <row r="27" spans="5:13" ht="29" customHeight="1" x14ac:dyDescent="0.35">
      <c r="K27" s="17" t="s">
        <v>16</v>
      </c>
      <c r="L27" s="17" t="e" cm="1">
        <f t="array" aca="1" ref="L27" ca="1">FTEXT(F7)</f>
        <v>#NAME?</v>
      </c>
      <c r="M27" s="15" t="s">
        <v>21</v>
      </c>
    </row>
    <row r="28" spans="5:13" ht="43.5" x14ac:dyDescent="0.35">
      <c r="K28" s="18" t="s">
        <v>17</v>
      </c>
      <c r="L28" s="18" t="e" cm="1">
        <f t="array" aca="1" ref="L28" ca="1">FTEXT(G7)</f>
        <v>#NAME?</v>
      </c>
      <c r="M28" s="16" t="s">
        <v>29</v>
      </c>
    </row>
  </sheetData>
  <mergeCells count="2">
    <mergeCell ref="A3:C3"/>
    <mergeCell ref="E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A08CF-A1A6-41DE-9C36-0133FB15268C}">
  <sheetPr codeName="Sheet3"/>
  <dimension ref="A1:C31"/>
  <sheetViews>
    <sheetView workbookViewId="0"/>
  </sheetViews>
  <sheetFormatPr defaultRowHeight="14.5" x14ac:dyDescent="0.35"/>
  <sheetData>
    <row r="1" spans="1:3" x14ac:dyDescent="0.35">
      <c r="A1" s="1" t="s">
        <v>10</v>
      </c>
    </row>
    <row r="3" spans="1:3" x14ac:dyDescent="0.35">
      <c r="A3" s="23" t="s">
        <v>2</v>
      </c>
      <c r="B3" s="23"/>
      <c r="C3" s="23"/>
    </row>
    <row r="5" spans="1:3" x14ac:dyDescent="0.35">
      <c r="A5" s="3" t="s">
        <v>3</v>
      </c>
      <c r="B5" s="3" t="s">
        <v>4</v>
      </c>
      <c r="C5" s="3" t="s">
        <v>5</v>
      </c>
    </row>
    <row r="6" spans="1:3" x14ac:dyDescent="0.35">
      <c r="A6" s="10">
        <v>5</v>
      </c>
      <c r="B6">
        <v>1</v>
      </c>
      <c r="C6">
        <f>B6</f>
        <v>1</v>
      </c>
    </row>
    <row r="7" spans="1:3" x14ac:dyDescent="0.35">
      <c r="A7" s="10">
        <v>5.0999999999999996</v>
      </c>
      <c r="B7">
        <v>1</v>
      </c>
      <c r="C7">
        <f t="shared" ref="C7:C12" si="0">B7+C6</f>
        <v>2</v>
      </c>
    </row>
    <row r="8" spans="1:3" x14ac:dyDescent="0.35">
      <c r="A8" s="10">
        <v>5.2</v>
      </c>
      <c r="B8">
        <v>3</v>
      </c>
      <c r="C8">
        <f t="shared" si="0"/>
        <v>5</v>
      </c>
    </row>
    <row r="9" spans="1:3" x14ac:dyDescent="0.35">
      <c r="A9" s="10">
        <v>5.5</v>
      </c>
      <c r="B9">
        <v>2</v>
      </c>
      <c r="C9">
        <f t="shared" si="0"/>
        <v>7</v>
      </c>
    </row>
    <row r="10" spans="1:3" x14ac:dyDescent="0.35">
      <c r="A10" s="10">
        <v>5.6</v>
      </c>
      <c r="B10">
        <v>1</v>
      </c>
      <c r="C10">
        <f t="shared" si="0"/>
        <v>8</v>
      </c>
    </row>
    <row r="11" spans="1:3" x14ac:dyDescent="0.35">
      <c r="A11" s="10">
        <v>5.7</v>
      </c>
      <c r="B11">
        <v>4</v>
      </c>
      <c r="C11">
        <f t="shared" si="0"/>
        <v>12</v>
      </c>
    </row>
    <row r="12" spans="1:3" x14ac:dyDescent="0.35">
      <c r="A12" s="9">
        <v>5.8</v>
      </c>
      <c r="B12" s="4">
        <v>3</v>
      </c>
      <c r="C12" s="4">
        <f t="shared" si="0"/>
        <v>15</v>
      </c>
    </row>
    <row r="14" spans="1:3" x14ac:dyDescent="0.35">
      <c r="A14" s="23" t="s">
        <v>7</v>
      </c>
      <c r="B14" s="23"/>
      <c r="C14" s="23"/>
    </row>
    <row r="16" spans="1:3" x14ac:dyDescent="0.35">
      <c r="A16" s="3" t="str">
        <f>A5</f>
        <v>Score</v>
      </c>
      <c r="B16" s="3" t="s">
        <v>8</v>
      </c>
      <c r="C16" s="3" t="s">
        <v>9</v>
      </c>
    </row>
    <row r="17" spans="1:3" x14ac:dyDescent="0.35">
      <c r="A17" s="10">
        <f>A6</f>
        <v>5</v>
      </c>
      <c r="B17">
        <f>ROW(A6)</f>
        <v>6</v>
      </c>
      <c r="C17">
        <f>B6-1</f>
        <v>0</v>
      </c>
    </row>
    <row r="18" spans="1:3" x14ac:dyDescent="0.35">
      <c r="A18" s="10">
        <f t="shared" ref="A18:A31" ca="1" si="1">INDIRECT("R"&amp;B18&amp;"C"&amp;COLUMN(A18),FALSE)</f>
        <v>5.0999999999999996</v>
      </c>
      <c r="B18">
        <f t="shared" ref="B18:B31" si="2">IF(C17=0,B17+1,B17)</f>
        <v>7</v>
      </c>
      <c r="C18">
        <f t="shared" ref="C18:C31" ca="1" si="3">IF(C17=0,INDIRECT("R"&amp;B18&amp;"C"&amp;COLUMN(B18),FALSE)-1,C17-1)</f>
        <v>0</v>
      </c>
    </row>
    <row r="19" spans="1:3" x14ac:dyDescent="0.35">
      <c r="A19" s="10">
        <f t="shared" ca="1" si="1"/>
        <v>5.2</v>
      </c>
      <c r="B19">
        <f t="shared" ca="1" si="2"/>
        <v>8</v>
      </c>
      <c r="C19">
        <f t="shared" ca="1" si="3"/>
        <v>2</v>
      </c>
    </row>
    <row r="20" spans="1:3" x14ac:dyDescent="0.35">
      <c r="A20" s="10">
        <f t="shared" ca="1" si="1"/>
        <v>5.2</v>
      </c>
      <c r="B20">
        <f t="shared" ca="1" si="2"/>
        <v>8</v>
      </c>
      <c r="C20">
        <f t="shared" ca="1" si="3"/>
        <v>1</v>
      </c>
    </row>
    <row r="21" spans="1:3" x14ac:dyDescent="0.35">
      <c r="A21" s="10">
        <f t="shared" ca="1" si="1"/>
        <v>5.2</v>
      </c>
      <c r="B21">
        <f t="shared" ca="1" si="2"/>
        <v>8</v>
      </c>
      <c r="C21">
        <f t="shared" ca="1" si="3"/>
        <v>0</v>
      </c>
    </row>
    <row r="22" spans="1:3" x14ac:dyDescent="0.35">
      <c r="A22" s="10">
        <f t="shared" ca="1" si="1"/>
        <v>5.5</v>
      </c>
      <c r="B22">
        <f t="shared" ca="1" si="2"/>
        <v>9</v>
      </c>
      <c r="C22">
        <f t="shared" ca="1" si="3"/>
        <v>1</v>
      </c>
    </row>
    <row r="23" spans="1:3" x14ac:dyDescent="0.35">
      <c r="A23" s="10">
        <f t="shared" ca="1" si="1"/>
        <v>5.5</v>
      </c>
      <c r="B23">
        <f t="shared" ca="1" si="2"/>
        <v>9</v>
      </c>
      <c r="C23">
        <f t="shared" ca="1" si="3"/>
        <v>0</v>
      </c>
    </row>
    <row r="24" spans="1:3" x14ac:dyDescent="0.35">
      <c r="A24" s="10">
        <f t="shared" ca="1" si="1"/>
        <v>5.6</v>
      </c>
      <c r="B24">
        <f t="shared" ca="1" si="2"/>
        <v>10</v>
      </c>
      <c r="C24">
        <f t="shared" ca="1" si="3"/>
        <v>0</v>
      </c>
    </row>
    <row r="25" spans="1:3" x14ac:dyDescent="0.35">
      <c r="A25" s="10">
        <f t="shared" ca="1" si="1"/>
        <v>5.7</v>
      </c>
      <c r="B25">
        <f t="shared" ca="1" si="2"/>
        <v>11</v>
      </c>
      <c r="C25">
        <f t="shared" ca="1" si="3"/>
        <v>3</v>
      </c>
    </row>
    <row r="26" spans="1:3" x14ac:dyDescent="0.35">
      <c r="A26" s="10">
        <f t="shared" ca="1" si="1"/>
        <v>5.7</v>
      </c>
      <c r="B26">
        <f t="shared" ca="1" si="2"/>
        <v>11</v>
      </c>
      <c r="C26">
        <f t="shared" ca="1" si="3"/>
        <v>2</v>
      </c>
    </row>
    <row r="27" spans="1:3" x14ac:dyDescent="0.35">
      <c r="A27" s="10">
        <f t="shared" ca="1" si="1"/>
        <v>5.7</v>
      </c>
      <c r="B27">
        <f t="shared" ca="1" si="2"/>
        <v>11</v>
      </c>
      <c r="C27">
        <f t="shared" ca="1" si="3"/>
        <v>1</v>
      </c>
    </row>
    <row r="28" spans="1:3" x14ac:dyDescent="0.35">
      <c r="A28" s="10">
        <f t="shared" ca="1" si="1"/>
        <v>5.7</v>
      </c>
      <c r="B28">
        <f t="shared" ca="1" si="2"/>
        <v>11</v>
      </c>
      <c r="C28">
        <f t="shared" ca="1" si="3"/>
        <v>0</v>
      </c>
    </row>
    <row r="29" spans="1:3" x14ac:dyDescent="0.35">
      <c r="A29" s="10">
        <f t="shared" ca="1" si="1"/>
        <v>5.8</v>
      </c>
      <c r="B29">
        <f t="shared" ca="1" si="2"/>
        <v>12</v>
      </c>
      <c r="C29">
        <f t="shared" ca="1" si="3"/>
        <v>2</v>
      </c>
    </row>
    <row r="30" spans="1:3" x14ac:dyDescent="0.35">
      <c r="A30" s="10">
        <f t="shared" ca="1" si="1"/>
        <v>5.8</v>
      </c>
      <c r="B30">
        <f t="shared" ca="1" si="2"/>
        <v>12</v>
      </c>
      <c r="C30">
        <f t="shared" ca="1" si="3"/>
        <v>1</v>
      </c>
    </row>
    <row r="31" spans="1:3" x14ac:dyDescent="0.35">
      <c r="A31" s="9">
        <f t="shared" ca="1" si="1"/>
        <v>5.8</v>
      </c>
      <c r="B31" s="4">
        <f t="shared" ca="1" si="2"/>
        <v>12</v>
      </c>
      <c r="C31" s="4">
        <f t="shared" ca="1" si="3"/>
        <v>0</v>
      </c>
    </row>
  </sheetData>
  <mergeCells count="2">
    <mergeCell ref="A3:C3"/>
    <mergeCell ref="A14:C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5379-2A1E-4877-BCC2-01647BC18F3C}">
  <sheetPr codeName="Sheet5"/>
  <dimension ref="A1:E20"/>
  <sheetViews>
    <sheetView workbookViewId="0"/>
  </sheetViews>
  <sheetFormatPr defaultRowHeight="14.5" x14ac:dyDescent="0.35"/>
  <sheetData>
    <row r="1" spans="1:5" x14ac:dyDescent="0.35">
      <c r="A1" s="1" t="s">
        <v>30</v>
      </c>
    </row>
    <row r="3" spans="1:5" x14ac:dyDescent="0.35">
      <c r="A3" t="s">
        <v>1</v>
      </c>
      <c r="C3" t="s">
        <v>2</v>
      </c>
    </row>
    <row r="5" spans="1:5" x14ac:dyDescent="0.35">
      <c r="A5" s="8" t="s">
        <v>3</v>
      </c>
      <c r="C5" s="7" t="s">
        <v>31</v>
      </c>
      <c r="D5" s="7" t="s">
        <v>32</v>
      </c>
      <c r="E5" s="7" t="s">
        <v>33</v>
      </c>
    </row>
    <row r="6" spans="1:5" x14ac:dyDescent="0.35">
      <c r="A6" s="5">
        <v>5</v>
      </c>
      <c r="C6" t="e">
        <f t="array" aca="1" ref="C6:C12" ca="1">SortUnique(A6:A20)</f>
        <v>#NAME?</v>
      </c>
      <c r="D6">
        <f ca="1">COUNTIF($A$6:$A$20,C6)</f>
        <v>0</v>
      </c>
      <c r="E6" t="e">
        <f ca="1">D6/$D$13</f>
        <v>#DIV/0!</v>
      </c>
    </row>
    <row r="7" spans="1:5" x14ac:dyDescent="0.35">
      <c r="A7" s="5">
        <v>5.0999999999999996</v>
      </c>
      <c r="C7" t="e">
        <f ca="1"/>
        <v>#NAME?</v>
      </c>
      <c r="D7">
        <f t="shared" ref="D7:D12" ca="1" si="0">COUNTIF($A$6:$A$20,C7)</f>
        <v>0</v>
      </c>
      <c r="E7" t="e">
        <f t="shared" ref="E7:E12" ca="1" si="1">D7/$D$13</f>
        <v>#DIV/0!</v>
      </c>
    </row>
    <row r="8" spans="1:5" x14ac:dyDescent="0.35">
      <c r="A8" s="5">
        <v>5.2</v>
      </c>
      <c r="C8" t="e">
        <f ca="1"/>
        <v>#NAME?</v>
      </c>
      <c r="D8">
        <f t="shared" ca="1" si="0"/>
        <v>0</v>
      </c>
      <c r="E8" t="e">
        <f t="shared" ca="1" si="1"/>
        <v>#DIV/0!</v>
      </c>
    </row>
    <row r="9" spans="1:5" x14ac:dyDescent="0.35">
      <c r="A9" s="5">
        <v>5.2</v>
      </c>
      <c r="C9" t="e">
        <f ca="1"/>
        <v>#NAME?</v>
      </c>
      <c r="D9">
        <f t="shared" ca="1" si="0"/>
        <v>0</v>
      </c>
      <c r="E9" t="e">
        <f t="shared" ca="1" si="1"/>
        <v>#DIV/0!</v>
      </c>
    </row>
    <row r="10" spans="1:5" x14ac:dyDescent="0.35">
      <c r="A10" s="5">
        <v>5.2</v>
      </c>
      <c r="C10" t="e">
        <f ca="1"/>
        <v>#NAME?</v>
      </c>
      <c r="D10">
        <f t="shared" ca="1" si="0"/>
        <v>0</v>
      </c>
      <c r="E10" t="e">
        <f t="shared" ca="1" si="1"/>
        <v>#DIV/0!</v>
      </c>
    </row>
    <row r="11" spans="1:5" x14ac:dyDescent="0.35">
      <c r="A11" s="5">
        <v>5.5</v>
      </c>
      <c r="C11" t="e">
        <f ca="1"/>
        <v>#NAME?</v>
      </c>
      <c r="D11">
        <f t="shared" ca="1" si="0"/>
        <v>0</v>
      </c>
      <c r="E11" t="e">
        <f t="shared" ca="1" si="1"/>
        <v>#DIV/0!</v>
      </c>
    </row>
    <row r="12" spans="1:5" x14ac:dyDescent="0.35">
      <c r="A12" s="5">
        <v>5.5</v>
      </c>
      <c r="C12" s="4" t="e">
        <f ca="1"/>
        <v>#NAME?</v>
      </c>
      <c r="D12" s="4">
        <f t="shared" ca="1" si="0"/>
        <v>0</v>
      </c>
      <c r="E12" s="4" t="e">
        <f t="shared" ca="1" si="1"/>
        <v>#DIV/0!</v>
      </c>
    </row>
    <row r="13" spans="1:5" x14ac:dyDescent="0.35">
      <c r="A13" s="5">
        <v>5.6</v>
      </c>
      <c r="D13">
        <f ca="1">SUM(D6:D12)</f>
        <v>0</v>
      </c>
      <c r="E13" t="e">
        <f ca="1">SUM(E6:E12)</f>
        <v>#DIV/0!</v>
      </c>
    </row>
    <row r="14" spans="1:5" x14ac:dyDescent="0.35">
      <c r="A14" s="5">
        <v>5.7</v>
      </c>
    </row>
    <row r="15" spans="1:5" x14ac:dyDescent="0.35">
      <c r="A15" s="5">
        <v>5.7</v>
      </c>
    </row>
    <row r="16" spans="1:5" x14ac:dyDescent="0.35">
      <c r="A16" s="5">
        <v>5.7</v>
      </c>
    </row>
    <row r="17" spans="1:1" x14ac:dyDescent="0.35">
      <c r="A17" s="5">
        <v>5.7</v>
      </c>
    </row>
    <row r="18" spans="1:1" x14ac:dyDescent="0.35">
      <c r="A18" s="5">
        <v>5.8</v>
      </c>
    </row>
    <row r="19" spans="1:1" x14ac:dyDescent="0.35">
      <c r="A19" s="5">
        <v>5.8</v>
      </c>
    </row>
    <row r="20" spans="1:1" x14ac:dyDescent="0.35">
      <c r="A20" s="6">
        <v>5.8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E11-5C8F-4442-B2DF-0D2E4BCC6AA4}">
  <sheetPr codeName="Sheet6"/>
  <dimension ref="A1:E20"/>
  <sheetViews>
    <sheetView workbookViewId="0"/>
  </sheetViews>
  <sheetFormatPr defaultRowHeight="14.5" x14ac:dyDescent="0.35"/>
  <sheetData>
    <row r="1" spans="1:5" x14ac:dyDescent="0.35">
      <c r="A1" s="1" t="s">
        <v>30</v>
      </c>
    </row>
    <row r="3" spans="1:5" x14ac:dyDescent="0.35">
      <c r="A3" t="s">
        <v>1</v>
      </c>
      <c r="C3" t="s">
        <v>2</v>
      </c>
    </row>
    <row r="5" spans="1:5" x14ac:dyDescent="0.35">
      <c r="A5" s="8" t="s">
        <v>3</v>
      </c>
      <c r="C5" t="s">
        <v>34</v>
      </c>
      <c r="D5">
        <v>0.1</v>
      </c>
    </row>
    <row r="6" spans="1:5" x14ac:dyDescent="0.35">
      <c r="A6" s="5">
        <v>5</v>
      </c>
    </row>
    <row r="7" spans="1:5" x14ac:dyDescent="0.35">
      <c r="A7" s="5">
        <v>5.0999999999999996</v>
      </c>
      <c r="C7" s="7" t="s">
        <v>31</v>
      </c>
      <c r="D7" s="7" t="s">
        <v>32</v>
      </c>
      <c r="E7" s="7" t="s">
        <v>35</v>
      </c>
    </row>
    <row r="8" spans="1:5" x14ac:dyDescent="0.35">
      <c r="A8" s="5">
        <v>5.2</v>
      </c>
      <c r="C8" s="10">
        <f t="shared" ref="C8:C15" si="0">C9-$D$5</f>
        <v>4.900000000000003</v>
      </c>
    </row>
    <row r="9" spans="1:5" x14ac:dyDescent="0.35">
      <c r="A9" s="5">
        <v>5.2</v>
      </c>
      <c r="C9" s="10">
        <f t="shared" si="0"/>
        <v>5.0000000000000027</v>
      </c>
      <c r="D9">
        <f>E9-E8</f>
        <v>1</v>
      </c>
      <c r="E9">
        <f>COUNTIF($A$6:$A$20,"&lt;="&amp;C9)</f>
        <v>1</v>
      </c>
    </row>
    <row r="10" spans="1:5" x14ac:dyDescent="0.35">
      <c r="A10" s="5">
        <v>5.2</v>
      </c>
      <c r="C10" s="10">
        <f t="shared" si="0"/>
        <v>5.1000000000000023</v>
      </c>
      <c r="D10">
        <f t="shared" ref="D10:D17" si="1">E10-E9</f>
        <v>1</v>
      </c>
      <c r="E10">
        <f t="shared" ref="E10:E17" si="2">COUNTIF($A$6:$A$20,"&lt;="&amp;C10)</f>
        <v>2</v>
      </c>
    </row>
    <row r="11" spans="1:5" x14ac:dyDescent="0.35">
      <c r="A11" s="5">
        <v>5.5</v>
      </c>
      <c r="C11" s="10">
        <f t="shared" si="0"/>
        <v>5.200000000000002</v>
      </c>
      <c r="D11">
        <f t="shared" si="1"/>
        <v>3</v>
      </c>
      <c r="E11">
        <f t="shared" si="2"/>
        <v>5</v>
      </c>
    </row>
    <row r="12" spans="1:5" x14ac:dyDescent="0.35">
      <c r="A12" s="5">
        <v>5.5</v>
      </c>
      <c r="C12" s="10">
        <f t="shared" si="0"/>
        <v>5.3000000000000016</v>
      </c>
      <c r="D12">
        <f t="shared" si="1"/>
        <v>0</v>
      </c>
      <c r="E12">
        <f t="shared" si="2"/>
        <v>5</v>
      </c>
    </row>
    <row r="13" spans="1:5" x14ac:dyDescent="0.35">
      <c r="A13" s="5">
        <v>5.6</v>
      </c>
      <c r="C13" s="10">
        <f t="shared" si="0"/>
        <v>5.4000000000000012</v>
      </c>
      <c r="D13">
        <f t="shared" si="1"/>
        <v>0</v>
      </c>
      <c r="E13">
        <f t="shared" si="2"/>
        <v>5</v>
      </c>
    </row>
    <row r="14" spans="1:5" x14ac:dyDescent="0.35">
      <c r="A14" s="5">
        <v>5.7</v>
      </c>
      <c r="C14" s="10">
        <f t="shared" si="0"/>
        <v>5.5000000000000009</v>
      </c>
      <c r="D14">
        <f t="shared" si="1"/>
        <v>2</v>
      </c>
      <c r="E14">
        <f t="shared" si="2"/>
        <v>7</v>
      </c>
    </row>
    <row r="15" spans="1:5" x14ac:dyDescent="0.35">
      <c r="A15" s="5">
        <v>5.7</v>
      </c>
      <c r="C15" s="10">
        <f t="shared" si="0"/>
        <v>5.6000000000000005</v>
      </c>
      <c r="D15">
        <f t="shared" si="1"/>
        <v>1</v>
      </c>
      <c r="E15">
        <f t="shared" si="2"/>
        <v>8</v>
      </c>
    </row>
    <row r="16" spans="1:5" x14ac:dyDescent="0.35">
      <c r="A16" s="5">
        <v>5.7</v>
      </c>
      <c r="C16" s="10">
        <f>C17-$D$5</f>
        <v>5.7</v>
      </c>
      <c r="D16">
        <f t="shared" si="1"/>
        <v>4</v>
      </c>
      <c r="E16">
        <f t="shared" si="2"/>
        <v>12</v>
      </c>
    </row>
    <row r="17" spans="1:5" x14ac:dyDescent="0.35">
      <c r="A17" s="5">
        <v>5.7</v>
      </c>
      <c r="C17" s="9">
        <f>MAX(A6:A20)</f>
        <v>5.8</v>
      </c>
      <c r="D17" s="4">
        <f t="shared" si="1"/>
        <v>3</v>
      </c>
      <c r="E17" s="4">
        <f t="shared" si="2"/>
        <v>15</v>
      </c>
    </row>
    <row r="18" spans="1:5" x14ac:dyDescent="0.35">
      <c r="A18" s="5">
        <v>5.8</v>
      </c>
    </row>
    <row r="19" spans="1:5" x14ac:dyDescent="0.35">
      <c r="A19" s="5">
        <v>5.8</v>
      </c>
    </row>
    <row r="20" spans="1:5" x14ac:dyDescent="0.35">
      <c r="A20" s="6">
        <v>5.8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2525A-7409-46D9-8671-AB8660E6982D}">
  <sheetPr codeName="Sheet7"/>
  <dimension ref="A1:F20"/>
  <sheetViews>
    <sheetView workbookViewId="0"/>
  </sheetViews>
  <sheetFormatPr defaultRowHeight="14.5" x14ac:dyDescent="0.35"/>
  <cols>
    <col min="4" max="4" width="4.54296875" customWidth="1"/>
  </cols>
  <sheetData>
    <row r="1" spans="1:6" x14ac:dyDescent="0.35">
      <c r="A1" s="1" t="s">
        <v>36</v>
      </c>
    </row>
    <row r="2" spans="1:6" ht="14.5" customHeight="1" x14ac:dyDescent="0.35"/>
    <row r="3" spans="1:6" x14ac:dyDescent="0.35">
      <c r="A3" t="s">
        <v>1</v>
      </c>
    </row>
    <row r="4" spans="1:6" ht="15" thickBot="1" x14ac:dyDescent="0.4"/>
    <row r="5" spans="1:6" x14ac:dyDescent="0.35">
      <c r="A5" s="8" t="s">
        <v>3</v>
      </c>
      <c r="C5" s="8" t="s">
        <v>37</v>
      </c>
      <c r="E5" s="24" t="s">
        <v>37</v>
      </c>
      <c r="F5" s="24" t="s">
        <v>38</v>
      </c>
    </row>
    <row r="6" spans="1:6" x14ac:dyDescent="0.35">
      <c r="A6" s="5">
        <v>5</v>
      </c>
      <c r="C6" s="2" t="e" cm="1">
        <f t="array" aca="1" ref="C6" ca="1">SortsUnique(A6:A20)</f>
        <v>#NAME?</v>
      </c>
      <c r="E6">
        <v>5</v>
      </c>
      <c r="F6">
        <v>1</v>
      </c>
    </row>
    <row r="7" spans="1:6" x14ac:dyDescent="0.35">
      <c r="A7" s="5">
        <v>5.0999999999999996</v>
      </c>
      <c r="C7" s="2"/>
      <c r="E7">
        <v>5.0999999999999996</v>
      </c>
      <c r="F7">
        <v>1</v>
      </c>
    </row>
    <row r="8" spans="1:6" x14ac:dyDescent="0.35">
      <c r="A8" s="5">
        <v>5.2</v>
      </c>
      <c r="C8" s="2"/>
      <c r="E8">
        <v>5.2</v>
      </c>
      <c r="F8">
        <v>3</v>
      </c>
    </row>
    <row r="9" spans="1:6" x14ac:dyDescent="0.35">
      <c r="A9" s="5">
        <v>5.2</v>
      </c>
      <c r="C9" s="2"/>
      <c r="E9">
        <v>5.5</v>
      </c>
      <c r="F9">
        <v>2</v>
      </c>
    </row>
    <row r="10" spans="1:6" x14ac:dyDescent="0.35">
      <c r="A10" s="5">
        <v>5.2</v>
      </c>
      <c r="C10" s="2"/>
      <c r="E10">
        <v>5.6</v>
      </c>
      <c r="F10">
        <v>1</v>
      </c>
    </row>
    <row r="11" spans="1:6" x14ac:dyDescent="0.35">
      <c r="A11" s="5">
        <v>5.5</v>
      </c>
      <c r="C11" s="2"/>
      <c r="E11">
        <v>5.7</v>
      </c>
      <c r="F11">
        <v>4</v>
      </c>
    </row>
    <row r="12" spans="1:6" x14ac:dyDescent="0.35">
      <c r="A12" s="5">
        <v>5.5</v>
      </c>
      <c r="C12" s="7"/>
      <c r="E12">
        <v>5.8</v>
      </c>
      <c r="F12">
        <v>3</v>
      </c>
    </row>
    <row r="13" spans="1:6" ht="15" thickBot="1" x14ac:dyDescent="0.4">
      <c r="A13" s="5">
        <v>5.6</v>
      </c>
      <c r="E13" s="25" t="s">
        <v>39</v>
      </c>
      <c r="F13" s="25">
        <v>0</v>
      </c>
    </row>
    <row r="14" spans="1:6" x14ac:dyDescent="0.35">
      <c r="A14" s="5">
        <v>5.7</v>
      </c>
    </row>
    <row r="15" spans="1:6" x14ac:dyDescent="0.35">
      <c r="A15" s="5">
        <v>5.7</v>
      </c>
    </row>
    <row r="16" spans="1:6" x14ac:dyDescent="0.35">
      <c r="A16" s="5">
        <v>5.7</v>
      </c>
    </row>
    <row r="17" spans="1:1" x14ac:dyDescent="0.35">
      <c r="A17" s="5">
        <v>5.7</v>
      </c>
    </row>
    <row r="18" spans="1:1" x14ac:dyDescent="0.35">
      <c r="A18" s="5">
        <v>5.8</v>
      </c>
    </row>
    <row r="19" spans="1:1" x14ac:dyDescent="0.35">
      <c r="A19" s="5">
        <v>5.8</v>
      </c>
    </row>
    <row r="20" spans="1:1" x14ac:dyDescent="0.35">
      <c r="A20" s="6">
        <v>5.8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</vt:lpstr>
      <vt:lpstr>Raw2Freq</vt:lpstr>
      <vt:lpstr>Freq2Raw</vt:lpstr>
      <vt:lpstr>Alt</vt:lpstr>
      <vt:lpstr>Tool 1</vt:lpstr>
      <vt:lpstr>Tool 2</vt:lpstr>
      <vt:lpstr>Tool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2024-10-31T18:58:17Z</dcterms:created>
  <dcterms:modified xsi:type="dcterms:W3CDTF">2024-11-01T17:46:11Z</dcterms:modified>
</cp:coreProperties>
</file>