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681963A9-1CF1-44D3-B027-471AE5422972}" xr6:coauthVersionLast="47" xr6:coauthVersionMax="47" xr10:uidLastSave="{00000000-0000-0000-0000-000000000000}"/>
  <bookViews>
    <workbookView xWindow="-110" yWindow="-110" windowWidth="19420" windowHeight="10300" xr2:uid="{5E07342D-B491-4A61-88EE-DF910E758DBD}"/>
  </bookViews>
  <sheets>
    <sheet name="Title" sheetId="2" r:id="rId1"/>
    <sheet name="Weighted" sheetId="1" r:id="rId2"/>
  </sheet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1" l="1" a="1"/>
  <c r="U9" i="1" s="1"/>
  <c r="R9" i="1" a="1"/>
  <c r="R9" i="1" s="1"/>
  <c r="U8" i="1" a="1"/>
  <c r="U8" i="1" s="1"/>
  <c r="R8" i="1" a="1"/>
  <c r="R8" i="1" s="1"/>
  <c r="U7" i="1" a="1"/>
  <c r="U7" i="1" s="1"/>
  <c r="R7" i="1" a="1"/>
  <c r="R7" i="1" s="1"/>
  <c r="U6" i="1" a="1"/>
  <c r="U6" i="1" s="1"/>
  <c r="R6" i="1" a="1"/>
  <c r="R6" i="1" s="1"/>
  <c r="U5" i="1" a="1"/>
  <c r="U5" i="1" s="1"/>
  <c r="R5" i="1" a="1"/>
  <c r="R5" i="1" s="1"/>
  <c r="U4" i="1" a="1"/>
  <c r="U4" i="1" s="1"/>
  <c r="R4" i="1" a="1"/>
  <c r="R4" i="1" s="1"/>
  <c r="F19" i="1"/>
  <c r="G19" i="1" s="1"/>
  <c r="B19" i="1"/>
  <c r="G18" i="1"/>
  <c r="C18" i="1"/>
  <c r="G17" i="1"/>
  <c r="C17" i="1"/>
  <c r="G16" i="1"/>
  <c r="C16" i="1"/>
  <c r="G15" i="1"/>
  <c r="C15" i="1"/>
  <c r="G14" i="1"/>
  <c r="C14" i="1"/>
  <c r="C19" i="1" s="1"/>
  <c r="J9" i="1"/>
  <c r="F9" i="1"/>
  <c r="B9" i="1"/>
  <c r="N8" i="1"/>
  <c r="N7" i="1"/>
  <c r="N6" i="1"/>
  <c r="C6" i="1"/>
  <c r="C7" i="1" s="1"/>
  <c r="C8" i="1" s="1"/>
  <c r="N5" i="1"/>
  <c r="G5" i="1"/>
  <c r="G6" i="1" s="1"/>
  <c r="G7" i="1" s="1"/>
  <c r="G8" i="1" s="1"/>
  <c r="C5" i="1"/>
  <c r="O4" i="1"/>
  <c r="O5" i="1" s="1"/>
  <c r="O6" i="1" s="1"/>
  <c r="O7" i="1" s="1"/>
  <c r="O8" i="1" s="1"/>
  <c r="N4" i="1"/>
  <c r="N9" i="1" s="1"/>
  <c r="K4" i="1"/>
  <c r="K5" i="1" s="1"/>
  <c r="K6" i="1" s="1"/>
  <c r="K7" i="1" s="1"/>
  <c r="K8" i="1" s="1"/>
  <c r="G4" i="1"/>
  <c r="C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<sst xmlns="http://schemas.openxmlformats.org/spreadsheetml/2006/main" count="29" uniqueCount="12">
  <si>
    <t>Weighted Median</t>
  </si>
  <si>
    <t>S</t>
  </si>
  <si>
    <t>W</t>
  </si>
  <si>
    <t>cum</t>
  </si>
  <si>
    <t>Weighted Mean</t>
  </si>
  <si>
    <t>SW</t>
  </si>
  <si>
    <t>Real Statistics Using Excel</t>
  </si>
  <si>
    <t>Updated</t>
  </si>
  <si>
    <t>Weighted Mean and Median</t>
  </si>
  <si>
    <t>Weighted Percentile</t>
  </si>
  <si>
    <t>p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</si>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</sst>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/>
    <xf numFmtId="164" fontId="0" fillId="0" borderId="2" xfId="0" applyNumberFormat="1" applyBorder="1"/>
    <xf numFmtId="0" fontId="3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15" fontId="0" fillId="0" borderId="0" xfId="0" applyNumberFormat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5996A-0C5B-44B3-A575-F65DB1F766C1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6</v>
      </c>
    </row>
    <row r="2" spans="1:2" x14ac:dyDescent="0.35">
      <c r="A2" t="s">
        <v>8</v>
      </c>
    </row>
    <row r="4" spans="1:2" x14ac:dyDescent="0.35">
      <c r="A4" t="s">
        <v>7</v>
      </c>
      <c r="B4" s="18">
        <v>45559</v>
      </c>
    </row>
    <row r="6" spans="1:2" x14ac:dyDescent="0.35">
      <c r="A6" s="14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27EA-D639-4BB8-ABD6-F69ABFB2BA1A}">
  <sheetPr codeName="Sheet2"/>
  <dimension ref="A1:U19"/>
  <sheetViews>
    <sheetView zoomScaleNormal="100" workbookViewId="0"/>
  </sheetViews>
  <sheetFormatPr defaultRowHeight="14.5" x14ac:dyDescent="0.35"/>
  <cols>
    <col min="1" max="5" width="5.26953125" customWidth="1"/>
    <col min="6" max="7" width="5.26953125" style="2" customWidth="1"/>
    <col min="9" max="13" width="5.26953125" customWidth="1"/>
    <col min="14" max="15" width="5.26953125" style="2" customWidth="1"/>
    <col min="17" max="21" width="5.6328125" customWidth="1"/>
  </cols>
  <sheetData>
    <row r="1" spans="1:21" x14ac:dyDescent="0.35">
      <c r="A1" s="1" t="s">
        <v>0</v>
      </c>
      <c r="E1" s="1"/>
      <c r="I1" s="1"/>
      <c r="M1" s="1"/>
      <c r="Q1" s="1" t="s">
        <v>9</v>
      </c>
    </row>
    <row r="2" spans="1:21" x14ac:dyDescent="0.35">
      <c r="A2" s="1"/>
      <c r="E2" s="1"/>
      <c r="I2" s="1"/>
      <c r="M2" s="1"/>
    </row>
    <row r="3" spans="1:21" x14ac:dyDescent="0.35">
      <c r="A3" s="3" t="s">
        <v>1</v>
      </c>
      <c r="B3" s="3" t="s">
        <v>2</v>
      </c>
      <c r="C3" s="3" t="s">
        <v>3</v>
      </c>
      <c r="E3" s="3" t="s">
        <v>1</v>
      </c>
      <c r="F3" s="4" t="s">
        <v>2</v>
      </c>
      <c r="G3" s="4" t="s">
        <v>3</v>
      </c>
      <c r="I3" s="3" t="s">
        <v>1</v>
      </c>
      <c r="J3" s="3" t="s">
        <v>2</v>
      </c>
      <c r="K3" s="3" t="s">
        <v>3</v>
      </c>
      <c r="M3" s="3" t="s">
        <v>1</v>
      </c>
      <c r="N3" s="4" t="s">
        <v>2</v>
      </c>
      <c r="O3" s="4" t="s">
        <v>3</v>
      </c>
      <c r="Q3" s="3" t="s">
        <v>10</v>
      </c>
      <c r="R3" s="3" t="s">
        <v>1</v>
      </c>
      <c r="S3" s="5"/>
      <c r="T3" s="3" t="s">
        <v>10</v>
      </c>
      <c r="U3" s="3" t="s">
        <v>1</v>
      </c>
    </row>
    <row r="4" spans="1:21" x14ac:dyDescent="0.35">
      <c r="A4" s="5">
        <v>1</v>
      </c>
      <c r="B4" s="6">
        <v>0.2</v>
      </c>
      <c r="C4" s="6">
        <f>B4</f>
        <v>0.2</v>
      </c>
      <c r="E4" s="5">
        <v>1</v>
      </c>
      <c r="F4" s="2">
        <v>10</v>
      </c>
      <c r="G4" s="2">
        <f>F4</f>
        <v>10</v>
      </c>
      <c r="I4" s="5">
        <v>1</v>
      </c>
      <c r="J4" s="6">
        <v>0.4</v>
      </c>
      <c r="K4" s="6">
        <f>J4</f>
        <v>0.4</v>
      </c>
      <c r="M4" s="5">
        <v>1</v>
      </c>
      <c r="N4" s="6">
        <f>J4*25</f>
        <v>10</v>
      </c>
      <c r="O4" s="6">
        <f>N4</f>
        <v>10</v>
      </c>
      <c r="Q4" s="6">
        <v>0.25</v>
      </c>
      <c r="R4" s="5" t="e" cm="1">
        <f t="array" aca="1" ref="R4" ca="1">MED(I$4:I$8,J$4:J$8,Q4)</f>
        <v>#NAME?</v>
      </c>
      <c r="T4" s="6">
        <v>0.25</v>
      </c>
      <c r="U4" s="19" t="e" cm="1">
        <f t="array" aca="1" ref="U4" ca="1">MED(M$4:M$8,N$4:N$8,T4)</f>
        <v>#NAME?</v>
      </c>
    </row>
    <row r="5" spans="1:21" x14ac:dyDescent="0.35">
      <c r="A5" s="5">
        <v>2</v>
      </c>
      <c r="B5" s="6">
        <v>0.05</v>
      </c>
      <c r="C5" s="6">
        <f>B5+C4</f>
        <v>0.25</v>
      </c>
      <c r="E5" s="5">
        <v>2</v>
      </c>
      <c r="F5" s="2">
        <v>2.5</v>
      </c>
      <c r="G5" s="2">
        <f>F5+G4</f>
        <v>12.5</v>
      </c>
      <c r="I5" s="7">
        <v>3</v>
      </c>
      <c r="J5" s="6">
        <v>0.1</v>
      </c>
      <c r="K5" s="6">
        <f>K4+J5</f>
        <v>0.5</v>
      </c>
      <c r="M5" s="7">
        <v>3</v>
      </c>
      <c r="N5" s="6">
        <f t="shared" ref="N5:N8" si="0">J5*25</f>
        <v>2.5</v>
      </c>
      <c r="O5" s="6">
        <f>O4+N5</f>
        <v>12.5</v>
      </c>
      <c r="Q5" s="6">
        <v>0.4</v>
      </c>
      <c r="R5" s="5" t="e" cm="1">
        <f t="array" aca="1" ref="R5" ca="1">MED(I$4:I$8,J$4:J$8,Q5)</f>
        <v>#NAME?</v>
      </c>
      <c r="T5" s="6">
        <v>0.4</v>
      </c>
      <c r="U5" s="20" t="e" cm="1">
        <f t="array" aca="1" ref="U5" ca="1">MED(M$4:M$8,N$4:N$8,T5)</f>
        <v>#NAME?</v>
      </c>
    </row>
    <row r="6" spans="1:21" x14ac:dyDescent="0.35">
      <c r="A6" s="5">
        <v>3</v>
      </c>
      <c r="B6" s="6">
        <v>0.15</v>
      </c>
      <c r="C6" s="6">
        <f t="shared" ref="C6:C8" si="1">B6+C5</f>
        <v>0.4</v>
      </c>
      <c r="E6" s="5">
        <v>3</v>
      </c>
      <c r="F6" s="2">
        <v>7.5</v>
      </c>
      <c r="G6" s="2">
        <f t="shared" ref="G6:G8" si="2">F6+G5</f>
        <v>20</v>
      </c>
      <c r="I6" s="7">
        <v>4</v>
      </c>
      <c r="J6" s="6">
        <v>0.25</v>
      </c>
      <c r="K6" s="6">
        <f t="shared" ref="K6:K7" si="3">K5+J6</f>
        <v>0.75</v>
      </c>
      <c r="M6" s="7">
        <v>4</v>
      </c>
      <c r="N6" s="6">
        <f t="shared" si="0"/>
        <v>6.25</v>
      </c>
      <c r="O6" s="6">
        <f t="shared" ref="O6:O7" si="4">O5+N6</f>
        <v>18.75</v>
      </c>
      <c r="Q6">
        <v>0.45</v>
      </c>
      <c r="R6" s="5" t="e" cm="1">
        <f t="array" aca="1" ref="R6" ca="1">MED(I$4:I$8,J$4:J$8,Q6)</f>
        <v>#NAME?</v>
      </c>
      <c r="T6">
        <v>0.45</v>
      </c>
      <c r="U6" s="20" t="e" cm="1">
        <f t="array" aca="1" ref="U6" ca="1">MED(M$4:M$8,N$4:N$8,T6)</f>
        <v>#NAME?</v>
      </c>
    </row>
    <row r="7" spans="1:21" x14ac:dyDescent="0.35">
      <c r="A7" s="7">
        <v>4</v>
      </c>
      <c r="B7" s="6">
        <v>0.25</v>
      </c>
      <c r="C7" s="6">
        <f t="shared" si="1"/>
        <v>0.65</v>
      </c>
      <c r="E7" s="7">
        <v>4</v>
      </c>
      <c r="F7" s="2">
        <v>12.5</v>
      </c>
      <c r="G7" s="2">
        <f t="shared" si="2"/>
        <v>32.5</v>
      </c>
      <c r="I7" s="5">
        <v>6</v>
      </c>
      <c r="J7" s="6">
        <v>0.25</v>
      </c>
      <c r="K7" s="6">
        <f t="shared" si="3"/>
        <v>1</v>
      </c>
      <c r="M7" s="5">
        <v>6</v>
      </c>
      <c r="N7" s="6">
        <f t="shared" si="0"/>
        <v>6.25</v>
      </c>
      <c r="O7" s="6">
        <f t="shared" si="4"/>
        <v>25</v>
      </c>
      <c r="Q7" s="6">
        <v>0.7</v>
      </c>
      <c r="R7" s="5" t="e" cm="1">
        <f t="array" aca="1" ref="R7" ca="1">MED(I$4:I$8,J$4:J$8,Q7)</f>
        <v>#NAME?</v>
      </c>
      <c r="T7" s="6">
        <v>0.7</v>
      </c>
      <c r="U7" s="20" t="e" cm="1">
        <f t="array" aca="1" ref="U7" ca="1">MED(M$4:M$8,N$4:N$8,T7)</f>
        <v>#NAME?</v>
      </c>
    </row>
    <row r="8" spans="1:21" x14ac:dyDescent="0.35">
      <c r="A8" s="8">
        <v>5</v>
      </c>
      <c r="B8" s="9">
        <v>0.35</v>
      </c>
      <c r="C8" s="9">
        <f t="shared" si="1"/>
        <v>1</v>
      </c>
      <c r="E8" s="8">
        <v>5</v>
      </c>
      <c r="F8" s="10">
        <v>17.5</v>
      </c>
      <c r="G8" s="10">
        <f t="shared" si="2"/>
        <v>50</v>
      </c>
      <c r="I8" s="8">
        <v>7</v>
      </c>
      <c r="J8" s="9">
        <v>0</v>
      </c>
      <c r="K8" s="9">
        <f t="shared" ref="K8" si="5">J8+K7</f>
        <v>1</v>
      </c>
      <c r="M8" s="8">
        <v>7</v>
      </c>
      <c r="N8" s="9">
        <f t="shared" si="0"/>
        <v>0</v>
      </c>
      <c r="O8" s="9">
        <f t="shared" ref="O8" si="6">N8+O7</f>
        <v>25</v>
      </c>
      <c r="Q8" s="6">
        <v>0.75</v>
      </c>
      <c r="R8" s="5" t="e" cm="1">
        <f t="array" aca="1" ref="R8" ca="1">MED(I$4:I$8,J$4:J$8,Q8)</f>
        <v>#NAME?</v>
      </c>
      <c r="T8" s="6">
        <v>0.75</v>
      </c>
      <c r="U8" s="20" t="e" cm="1">
        <f t="array" aca="1" ref="U8" ca="1">MED(M$4:M$8,N$4:N$8,T8)</f>
        <v>#NAME?</v>
      </c>
    </row>
    <row r="9" spans="1:21" x14ac:dyDescent="0.35">
      <c r="B9" s="6">
        <f>SUM(B4:B8)</f>
        <v>1</v>
      </c>
      <c r="C9" s="6"/>
      <c r="F9" s="2">
        <f>SUM(F4:F8)</f>
        <v>50</v>
      </c>
      <c r="J9" s="6">
        <f>SUM(J4:J8)</f>
        <v>1</v>
      </c>
      <c r="K9" s="6"/>
      <c r="N9" s="2">
        <f>SUM(N4:N8)</f>
        <v>25</v>
      </c>
      <c r="Q9" s="9">
        <v>1</v>
      </c>
      <c r="R9" s="8" t="e" cm="1">
        <f t="array" aca="1" ref="R9" ca="1">MED(I$4:I$8,J$4:J$8,Q9)</f>
        <v>#NAME?</v>
      </c>
      <c r="T9" s="9">
        <v>1</v>
      </c>
      <c r="U9" s="8" t="e" cm="1">
        <f t="array" aca="1" ref="U9" ca="1">MED(M$4:M$8,N$4:N$8,T9)</f>
        <v>#NAME?</v>
      </c>
    </row>
    <row r="11" spans="1:21" x14ac:dyDescent="0.35">
      <c r="A11" s="11" t="s">
        <v>4</v>
      </c>
    </row>
    <row r="13" spans="1:21" x14ac:dyDescent="0.35">
      <c r="A13" s="3" t="s">
        <v>1</v>
      </c>
      <c r="B13" s="3" t="s">
        <v>2</v>
      </c>
      <c r="C13" s="3" t="s">
        <v>5</v>
      </c>
      <c r="E13" s="3" t="s">
        <v>1</v>
      </c>
      <c r="F13" s="4" t="s">
        <v>2</v>
      </c>
      <c r="G13" s="4" t="s">
        <v>5</v>
      </c>
    </row>
    <row r="14" spans="1:21" x14ac:dyDescent="0.35">
      <c r="A14" s="5">
        <v>1</v>
      </c>
      <c r="B14" s="6">
        <v>0.2</v>
      </c>
      <c r="C14" s="6">
        <f>A14*B14</f>
        <v>0.2</v>
      </c>
      <c r="E14" s="5">
        <v>1</v>
      </c>
      <c r="F14" s="2">
        <v>10</v>
      </c>
      <c r="G14" s="2">
        <f>E14*F14</f>
        <v>10</v>
      </c>
    </row>
    <row r="15" spans="1:21" x14ac:dyDescent="0.35">
      <c r="A15" s="5">
        <v>2</v>
      </c>
      <c r="B15" s="6">
        <v>0.05</v>
      </c>
      <c r="C15" s="6">
        <f t="shared" ref="C15:C18" si="7">A15*B15</f>
        <v>0.1</v>
      </c>
      <c r="E15" s="5">
        <v>2</v>
      </c>
      <c r="F15" s="2">
        <v>2.5</v>
      </c>
      <c r="G15" s="2">
        <f t="shared" ref="G15:G18" si="8">E15*F15</f>
        <v>5</v>
      </c>
    </row>
    <row r="16" spans="1:21" x14ac:dyDescent="0.35">
      <c r="A16" s="5">
        <v>4</v>
      </c>
      <c r="B16" s="6">
        <v>0.15</v>
      </c>
      <c r="C16" s="6">
        <f t="shared" si="7"/>
        <v>0.6</v>
      </c>
      <c r="E16" s="5">
        <v>4</v>
      </c>
      <c r="F16" s="2">
        <v>7.5</v>
      </c>
      <c r="G16" s="2">
        <f t="shared" si="8"/>
        <v>30</v>
      </c>
    </row>
    <row r="17" spans="1:7" x14ac:dyDescent="0.35">
      <c r="A17" s="12">
        <v>6</v>
      </c>
      <c r="B17" s="13">
        <v>0.25</v>
      </c>
      <c r="C17" s="13">
        <f t="shared" si="7"/>
        <v>1.5</v>
      </c>
      <c r="D17" s="14"/>
      <c r="E17" s="12">
        <v>6</v>
      </c>
      <c r="F17" s="15">
        <v>12.5</v>
      </c>
      <c r="G17" s="15">
        <f t="shared" si="8"/>
        <v>75</v>
      </c>
    </row>
    <row r="18" spans="1:7" x14ac:dyDescent="0.35">
      <c r="A18" s="8">
        <v>8</v>
      </c>
      <c r="B18" s="9">
        <v>0.35</v>
      </c>
      <c r="C18" s="9">
        <f t="shared" si="7"/>
        <v>2.8</v>
      </c>
      <c r="E18" s="8">
        <v>8</v>
      </c>
      <c r="F18" s="10">
        <v>17.5</v>
      </c>
      <c r="G18" s="10">
        <f t="shared" si="8"/>
        <v>140</v>
      </c>
    </row>
    <row r="19" spans="1:7" x14ac:dyDescent="0.35">
      <c r="B19" s="6">
        <f>SUM(B14:B18)</f>
        <v>1</v>
      </c>
      <c r="C19" s="16">
        <f>SUM(C14:C18)</f>
        <v>5.1999999999999993</v>
      </c>
      <c r="F19" s="2">
        <f>SUM(F14:F18)</f>
        <v>50</v>
      </c>
      <c r="G19" s="17">
        <f>SUM(G14:G18)/F19</f>
        <v>5.2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Weighted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2023-12-28T08:41:52Z</dcterms:created>
  <dcterms:modified xsi:type="dcterms:W3CDTF">2024-09-24T19:01:36Z</dcterms:modified>
</cp:coreProperties>
</file>