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338" documentId="8_{9856AD0C-4119-4CFB-B66B-4EDF39F26FEA}" xr6:coauthVersionLast="47" xr6:coauthVersionMax="47" xr10:uidLastSave="{8A41BBF8-E38A-4AF0-A9B6-C08106E0C971}"/>
  <bookViews>
    <workbookView xWindow="-110" yWindow="-110" windowWidth="19420" windowHeight="10300" xr2:uid="{0E574F0C-5712-4813-B0C0-5DF2DF211DDD}"/>
  </bookViews>
  <sheets>
    <sheet name="Title" sheetId="1" r:id="rId1"/>
    <sheet name="Poly" sheetId="5" r:id="rId2"/>
    <sheet name="LN" sheetId="2" r:id="rId3"/>
    <sheet name="Rosenbrock 1" sheetId="3" r:id="rId4"/>
    <sheet name="Rosenbrock 2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4" l="1"/>
  <c r="I18" i="4" a="1"/>
  <c r="H18" i="4" a="1"/>
  <c r="H18" i="4" s="1"/>
  <c r="G18" i="4" a="1"/>
  <c r="G18" i="4" s="1"/>
  <c r="F15" i="4" a="1"/>
  <c r="F15" i="4" s="1"/>
  <c r="K12" i="4" a="1"/>
  <c r="K12" i="4" s="1"/>
  <c r="J12" i="4" a="1"/>
  <c r="J12" i="4" s="1"/>
  <c r="I12" i="4"/>
  <c r="I12" i="4" a="1"/>
  <c r="H12" i="4" a="1"/>
  <c r="H12" i="4" s="1"/>
  <c r="G12" i="4" a="1"/>
  <c r="G12" i="4" s="1"/>
  <c r="F9" i="4" a="1"/>
  <c r="F9" i="4" s="1"/>
  <c r="G6" i="4" a="1"/>
  <c r="G6" i="4" s="1"/>
  <c r="G4" i="4" a="1"/>
  <c r="G4" i="4" s="1"/>
  <c r="D3" i="4"/>
  <c r="D3" i="4" a="1"/>
  <c r="F1" i="4" a="1"/>
  <c r="F1" i="4" s="1"/>
  <c r="G26" i="3" a="1"/>
  <c r="G26" i="3" s="1"/>
  <c r="G24" i="3" a="1"/>
  <c r="G24" i="3" s="1"/>
  <c r="F21" i="3" a="1"/>
  <c r="F21" i="3" s="1"/>
  <c r="I18" i="3" a="1"/>
  <c r="I18" i="3" s="1"/>
  <c r="H18" i="3"/>
  <c r="H18" i="3" a="1"/>
  <c r="G18" i="3" a="1"/>
  <c r="G18" i="3" s="1"/>
  <c r="F15" i="3" a="1"/>
  <c r="F15" i="3" s="1"/>
  <c r="K12" i="3" a="1"/>
  <c r="K12" i="3" s="1"/>
  <c r="J12" i="3" a="1"/>
  <c r="J12" i="3" s="1"/>
  <c r="I12" i="3" a="1"/>
  <c r="I12" i="3" s="1"/>
  <c r="H12" i="3"/>
  <c r="H12" i="3" a="1"/>
  <c r="G12" i="3" a="1"/>
  <c r="G12" i="3" s="1"/>
  <c r="F9" i="3" a="1"/>
  <c r="F9" i="3" s="1"/>
  <c r="G6" i="3" a="1"/>
  <c r="G6" i="3" s="1"/>
  <c r="G4" i="3" a="1"/>
  <c r="G4" i="3" s="1"/>
  <c r="D3" i="3" a="1"/>
  <c r="D3" i="3" s="1"/>
  <c r="F1" i="3"/>
  <c r="F1" i="3" a="1"/>
  <c r="G26" i="2" a="1"/>
  <c r="G26" i="2" s="1"/>
  <c r="G24" i="2" a="1"/>
  <c r="G24" i="2" s="1"/>
  <c r="F21" i="2" a="1"/>
  <c r="F21" i="2" s="1"/>
  <c r="K18" i="2" a="1"/>
  <c r="K18" i="2" s="1"/>
  <c r="J18" i="2" a="1"/>
  <c r="J18" i="2" s="1"/>
  <c r="I18" i="2"/>
  <c r="I18" i="2" a="1"/>
  <c r="H18" i="2" a="1"/>
  <c r="H18" i="2" s="1"/>
  <c r="G18" i="2" a="1"/>
  <c r="G18" i="2" s="1"/>
  <c r="F15" i="2" a="1"/>
  <c r="F15" i="2" s="1"/>
  <c r="K12" i="2" a="1"/>
  <c r="K12" i="2" s="1"/>
  <c r="J12" i="2" a="1"/>
  <c r="J12" i="2" s="1"/>
  <c r="I12" i="2"/>
  <c r="I12" i="2" a="1"/>
  <c r="H12" i="2" a="1"/>
  <c r="H12" i="2" s="1"/>
  <c r="G12" i="2" a="1"/>
  <c r="G12" i="2" s="1"/>
  <c r="D11" i="2" a="1"/>
  <c r="D11" i="2" s="1"/>
  <c r="B11" i="2" a="1"/>
  <c r="B11" i="2" s="1"/>
  <c r="F9" i="2" a="1"/>
  <c r="F9" i="2" s="1"/>
  <c r="D8" i="2"/>
  <c r="D8" i="2" a="1"/>
  <c r="B8" i="2" a="1"/>
  <c r="B8" i="2" s="1"/>
  <c r="G6" i="2" a="1"/>
  <c r="G6" i="2" s="1"/>
  <c r="D6" i="2" a="1"/>
  <c r="D6" i="2" s="1"/>
  <c r="D5" i="2" a="1"/>
  <c r="D5" i="2" s="1"/>
  <c r="G4" i="2" a="1"/>
  <c r="G4" i="2" s="1"/>
  <c r="D3" i="2"/>
  <c r="D3" i="2" a="1"/>
  <c r="F1" i="2" a="1"/>
  <c r="F1" i="2" s="1"/>
  <c r="G22" i="5" a="1"/>
  <c r="G22" i="5" s="1"/>
  <c r="F19" i="5" a="1"/>
  <c r="F19" i="5" s="1"/>
  <c r="K16" i="5" a="1"/>
  <c r="K16" i="5" s="1"/>
  <c r="J16" i="5" a="1"/>
  <c r="J16" i="5" s="1"/>
  <c r="I16" i="5"/>
  <c r="I16" i="5" a="1"/>
  <c r="H16" i="5" a="1"/>
  <c r="H16" i="5" s="1"/>
  <c r="G16" i="5" a="1"/>
  <c r="G16" i="5" s="1"/>
  <c r="F13" i="5" a="1"/>
  <c r="F13" i="5" s="1"/>
  <c r="D11" i="5" a="1"/>
  <c r="D11" i="5" s="1"/>
  <c r="B11" i="5" a="1"/>
  <c r="B11" i="5" s="1"/>
  <c r="K10" i="5"/>
  <c r="K10" i="5" a="1"/>
  <c r="J10" i="5" a="1"/>
  <c r="J10" i="5" s="1"/>
  <c r="I10" i="5" a="1"/>
  <c r="I10" i="5" s="1"/>
  <c r="H10" i="5" a="1"/>
  <c r="H10" i="5" s="1"/>
  <c r="G10" i="5" a="1"/>
  <c r="G10" i="5" s="1"/>
  <c r="D9" i="5" a="1"/>
  <c r="D9" i="5" s="1"/>
  <c r="D8" i="5"/>
  <c r="D8" i="5" a="1"/>
  <c r="B8" i="5" a="1"/>
  <c r="B8" i="5" s="1"/>
  <c r="F7" i="5" a="1"/>
  <c r="F7" i="5" s="1"/>
  <c r="D6" i="5" a="1"/>
  <c r="D6" i="5" s="1"/>
  <c r="D5" i="5" a="1"/>
  <c r="D5" i="5" s="1"/>
  <c r="G4" i="5" a="1"/>
  <c r="G4" i="5" s="1"/>
  <c r="D3" i="5"/>
  <c r="D3" i="5" a="1"/>
  <c r="F1" i="5" a="1"/>
  <c r="F1" i="5" s="1"/>
  <c r="B5" i="5" l="1"/>
  <c r="B6" i="5"/>
  <c r="B3" i="5"/>
  <c r="B3" i="4" l="1"/>
  <c r="B3" i="3"/>
  <c r="K11" i="2"/>
  <c r="B6" i="2"/>
  <c r="B5" i="2"/>
  <c r="B3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<sst xmlns="http://schemas.openxmlformats.org/spreadsheetml/2006/main" count="90" uniqueCount="16">
  <si>
    <t>x</t>
  </si>
  <si>
    <t>y</t>
  </si>
  <si>
    <t>fx</t>
  </si>
  <si>
    <t>fy</t>
  </si>
  <si>
    <t>guess</t>
  </si>
  <si>
    <t>grad</t>
  </si>
  <si>
    <t>Hessian</t>
  </si>
  <si>
    <t>f(x,y)</t>
  </si>
  <si>
    <t>x,y</t>
  </si>
  <si>
    <t>learn</t>
  </si>
  <si>
    <t>iter</t>
  </si>
  <si>
    <t>min</t>
  </si>
  <si>
    <t>Real Statistics Using Excel</t>
  </si>
  <si>
    <t>Updated</t>
  </si>
  <si>
    <t>Gradient Descent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</si>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</sst>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0" xfId="0" applyAlignment="1">
      <alignment horizontal="center"/>
    </xf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9755D-66BC-44CE-B2CD-37F035FB9EC8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12</v>
      </c>
    </row>
    <row r="2" spans="1:2" x14ac:dyDescent="0.35">
      <c r="A2" t="s">
        <v>14</v>
      </c>
    </row>
    <row r="4" spans="1:2" x14ac:dyDescent="0.35">
      <c r="A4" t="s">
        <v>13</v>
      </c>
      <c r="B4" s="12">
        <v>45552</v>
      </c>
    </row>
    <row r="6" spans="1:2" x14ac:dyDescent="0.35">
      <c r="A6" s="13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4F602-EB89-481C-95A7-FDE94FD9AB55}">
  <sheetPr codeName="Sheet5"/>
  <dimension ref="A1:N23"/>
  <sheetViews>
    <sheetView workbookViewId="0"/>
  </sheetViews>
  <sheetFormatPr defaultRowHeight="14.5" x14ac:dyDescent="0.35"/>
  <cols>
    <col min="1" max="1" width="5.453125" customWidth="1"/>
    <col min="3" max="3" width="3.36328125" customWidth="1"/>
    <col min="4" max="4" width="26.90625" customWidth="1"/>
    <col min="5" max="5" width="5.90625" customWidth="1"/>
  </cols>
  <sheetData>
    <row r="1" spans="1:14" x14ac:dyDescent="0.35">
      <c r="A1" t="s">
        <v>0</v>
      </c>
      <c r="B1">
        <v>1</v>
      </c>
      <c r="F1" t="e" cm="1">
        <f t="array" aca="1" ref="F1" ca="1">FTEXT(G4)</f>
        <v>#NAME?</v>
      </c>
    </row>
    <row r="2" spans="1:14" x14ac:dyDescent="0.35">
      <c r="A2" t="s">
        <v>1</v>
      </c>
      <c r="B2">
        <v>2</v>
      </c>
    </row>
    <row r="3" spans="1:14" x14ac:dyDescent="0.35">
      <c r="A3" t="s">
        <v>7</v>
      </c>
      <c r="B3" s="10">
        <f>B1-B2+2*B1*B2+3*B1^2+B2^2</f>
        <v>10</v>
      </c>
      <c r="D3" t="e" cm="1">
        <f t="array" aca="1" ref="D3" ca="1">FTEXT(B3)</f>
        <v>#NAME?</v>
      </c>
      <c r="F3" s="1" t="s">
        <v>4</v>
      </c>
      <c r="G3" s="1" t="s">
        <v>8</v>
      </c>
      <c r="H3" s="1" t="s">
        <v>5</v>
      </c>
      <c r="I3" s="1" t="s">
        <v>7</v>
      </c>
      <c r="J3" s="11" t="s">
        <v>6</v>
      </c>
      <c r="K3" s="11"/>
    </row>
    <row r="4" spans="1:14" x14ac:dyDescent="0.35">
      <c r="F4" s="2">
        <v>1</v>
      </c>
      <c r="G4" s="8" t="e" cm="1">
        <f t="array" aca="1" ref="G4" ca="1">MNEWTON2(B$3,F4,F5)</f>
        <v>#NAME?</v>
      </c>
      <c r="H4" s="3"/>
      <c r="I4" s="3"/>
      <c r="J4" s="2"/>
      <c r="K4" s="4"/>
      <c r="M4" t="s">
        <v>10</v>
      </c>
      <c r="N4" s="10">
        <v>3</v>
      </c>
    </row>
    <row r="5" spans="1:14" x14ac:dyDescent="0.35">
      <c r="A5" t="s">
        <v>2</v>
      </c>
      <c r="B5" s="8">
        <f>1+2*B2+6*B1</f>
        <v>11</v>
      </c>
      <c r="D5" t="e" cm="1">
        <f t="array" aca="1" ref="D5" ca="1">FTEXT(B5)</f>
        <v>#NAME?</v>
      </c>
      <c r="F5" s="5">
        <v>2</v>
      </c>
      <c r="G5" s="9"/>
      <c r="H5" s="6"/>
      <c r="I5" s="6"/>
      <c r="J5" s="5"/>
      <c r="K5" s="7"/>
    </row>
    <row r="6" spans="1:14" x14ac:dyDescent="0.35">
      <c r="A6" t="s">
        <v>3</v>
      </c>
      <c r="B6" s="9">
        <f>-1+2*B1+2*B2</f>
        <v>5</v>
      </c>
      <c r="D6" t="e" cm="1">
        <f t="array" aca="1" ref="D6" ca="1">FTEXT(B6)</f>
        <v>#NAME?</v>
      </c>
    </row>
    <row r="7" spans="1:14" x14ac:dyDescent="0.35">
      <c r="F7" t="e" cm="1">
        <f t="array" aca="1" ref="F7" ca="1">FTEXT(G10)</f>
        <v>#NAME?</v>
      </c>
    </row>
    <row r="8" spans="1:14" x14ac:dyDescent="0.35">
      <c r="A8" t="s">
        <v>2</v>
      </c>
      <c r="B8" s="8" t="e" cm="1">
        <f t="array" aca="1" ref="B8" ca="1">GRADIENT(B1:B2,B3)</f>
        <v>#NAME?</v>
      </c>
      <c r="D8" t="e" cm="1">
        <f t="array" aca="1" ref="D8" ca="1">FTEXT(B8)</f>
        <v>#NAME?</v>
      </c>
    </row>
    <row r="9" spans="1:14" x14ac:dyDescent="0.35">
      <c r="A9" t="s">
        <v>3</v>
      </c>
      <c r="B9" s="9"/>
      <c r="D9" t="e" cm="1">
        <f t="array" aca="1" ref="D9" ca="1">FTEXT(B9)</f>
        <v>#NAME?</v>
      </c>
      <c r="F9" t="s">
        <v>10</v>
      </c>
      <c r="G9">
        <v>0</v>
      </c>
      <c r="H9">
        <v>10</v>
      </c>
      <c r="I9">
        <v>25</v>
      </c>
      <c r="J9">
        <v>50</v>
      </c>
      <c r="K9">
        <v>75</v>
      </c>
    </row>
    <row r="10" spans="1:14" x14ac:dyDescent="0.35">
      <c r="F10" t="s">
        <v>0</v>
      </c>
      <c r="G10" s="2" t="e" cm="1">
        <f t="array" aca="1" ref="G10" ca="1">MGRADIENT($B3,$B1:$B2,0.1,G9)</f>
        <v>#NAME?</v>
      </c>
      <c r="H10" s="3" t="e" cm="1">
        <f t="array" aca="1" ref="H10" ca="1">MGRADIENT($B3,$B1:$B2,0.1,H9)</f>
        <v>#NAME?</v>
      </c>
      <c r="I10" s="3" t="e" cm="1">
        <f t="array" aca="1" ref="I10" ca="1">MGRADIENT($B3,$B1:$B2,0.1,I9)</f>
        <v>#NAME?</v>
      </c>
      <c r="J10" s="3" t="e" cm="1">
        <f t="array" aca="1" ref="J10" ca="1">MGRADIENT($B3,$B1:$B2,0.1,J9)</f>
        <v>#NAME?</v>
      </c>
      <c r="K10" s="4" t="e" cm="1">
        <f t="array" aca="1" ref="K10" ca="1">MGRADIENT($B3,$B1:$B2,0.1,K9)</f>
        <v>#NAME?</v>
      </c>
    </row>
    <row r="11" spans="1:14" x14ac:dyDescent="0.35">
      <c r="A11" t="s">
        <v>11</v>
      </c>
      <c r="B11" s="10" t="e" cm="1">
        <f t="array" aca="1" ref="B11" ca="1">EVALS(B3,K16,K17)</f>
        <v>#NAME?</v>
      </c>
      <c r="D11" t="e" cm="1">
        <f t="array" aca="1" ref="D11" ca="1">FTEXT(B11)</f>
        <v>#NAME?</v>
      </c>
      <c r="F11" t="s">
        <v>1</v>
      </c>
      <c r="G11" s="5"/>
      <c r="H11" s="6"/>
      <c r="I11" s="6"/>
      <c r="J11" s="6"/>
      <c r="K11" s="7"/>
    </row>
    <row r="13" spans="1:14" x14ac:dyDescent="0.35">
      <c r="F13" t="e" cm="1">
        <f t="array" aca="1" ref="F13" ca="1">FTEXT(G16)</f>
        <v>#NAME?</v>
      </c>
    </row>
    <row r="15" spans="1:14" x14ac:dyDescent="0.35">
      <c r="F15" t="s">
        <v>10</v>
      </c>
      <c r="G15">
        <v>0</v>
      </c>
      <c r="H15">
        <v>5</v>
      </c>
      <c r="I15">
        <v>10</v>
      </c>
      <c r="J15">
        <v>15</v>
      </c>
      <c r="K15">
        <v>25</v>
      </c>
    </row>
    <row r="16" spans="1:14" x14ac:dyDescent="0.35">
      <c r="F16" t="s">
        <v>0</v>
      </c>
      <c r="G16" s="2" t="e" cm="1">
        <f t="array" aca="1" ref="G16" ca="1">MGRADIENTX($B3,$B1:$B2,1,G15)</f>
        <v>#NAME?</v>
      </c>
      <c r="H16" s="3" t="e" cm="1">
        <f t="array" aca="1" ref="H16" ca="1">MGRADIENTX($B3,$B1:$B2,1,H15)</f>
        <v>#NAME?</v>
      </c>
      <c r="I16" s="3" t="e" cm="1">
        <f t="array" aca="1" ref="I16" ca="1">MGRADIENTX($B3,$B1:$B2,1,I15)</f>
        <v>#NAME?</v>
      </c>
      <c r="J16" s="3" t="e" cm="1">
        <f t="array" aca="1" ref="J16" ca="1">MGRADIENTX($B3,$B1:$B2,1,J15)</f>
        <v>#NAME?</v>
      </c>
      <c r="K16" s="4" t="e" cm="1">
        <f t="array" aca="1" ref="K16" ca="1">MGRADIENTX($B3,$B1:$B2,1,K15)</f>
        <v>#NAME?</v>
      </c>
    </row>
    <row r="17" spans="6:11" x14ac:dyDescent="0.35">
      <c r="F17" t="s">
        <v>1</v>
      </c>
      <c r="G17" s="5"/>
      <c r="H17" s="6"/>
      <c r="I17" s="6"/>
      <c r="J17" s="6"/>
      <c r="K17" s="7"/>
    </row>
    <row r="19" spans="6:11" x14ac:dyDescent="0.35">
      <c r="F19" t="e" cm="1">
        <f t="array" aca="1" ref="F19" ca="1">FTEXT(G22)</f>
        <v>#NAME?</v>
      </c>
    </row>
    <row r="21" spans="6:11" x14ac:dyDescent="0.35">
      <c r="F21" s="1" t="s">
        <v>4</v>
      </c>
      <c r="G21" s="1" t="s">
        <v>8</v>
      </c>
      <c r="H21" s="1" t="s">
        <v>5</v>
      </c>
      <c r="I21" s="1" t="s">
        <v>7</v>
      </c>
      <c r="J21" s="11" t="s">
        <v>6</v>
      </c>
      <c r="K21" s="11"/>
    </row>
    <row r="22" spans="6:11" x14ac:dyDescent="0.35">
      <c r="F22" s="8">
        <v>1</v>
      </c>
      <c r="G22" s="2" t="e" cm="1">
        <f t="array" aca="1" ref="G22" ca="1">BGFS($B3,F22:F23)</f>
        <v>#NAME?</v>
      </c>
      <c r="H22" s="2"/>
      <c r="I22" s="3"/>
      <c r="J22" s="3"/>
      <c r="K22" s="4"/>
    </row>
    <row r="23" spans="6:11" x14ac:dyDescent="0.35">
      <c r="F23" s="9">
        <v>2</v>
      </c>
      <c r="G23" s="5"/>
      <c r="H23" s="6"/>
      <c r="I23" s="6"/>
      <c r="J23" s="6"/>
      <c r="K23" s="7"/>
    </row>
  </sheetData>
  <mergeCells count="2">
    <mergeCell ref="J3:K3"/>
    <mergeCell ref="J21:K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6343E-84A7-43DD-907E-D3A5FDFEFF04}">
  <sheetPr codeName="Sheet2"/>
  <dimension ref="A1:N27"/>
  <sheetViews>
    <sheetView zoomScaleNormal="100" workbookViewId="0"/>
  </sheetViews>
  <sheetFormatPr defaultRowHeight="14.5" x14ac:dyDescent="0.35"/>
  <cols>
    <col min="1" max="1" width="5.54296875" customWidth="1"/>
    <col min="3" max="3" width="3.90625" customWidth="1"/>
    <col min="4" max="4" width="24.453125" customWidth="1"/>
    <col min="5" max="5" width="7.36328125" customWidth="1"/>
  </cols>
  <sheetData>
    <row r="1" spans="1:14" x14ac:dyDescent="0.35">
      <c r="A1" t="s">
        <v>0</v>
      </c>
      <c r="B1">
        <v>0.1</v>
      </c>
      <c r="F1" t="e" cm="1">
        <f t="array" aca="1" ref="F1" ca="1">FTEXT(G4)</f>
        <v>#NAME?</v>
      </c>
    </row>
    <row r="2" spans="1:14" x14ac:dyDescent="0.35">
      <c r="A2" t="s">
        <v>1</v>
      </c>
      <c r="B2">
        <v>0.2</v>
      </c>
    </row>
    <row r="3" spans="1:14" x14ac:dyDescent="0.35">
      <c r="A3" t="s">
        <v>7</v>
      </c>
      <c r="B3" s="10">
        <f>-LN(1-B1-B2)-LN(B1)-LN(B2)</f>
        <v>4.268697949366878</v>
      </c>
      <c r="D3" t="e" cm="1">
        <f t="array" aca="1" ref="D3" ca="1">FTEXT(B3)</f>
        <v>#NAME?</v>
      </c>
      <c r="F3" s="1" t="s">
        <v>4</v>
      </c>
      <c r="G3" s="1" t="s">
        <v>8</v>
      </c>
      <c r="H3" s="1" t="s">
        <v>5</v>
      </c>
      <c r="I3" s="1" t="s">
        <v>7</v>
      </c>
      <c r="J3" s="11" t="s">
        <v>6</v>
      </c>
      <c r="K3" s="11"/>
    </row>
    <row r="4" spans="1:14" x14ac:dyDescent="0.35">
      <c r="F4" s="2">
        <v>0.1</v>
      </c>
      <c r="G4" s="8" t="e" cm="1">
        <f t="array" aca="1" ref="G4" ca="1">MNEWTON2(B$3,F4,F5)</f>
        <v>#NAME?</v>
      </c>
      <c r="H4" s="3"/>
      <c r="I4" s="3"/>
      <c r="J4" s="2"/>
      <c r="K4" s="4"/>
      <c r="M4" t="s">
        <v>10</v>
      </c>
      <c r="N4" s="10">
        <v>6</v>
      </c>
    </row>
    <row r="5" spans="1:14" x14ac:dyDescent="0.35">
      <c r="A5" t="s">
        <v>2</v>
      </c>
      <c r="B5" s="8">
        <f>1/(1-B1-B2)-1/B1</f>
        <v>-8.5714285714285712</v>
      </c>
      <c r="D5" t="e" cm="1">
        <f t="array" aca="1" ref="D5" ca="1">FTEXT(B5)</f>
        <v>#NAME?</v>
      </c>
      <c r="F5" s="5">
        <v>0.1</v>
      </c>
      <c r="G5" s="9"/>
      <c r="H5" s="6"/>
      <c r="I5" s="6"/>
      <c r="J5" s="5"/>
      <c r="K5" s="7"/>
    </row>
    <row r="6" spans="1:14" x14ac:dyDescent="0.35">
      <c r="A6" t="s">
        <v>3</v>
      </c>
      <c r="B6" s="9">
        <f>1/(1-B1-B2)-1/B2</f>
        <v>-3.5714285714285712</v>
      </c>
      <c r="D6" t="e" cm="1">
        <f t="array" aca="1" ref="D6" ca="1">FTEXT(B6)</f>
        <v>#NAME?</v>
      </c>
      <c r="F6" s="2">
        <v>0.2</v>
      </c>
      <c r="G6" s="8" t="e" cm="1">
        <f t="array" aca="1" ref="G6" ca="1">MNEWTON2(B$3,F6,F7)</f>
        <v>#NAME?</v>
      </c>
      <c r="H6" s="3"/>
      <c r="I6" s="3"/>
      <c r="J6" s="2"/>
      <c r="K6" s="4"/>
      <c r="M6" t="s">
        <v>10</v>
      </c>
      <c r="N6" s="10">
        <v>4</v>
      </c>
    </row>
    <row r="7" spans="1:14" x14ac:dyDescent="0.35">
      <c r="F7" s="5">
        <v>0.4</v>
      </c>
      <c r="G7" s="9"/>
      <c r="H7" s="6"/>
      <c r="I7" s="6"/>
      <c r="J7" s="5"/>
      <c r="K7" s="7"/>
    </row>
    <row r="8" spans="1:14" x14ac:dyDescent="0.35">
      <c r="A8" t="s">
        <v>2</v>
      </c>
      <c r="B8" s="8" t="e" cm="1">
        <f t="array" aca="1" ref="B8" ca="1">GRADIENT(B1:B2,B3)</f>
        <v>#NAME?</v>
      </c>
      <c r="D8" t="e" cm="1">
        <f t="array" aca="1" ref="D8" ca="1">FTEXT(B8)</f>
        <v>#NAME?</v>
      </c>
    </row>
    <row r="9" spans="1:14" x14ac:dyDescent="0.35">
      <c r="A9" t="s">
        <v>3</v>
      </c>
      <c r="B9" s="9"/>
      <c r="F9" t="e" cm="1">
        <f t="array" aca="1" ref="F9" ca="1">FTEXT(G12)</f>
        <v>#NAME?</v>
      </c>
    </row>
    <row r="11" spans="1:14" x14ac:dyDescent="0.35">
      <c r="A11" t="s">
        <v>11</v>
      </c>
      <c r="B11" s="10" t="e" cm="1">
        <f t="array" aca="1" ref="B11" ca="1">EVALS(B3,1/3,1/3)</f>
        <v>#NAME?</v>
      </c>
      <c r="D11" t="e" cm="1">
        <f t="array" aca="1" ref="D11" ca="1">FTEXT(B11)</f>
        <v>#NAME?</v>
      </c>
      <c r="F11" t="s">
        <v>9</v>
      </c>
      <c r="G11">
        <v>0.1</v>
      </c>
      <c r="H11">
        <v>0.05</v>
      </c>
      <c r="I11">
        <v>4.7500000000000001E-2</v>
      </c>
      <c r="J11">
        <v>1E-4</v>
      </c>
      <c r="K11">
        <f>J11</f>
        <v>1E-4</v>
      </c>
    </row>
    <row r="12" spans="1:14" x14ac:dyDescent="0.35">
      <c r="F12" t="s">
        <v>0</v>
      </c>
      <c r="G12" s="2" t="e" cm="1">
        <f t="array" aca="1" ref="G12" ca="1">MGRADIENT($B3,$B1:$B2,G11)</f>
        <v>#NAME?</v>
      </c>
      <c r="H12" s="3" t="e" cm="1">
        <f t="array" aca="1" ref="H12" ca="1">MGRADIENT($B3,$B1:$B2,H11)</f>
        <v>#NAME?</v>
      </c>
      <c r="I12" s="3" t="e" cm="1">
        <f t="array" aca="1" ref="I12" ca="1">MGRADIENT($B3,$B1:$B2,I11)</f>
        <v>#NAME?</v>
      </c>
      <c r="J12" s="3" t="e" cm="1">
        <f t="array" aca="1" ref="J12" ca="1">MGRADIENT($B3,$B1:$B2,J11)</f>
        <v>#NAME?</v>
      </c>
      <c r="K12" s="4" t="e" cm="1">
        <f t="array" aca="1" ref="K12" ca="1">MGRADIENT($B3,$B1:$B2,K11,10000)</f>
        <v>#NAME?</v>
      </c>
    </row>
    <row r="13" spans="1:14" x14ac:dyDescent="0.35">
      <c r="F13" t="s">
        <v>1</v>
      </c>
      <c r="G13" s="5"/>
      <c r="H13" s="6"/>
      <c r="I13" s="6"/>
      <c r="J13" s="6"/>
      <c r="K13" s="7"/>
    </row>
    <row r="15" spans="1:14" x14ac:dyDescent="0.35">
      <c r="F15" t="e" cm="1">
        <f t="array" aca="1" ref="F15" ca="1">FTEXT(G18)</f>
        <v>#NAME?</v>
      </c>
    </row>
    <row r="17" spans="6:11" x14ac:dyDescent="0.35">
      <c r="F17" t="s">
        <v>9</v>
      </c>
      <c r="G17">
        <v>0.1</v>
      </c>
      <c r="H17">
        <v>5.7500000000000002E-2</v>
      </c>
      <c r="I17">
        <v>0.05</v>
      </c>
      <c r="J17">
        <v>0.04</v>
      </c>
      <c r="K17">
        <v>3.5000000000000003E-2</v>
      </c>
    </row>
    <row r="18" spans="6:11" x14ac:dyDescent="0.35">
      <c r="F18" t="s">
        <v>0</v>
      </c>
      <c r="G18" s="2" t="e" cm="1">
        <f t="array" aca="1" ref="G18" ca="1">MGRADIENTX($B3,$B1:$B2,G17)</f>
        <v>#NAME?</v>
      </c>
      <c r="H18" s="3" t="e" cm="1">
        <f t="array" aca="1" ref="H18" ca="1">MGRADIENTX($B3,$B1:$B2,H17)</f>
        <v>#NAME?</v>
      </c>
      <c r="I18" s="3" t="e" cm="1">
        <f t="array" aca="1" ref="I18" ca="1">MGRADIENTX($B3,$B1:$B2,I17)</f>
        <v>#NAME?</v>
      </c>
      <c r="J18" s="3" t="e" cm="1">
        <f t="array" aca="1" ref="J18" ca="1">MGRADIENTX($B3,$B1:$B2,J17)</f>
        <v>#NAME?</v>
      </c>
      <c r="K18" s="4" t="e" cm="1">
        <f t="array" aca="1" ref="K18" ca="1">MGRADIENTX($B3,$B1:$B2,K17)</f>
        <v>#NAME?</v>
      </c>
    </row>
    <row r="19" spans="6:11" x14ac:dyDescent="0.35">
      <c r="F19" t="s">
        <v>1</v>
      </c>
      <c r="G19" s="5"/>
      <c r="H19" s="6"/>
      <c r="I19" s="6"/>
      <c r="J19" s="6"/>
      <c r="K19" s="7"/>
    </row>
    <row r="21" spans="6:11" x14ac:dyDescent="0.35">
      <c r="F21" t="e" cm="1">
        <f t="array" aca="1" ref="F21" ca="1">FTEXT(G24)</f>
        <v>#NAME?</v>
      </c>
    </row>
    <row r="23" spans="6:11" x14ac:dyDescent="0.35">
      <c r="F23" s="1" t="s">
        <v>4</v>
      </c>
      <c r="G23" s="1" t="s">
        <v>8</v>
      </c>
      <c r="H23" s="1" t="s">
        <v>5</v>
      </c>
      <c r="I23" s="1" t="s">
        <v>7</v>
      </c>
      <c r="J23" s="11" t="s">
        <v>6</v>
      </c>
      <c r="K23" s="11"/>
    </row>
    <row r="24" spans="6:11" x14ac:dyDescent="0.35">
      <c r="F24" s="8">
        <v>0.1</v>
      </c>
      <c r="G24" s="8" t="e" cm="1">
        <f t="array" aca="1" ref="G24" ca="1">BGFS($B3,F24:F25,0.045)</f>
        <v>#NAME?</v>
      </c>
      <c r="H24" s="3"/>
      <c r="I24" s="3"/>
      <c r="J24" s="2"/>
      <c r="K24" s="4"/>
    </row>
    <row r="25" spans="6:11" x14ac:dyDescent="0.35">
      <c r="F25" s="9">
        <v>0.1</v>
      </c>
      <c r="G25" s="9"/>
      <c r="H25" s="6"/>
      <c r="I25" s="6"/>
      <c r="J25" s="5"/>
      <c r="K25" s="7"/>
    </row>
    <row r="26" spans="6:11" x14ac:dyDescent="0.35">
      <c r="F26" s="8">
        <v>0.1</v>
      </c>
      <c r="G26" s="8" t="e" cm="1">
        <f t="array" aca="1" ref="G26" ca="1">BGFS($B3,F26:F27,0.045,200)</f>
        <v>#NAME?</v>
      </c>
      <c r="H26" s="3"/>
      <c r="I26" s="3"/>
      <c r="J26" s="2"/>
      <c r="K26" s="4"/>
    </row>
    <row r="27" spans="6:11" x14ac:dyDescent="0.35">
      <c r="F27" s="9">
        <v>0.1</v>
      </c>
      <c r="G27" s="9"/>
      <c r="H27" s="6"/>
      <c r="I27" s="6"/>
      <c r="J27" s="5"/>
      <c r="K27" s="7"/>
    </row>
  </sheetData>
  <mergeCells count="2">
    <mergeCell ref="J3:K3"/>
    <mergeCell ref="J23:K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A6313-ED0E-431C-84AF-12625228156B}">
  <sheetPr codeName="Sheet3"/>
  <dimension ref="A1:N27"/>
  <sheetViews>
    <sheetView zoomScaleNormal="100" workbookViewId="0"/>
  </sheetViews>
  <sheetFormatPr defaultRowHeight="14.5" x14ac:dyDescent="0.35"/>
  <cols>
    <col min="1" max="1" width="6.453125" customWidth="1"/>
    <col min="3" max="3" width="3.54296875" customWidth="1"/>
    <col min="4" max="4" width="24.54296875" customWidth="1"/>
    <col min="5" max="5" width="5.90625" customWidth="1"/>
  </cols>
  <sheetData>
    <row r="1" spans="1:14" x14ac:dyDescent="0.35">
      <c r="A1" t="s">
        <v>0</v>
      </c>
      <c r="B1">
        <v>3</v>
      </c>
      <c r="F1" t="e" cm="1">
        <f t="array" aca="1" ref="F1" ca="1">FTEXT(G4)</f>
        <v>#NAME?</v>
      </c>
    </row>
    <row r="2" spans="1:14" x14ac:dyDescent="0.35">
      <c r="A2" t="s">
        <v>1</v>
      </c>
      <c r="B2">
        <v>4</v>
      </c>
    </row>
    <row r="3" spans="1:14" x14ac:dyDescent="0.35">
      <c r="A3" t="s">
        <v>7</v>
      </c>
      <c r="B3" s="10">
        <f>(2-B1)^2+100*(B2-B1^2)^2</f>
        <v>2501</v>
      </c>
      <c r="D3" t="e" cm="1">
        <f t="array" aca="1" ref="D3" ca="1">FTEXT(B3)</f>
        <v>#NAME?</v>
      </c>
      <c r="F3" s="1" t="s">
        <v>4</v>
      </c>
      <c r="G3" s="1" t="s">
        <v>8</v>
      </c>
      <c r="H3" s="1" t="s">
        <v>5</v>
      </c>
      <c r="I3" s="1" t="s">
        <v>7</v>
      </c>
      <c r="J3" s="11" t="s">
        <v>6</v>
      </c>
      <c r="K3" s="11"/>
    </row>
    <row r="4" spans="1:14" x14ac:dyDescent="0.35">
      <c r="F4" s="2">
        <v>-10</v>
      </c>
      <c r="G4" s="8" t="e" cm="1">
        <f t="array" aca="1" ref="G4" ca="1">MNEWTON2(B$3,F4,F5)</f>
        <v>#NAME?</v>
      </c>
      <c r="H4" s="3"/>
      <c r="I4" s="3"/>
      <c r="J4" s="2"/>
      <c r="K4" s="4"/>
      <c r="M4" t="s">
        <v>10</v>
      </c>
      <c r="N4" s="10">
        <v>24</v>
      </c>
    </row>
    <row r="5" spans="1:14" x14ac:dyDescent="0.35">
      <c r="F5" s="5">
        <v>1</v>
      </c>
      <c r="G5" s="9"/>
      <c r="H5" s="6"/>
      <c r="I5" s="6"/>
      <c r="J5" s="5"/>
      <c r="K5" s="7"/>
    </row>
    <row r="6" spans="1:14" x14ac:dyDescent="0.35">
      <c r="F6" s="2">
        <v>0.2</v>
      </c>
      <c r="G6" s="8" t="e" cm="1">
        <f t="array" aca="1" ref="G6" ca="1">MNEWTON2(B$3,F6,F7)</f>
        <v>#NAME?</v>
      </c>
      <c r="H6" s="3"/>
      <c r="I6" s="3"/>
      <c r="J6" s="2"/>
      <c r="K6" s="4"/>
      <c r="M6" t="s">
        <v>10</v>
      </c>
      <c r="N6" s="10">
        <v>9</v>
      </c>
    </row>
    <row r="7" spans="1:14" x14ac:dyDescent="0.35">
      <c r="F7" s="5">
        <v>20</v>
      </c>
      <c r="G7" s="9"/>
      <c r="H7" s="6"/>
      <c r="I7" s="6"/>
      <c r="J7" s="5"/>
      <c r="K7" s="7"/>
    </row>
    <row r="9" spans="1:14" x14ac:dyDescent="0.35">
      <c r="F9" t="e" cm="1">
        <f t="array" aca="1" ref="F9" ca="1">FTEXT(G12)</f>
        <v>#NAME?</v>
      </c>
    </row>
    <row r="11" spans="1:14" x14ac:dyDescent="0.35">
      <c r="F11" t="s">
        <v>9</v>
      </c>
      <c r="G11">
        <v>0.1</v>
      </c>
      <c r="H11">
        <v>1E-3</v>
      </c>
      <c r="I11">
        <v>1E-4</v>
      </c>
      <c r="J11">
        <v>1E-4</v>
      </c>
      <c r="K11">
        <v>1E-4</v>
      </c>
    </row>
    <row r="12" spans="1:14" x14ac:dyDescent="0.35">
      <c r="F12" t="s">
        <v>0</v>
      </c>
      <c r="G12" s="2" t="e" cm="1">
        <f t="array" aca="1" ref="G12" ca="1">MGRADIENT($B3,$B1:$B2,G11)</f>
        <v>#NAME?</v>
      </c>
      <c r="H12" s="3" t="e" cm="1">
        <f t="array" aca="1" ref="H12" ca="1">MGRADIENT($B3,$B1:$B2,H11)</f>
        <v>#NAME?</v>
      </c>
      <c r="I12" s="3" t="e" cm="1">
        <f t="array" aca="1" ref="I12" ca="1">MGRADIENT($B3,$B1:$B2,I11)</f>
        <v>#NAME?</v>
      </c>
      <c r="J12" s="3" t="e" cm="1">
        <f t="array" aca="1" ref="J12" ca="1">MGRADIENT($B3,$B1:$B2,J11,10000)</f>
        <v>#NAME?</v>
      </c>
      <c r="K12" s="4" t="e" cm="1">
        <f t="array" aca="1" ref="K12" ca="1">MGRADIENT($B3,$B1:$B2,K11,100000)</f>
        <v>#NAME?</v>
      </c>
    </row>
    <row r="13" spans="1:14" x14ac:dyDescent="0.35">
      <c r="F13" t="s">
        <v>1</v>
      </c>
      <c r="G13" s="5"/>
      <c r="H13" s="6"/>
      <c r="I13" s="6"/>
      <c r="J13" s="6"/>
      <c r="K13" s="7"/>
    </row>
    <row r="15" spans="1:14" x14ac:dyDescent="0.35">
      <c r="F15" t="e" cm="1">
        <f t="array" aca="1" ref="F15" ca="1">FTEXT(G18)</f>
        <v>#NAME?</v>
      </c>
    </row>
    <row r="17" spans="6:11" x14ac:dyDescent="0.35">
      <c r="F17" t="s">
        <v>10</v>
      </c>
      <c r="G17">
        <v>500</v>
      </c>
      <c r="H17">
        <v>5000</v>
      </c>
      <c r="I17">
        <v>50000</v>
      </c>
    </row>
    <row r="18" spans="6:11" x14ac:dyDescent="0.35">
      <c r="F18" t="s">
        <v>0</v>
      </c>
      <c r="G18" s="2" t="e" cm="1">
        <f t="array" aca="1" ref="G18" ca="1">MGRADIENTX($B3,$B1:$B2,0.5,G17)</f>
        <v>#NAME?</v>
      </c>
      <c r="H18" s="3" t="e" cm="1">
        <f t="array" aca="1" ref="H18" ca="1">MGRADIENTX($B3,$B1:$B2,0.5,H17)</f>
        <v>#NAME?</v>
      </c>
      <c r="I18" s="4" t="e" cm="1">
        <f t="array" aca="1" ref="I18" ca="1">MGRADIENTX($B3,$B1:$B2,0.5,I17)</f>
        <v>#NAME?</v>
      </c>
    </row>
    <row r="19" spans="6:11" x14ac:dyDescent="0.35">
      <c r="F19" t="s">
        <v>1</v>
      </c>
      <c r="G19" s="5"/>
      <c r="H19" s="6"/>
      <c r="I19" s="7"/>
    </row>
    <row r="21" spans="6:11" x14ac:dyDescent="0.35">
      <c r="F21" t="e" cm="1">
        <f t="array" aca="1" ref="F21" ca="1">FTEXT(G24)</f>
        <v>#NAME?</v>
      </c>
    </row>
    <row r="23" spans="6:11" x14ac:dyDescent="0.35">
      <c r="F23" s="1" t="s">
        <v>4</v>
      </c>
      <c r="G23" s="1" t="s">
        <v>8</v>
      </c>
      <c r="H23" s="1" t="s">
        <v>5</v>
      </c>
      <c r="I23" s="1" t="s">
        <v>7</v>
      </c>
      <c r="J23" s="11" t="s">
        <v>6</v>
      </c>
      <c r="K23" s="11"/>
    </row>
    <row r="24" spans="6:11" x14ac:dyDescent="0.35">
      <c r="F24" s="8">
        <v>-10</v>
      </c>
      <c r="G24" s="8" t="e" cm="1">
        <f t="array" aca="1" ref="G24" ca="1">BGFS($B3,F24:F25)</f>
        <v>#NAME?</v>
      </c>
      <c r="H24" s="3"/>
      <c r="I24" s="3"/>
      <c r="J24" s="2"/>
      <c r="K24" s="4"/>
    </row>
    <row r="25" spans="6:11" x14ac:dyDescent="0.35">
      <c r="F25" s="9">
        <v>1</v>
      </c>
      <c r="G25" s="9"/>
      <c r="H25" s="6"/>
      <c r="I25" s="6"/>
      <c r="J25" s="5"/>
      <c r="K25" s="7"/>
    </row>
    <row r="26" spans="6:11" x14ac:dyDescent="0.35">
      <c r="F26" s="8">
        <v>0.2</v>
      </c>
      <c r="G26" s="8" t="e" cm="1">
        <f t="array" aca="1" ref="G26" ca="1">BGFS($B3,F26:F27)</f>
        <v>#NAME?</v>
      </c>
      <c r="H26" s="3"/>
      <c r="I26" s="3"/>
      <c r="J26" s="2"/>
      <c r="K26" s="4"/>
    </row>
    <row r="27" spans="6:11" x14ac:dyDescent="0.35">
      <c r="F27" s="9">
        <v>20</v>
      </c>
      <c r="G27" s="9"/>
      <c r="H27" s="6"/>
      <c r="I27" s="6"/>
      <c r="J27" s="5"/>
      <c r="K27" s="7"/>
    </row>
  </sheetData>
  <mergeCells count="2">
    <mergeCell ref="J3:K3"/>
    <mergeCell ref="J23:K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82006-FA2E-432E-A428-A86E4A2AEE05}">
  <sheetPr codeName="Sheet4"/>
  <dimension ref="A1:K19"/>
  <sheetViews>
    <sheetView workbookViewId="0"/>
  </sheetViews>
  <sheetFormatPr defaultRowHeight="14.5" x14ac:dyDescent="0.35"/>
  <cols>
    <col min="1" max="1" width="5.54296875" customWidth="1"/>
    <col min="3" max="3" width="3.54296875" customWidth="1"/>
    <col min="4" max="4" width="24.54296875" customWidth="1"/>
    <col min="5" max="5" width="6.36328125" customWidth="1"/>
  </cols>
  <sheetData>
    <row r="1" spans="1:11" x14ac:dyDescent="0.35">
      <c r="A1" t="s">
        <v>0</v>
      </c>
      <c r="B1">
        <v>3</v>
      </c>
      <c r="F1" t="e" cm="1">
        <f t="array" aca="1" ref="F1" ca="1">FTEXT(G4)</f>
        <v>#NAME?</v>
      </c>
    </row>
    <row r="2" spans="1:11" x14ac:dyDescent="0.35">
      <c r="A2" t="s">
        <v>1</v>
      </c>
      <c r="B2">
        <v>5</v>
      </c>
    </row>
    <row r="3" spans="1:11" x14ac:dyDescent="0.35">
      <c r="A3" t="s">
        <v>7</v>
      </c>
      <c r="B3" s="10">
        <f>(2-B1)^2+100*(B2-B1^2)^2</f>
        <v>1601</v>
      </c>
      <c r="D3" t="e" cm="1">
        <f t="array" aca="1" ref="D3" ca="1">FTEXT(B3)</f>
        <v>#NAME?</v>
      </c>
      <c r="F3" s="1" t="s">
        <v>4</v>
      </c>
      <c r="G3" s="1" t="s">
        <v>8</v>
      </c>
      <c r="H3" s="1" t="s">
        <v>5</v>
      </c>
      <c r="I3" s="1" t="s">
        <v>7</v>
      </c>
      <c r="J3" s="11" t="s">
        <v>6</v>
      </c>
      <c r="K3" s="11"/>
    </row>
    <row r="4" spans="1:11" x14ac:dyDescent="0.35">
      <c r="F4" s="2">
        <v>-10</v>
      </c>
      <c r="G4" s="8" t="e" cm="1">
        <f t="array" aca="1" ref="G4" ca="1">MNEWTON2(B$3,F4,F5)</f>
        <v>#NAME?</v>
      </c>
      <c r="H4" s="3"/>
      <c r="I4" s="3"/>
      <c r="J4" s="2"/>
      <c r="K4" s="4"/>
    </row>
    <row r="5" spans="1:11" x14ac:dyDescent="0.35">
      <c r="F5" s="5">
        <v>1</v>
      </c>
      <c r="G5" s="9"/>
      <c r="H5" s="6"/>
      <c r="I5" s="6"/>
      <c r="J5" s="5"/>
      <c r="K5" s="7"/>
    </row>
    <row r="6" spans="1:11" x14ac:dyDescent="0.35">
      <c r="F6" s="2">
        <v>0.2</v>
      </c>
      <c r="G6" s="8" t="e" cm="1">
        <f t="array" aca="1" ref="G6" ca="1">MNEWTON2(B$3,F6,F7)</f>
        <v>#NAME?</v>
      </c>
      <c r="H6" s="3"/>
      <c r="I6" s="3"/>
      <c r="J6" s="2"/>
      <c r="K6" s="4"/>
    </row>
    <row r="7" spans="1:11" x14ac:dyDescent="0.35">
      <c r="F7" s="5">
        <v>20</v>
      </c>
      <c r="G7" s="9"/>
      <c r="H7" s="6"/>
      <c r="I7" s="6"/>
      <c r="J7" s="5"/>
      <c r="K7" s="7"/>
    </row>
    <row r="9" spans="1:11" x14ac:dyDescent="0.35">
      <c r="F9" t="e" cm="1">
        <f t="array" aca="1" ref="F9" ca="1">FTEXT(G12)</f>
        <v>#NAME?</v>
      </c>
    </row>
    <row r="11" spans="1:11" x14ac:dyDescent="0.35">
      <c r="F11" t="s">
        <v>9</v>
      </c>
      <c r="G11">
        <v>0.1</v>
      </c>
      <c r="H11">
        <v>1E-3</v>
      </c>
      <c r="I11">
        <v>1E-4</v>
      </c>
      <c r="J11">
        <v>1E-4</v>
      </c>
      <c r="K11">
        <v>1E-4</v>
      </c>
    </row>
    <row r="12" spans="1:11" x14ac:dyDescent="0.35">
      <c r="F12" t="s">
        <v>0</v>
      </c>
      <c r="G12" s="2" t="e" cm="1">
        <f t="array" aca="1" ref="G12" ca="1">MGRADIENT($B3,$B1:$B2,G11)</f>
        <v>#NAME?</v>
      </c>
      <c r="H12" s="3" t="e" cm="1">
        <f t="array" aca="1" ref="H12" ca="1">MGRADIENT($B3,$B1:$B2,H11)</f>
        <v>#NAME?</v>
      </c>
      <c r="I12" s="3" t="e" cm="1">
        <f t="array" aca="1" ref="I12" ca="1">MGRADIENT($B3,$B1:$B2,I11)</f>
        <v>#NAME?</v>
      </c>
      <c r="J12" s="3" t="e" cm="1">
        <f t="array" aca="1" ref="J12" ca="1">MGRADIENT($B3,$B1:$B2,J11,10000)</f>
        <v>#NAME?</v>
      </c>
      <c r="K12" s="4" t="e" cm="1">
        <f t="array" aca="1" ref="K12" ca="1">MGRADIENT($B3,$B1:$B2,K11,100000)</f>
        <v>#NAME?</v>
      </c>
    </row>
    <row r="13" spans="1:11" x14ac:dyDescent="0.35">
      <c r="F13" t="s">
        <v>1</v>
      </c>
      <c r="G13" s="5"/>
      <c r="H13" s="6"/>
      <c r="I13" s="6"/>
      <c r="J13" s="6"/>
      <c r="K13" s="7"/>
    </row>
    <row r="15" spans="1:11" x14ac:dyDescent="0.35">
      <c r="F15" t="e" cm="1">
        <f t="array" aca="1" ref="F15" ca="1">FTEXT(G18)</f>
        <v>#NAME?</v>
      </c>
    </row>
    <row r="17" spans="6:9" x14ac:dyDescent="0.35">
      <c r="F17" t="s">
        <v>10</v>
      </c>
      <c r="G17">
        <v>500</v>
      </c>
      <c r="H17">
        <v>5000</v>
      </c>
      <c r="I17">
        <v>50000</v>
      </c>
    </row>
    <row r="18" spans="6:9" x14ac:dyDescent="0.35">
      <c r="F18" t="s">
        <v>0</v>
      </c>
      <c r="G18" s="2" t="e" cm="1">
        <f t="array" aca="1" ref="G18" ca="1">MGRADIENTX($B3,$B1:$B2,0.5,G17)</f>
        <v>#NAME?</v>
      </c>
      <c r="H18" s="3" t="e" cm="1">
        <f t="array" aca="1" ref="H18" ca="1">MGRADIENTX($B3,$B1:$B2,0.5,H17)</f>
        <v>#NAME?</v>
      </c>
      <c r="I18" s="4" t="e" cm="1">
        <f t="array" aca="1" ref="I18" ca="1">MGRADIENTX($B3,$B1:$B2,0.5,I17)</f>
        <v>#NAME?</v>
      </c>
    </row>
    <row r="19" spans="6:9" x14ac:dyDescent="0.35">
      <c r="F19" t="s">
        <v>1</v>
      </c>
      <c r="G19" s="5"/>
      <c r="H19" s="6"/>
      <c r="I19" s="7"/>
    </row>
  </sheetData>
  <mergeCells count="1"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Poly</vt:lpstr>
      <vt:lpstr>LN</vt:lpstr>
      <vt:lpstr>Rosenbrock 1</vt:lpstr>
      <vt:lpstr>Rosenbrock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2024-09-13T15:26:44Z</dcterms:created>
  <dcterms:modified xsi:type="dcterms:W3CDTF">2024-09-18T14:48:45Z</dcterms:modified>
</cp:coreProperties>
</file>