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113" documentId="8_{909E0715-4F73-45A8-90F2-45788C588E84}" xr6:coauthVersionLast="47" xr6:coauthVersionMax="47" xr10:uidLastSave="{8CA70C74-0D9F-4886-8277-FD2EEC3C2319}"/>
  <bookViews>
    <workbookView xWindow="-110" yWindow="-110" windowWidth="19420" windowHeight="10300" xr2:uid="{EAFCC83C-4947-4D75-88CB-245883D9C138}"/>
  </bookViews>
  <sheets>
    <sheet name="Title" sheetId="3" r:id="rId1"/>
    <sheet name="Histogram 1" sheetId="1" r:id="rId2"/>
    <sheet name="Histogram 2" sheetId="4" r:id="rId3"/>
    <sheet name="Histogram 3" sheetId="2" r:id="rId4"/>
  </sheets>
  <externalReferences>
    <externalReference r:id="rId5"/>
  </externalReferences>
  <definedNames>
    <definedName name="DataRange">#REF!</definedName>
    <definedName name="r_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" l="1" a="1"/>
  <c r="I14" i="2" s="1"/>
  <c r="M25" i="1" a="1"/>
  <c r="O31" i="1" s="1"/>
  <c r="BC5" i="1" a="1"/>
  <c r="BD22" i="1" s="1"/>
  <c r="AG5" i="1" a="1"/>
  <c r="AG18" i="1" s="1"/>
  <c r="M4" i="1" a="1"/>
  <c r="O11" i="1" s="1"/>
  <c r="H47" i="4"/>
  <c r="H48" i="4"/>
  <c r="H49" i="4"/>
  <c r="H50" i="4"/>
  <c r="H51" i="4"/>
  <c r="H46" i="4"/>
  <c r="I47" i="4"/>
  <c r="I48" i="4"/>
  <c r="I49" i="4"/>
  <c r="I50" i="4"/>
  <c r="I51" i="4"/>
  <c r="I46" i="4"/>
  <c r="G52" i="4"/>
  <c r="G47" i="4"/>
  <c r="G46" i="4" s="1"/>
  <c r="G45" i="4" s="1"/>
  <c r="G48" i="4"/>
  <c r="G49" i="4"/>
  <c r="G50" i="4"/>
  <c r="G51" i="4"/>
  <c r="H29" i="4"/>
  <c r="H30" i="4"/>
  <c r="H31" i="4"/>
  <c r="H32" i="4"/>
  <c r="H33" i="4"/>
  <c r="H34" i="4"/>
  <c r="H28" i="4"/>
  <c r="I29" i="4"/>
  <c r="I30" i="4"/>
  <c r="I31" i="4"/>
  <c r="I32" i="4"/>
  <c r="I33" i="4"/>
  <c r="I34" i="4"/>
  <c r="I28" i="4"/>
  <c r="G35" i="4"/>
  <c r="G32" i="4"/>
  <c r="G31" i="4" s="1"/>
  <c r="G30" i="4" s="1"/>
  <c r="G29" i="4" s="1"/>
  <c r="G28" i="4" s="1"/>
  <c r="G27" i="4" s="1"/>
  <c r="G33" i="4"/>
  <c r="H11" i="4"/>
  <c r="H12" i="4"/>
  <c r="H13" i="4"/>
  <c r="H14" i="4"/>
  <c r="H15" i="4"/>
  <c r="H16" i="4"/>
  <c r="H10" i="4"/>
  <c r="I11" i="4"/>
  <c r="I12" i="4"/>
  <c r="I13" i="4"/>
  <c r="I14" i="4"/>
  <c r="I15" i="4"/>
  <c r="I16" i="4"/>
  <c r="I10" i="4"/>
  <c r="G14" i="4"/>
  <c r="G13" i="4" s="1"/>
  <c r="G12" i="4" s="1"/>
  <c r="G11" i="4" s="1"/>
  <c r="G10" i="4" s="1"/>
  <c r="G9" i="4" s="1"/>
  <c r="G15" i="4"/>
  <c r="L11" i="2"/>
  <c r="F11" i="2"/>
  <c r="L10" i="2"/>
  <c r="F10" i="2"/>
  <c r="E10" i="2" s="1"/>
  <c r="D10" i="2"/>
  <c r="D9" i="2" s="1"/>
  <c r="F9" i="2" s="1"/>
  <c r="E9" i="2" s="1"/>
  <c r="L9" i="2"/>
  <c r="L8" i="2"/>
  <c r="N6" i="2" s="1"/>
  <c r="D8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L6" i="2"/>
  <c r="L5" i="2"/>
  <c r="A5" i="2"/>
  <c r="A6" i="2" s="1"/>
  <c r="A7" i="2" s="1"/>
  <c r="S33" i="1"/>
  <c r="R33" i="1"/>
  <c r="Q32" i="1"/>
  <c r="S32" i="1" s="1"/>
  <c r="Q31" i="1"/>
  <c r="S31" i="1" s="1"/>
  <c r="R32" i="1" s="1"/>
  <c r="Q30" i="1"/>
  <c r="S30" i="1" s="1"/>
  <c r="BM15" i="1"/>
  <c r="BO14" i="1"/>
  <c r="BA14" i="1"/>
  <c r="AE14" i="1"/>
  <c r="AK11" i="1" s="1"/>
  <c r="AD14" i="1"/>
  <c r="S14" i="1"/>
  <c r="Q14" i="1"/>
  <c r="BO13" i="1"/>
  <c r="BM13" i="1"/>
  <c r="BM12" i="1" s="1"/>
  <c r="AY13" i="1"/>
  <c r="BA13" i="1" s="1"/>
  <c r="AD13" i="1"/>
  <c r="AC13" i="1"/>
  <c r="AE13" i="1" s="1"/>
  <c r="Q13" i="1"/>
  <c r="AC12" i="1"/>
  <c r="AE12" i="1" s="1"/>
  <c r="BR11" i="1"/>
  <c r="BR10" i="1"/>
  <c r="BG10" i="1"/>
  <c r="AK10" i="1"/>
  <c r="AK9" i="1"/>
  <c r="AK8" i="1"/>
  <c r="AM6" i="1" s="1"/>
  <c r="AM7" i="1" s="1"/>
  <c r="BR6" i="1"/>
  <c r="BR9" i="1" s="1"/>
  <c r="BG6" i="1"/>
  <c r="BG9" i="1" s="1"/>
  <c r="AN6" i="1"/>
  <c r="AO6" i="1" s="1"/>
  <c r="AK6" i="1"/>
  <c r="BR5" i="1"/>
  <c r="BG5" i="1"/>
  <c r="BG8" i="1" s="1"/>
  <c r="BI6" i="1" s="1"/>
  <c r="AK5" i="1"/>
  <c r="E4" i="1" a="1"/>
  <c r="N7" i="1" l="1"/>
  <c r="M8" i="1"/>
  <c r="H9" i="2"/>
  <c r="O6" i="1"/>
  <c r="M11" i="1"/>
  <c r="I9" i="2"/>
  <c r="M4" i="1"/>
  <c r="N8" i="1"/>
  <c r="BC5" i="1"/>
  <c r="N4" i="1"/>
  <c r="O8" i="1"/>
  <c r="BD5" i="1"/>
  <c r="O4" i="1"/>
  <c r="M9" i="1"/>
  <c r="BC11" i="1"/>
  <c r="M5" i="1"/>
  <c r="N9" i="1"/>
  <c r="BC17" i="1"/>
  <c r="N5" i="1"/>
  <c r="O9" i="1"/>
  <c r="BC23" i="1"/>
  <c r="O5" i="1"/>
  <c r="M10" i="1"/>
  <c r="M6" i="1"/>
  <c r="N10" i="1"/>
  <c r="N6" i="1"/>
  <c r="O10" i="1"/>
  <c r="M7" i="1"/>
  <c r="N11" i="1"/>
  <c r="H10" i="2"/>
  <c r="AH6" i="1"/>
  <c r="AH12" i="1"/>
  <c r="AH18" i="1"/>
  <c r="M28" i="1"/>
  <c r="M32" i="1"/>
  <c r="AG7" i="1"/>
  <c r="AG13" i="1"/>
  <c r="AG19" i="1"/>
  <c r="BD11" i="1"/>
  <c r="BD17" i="1"/>
  <c r="BD23" i="1"/>
  <c r="N28" i="1"/>
  <c r="N32" i="1"/>
  <c r="AH7" i="1"/>
  <c r="AH13" i="1"/>
  <c r="AH19" i="1"/>
  <c r="BC6" i="1"/>
  <c r="BC12" i="1"/>
  <c r="BC18" i="1"/>
  <c r="O28" i="1"/>
  <c r="AG8" i="1"/>
  <c r="AG14" i="1"/>
  <c r="AG20" i="1"/>
  <c r="BD6" i="1"/>
  <c r="BD12" i="1"/>
  <c r="BD18" i="1"/>
  <c r="M25" i="1"/>
  <c r="M29" i="1"/>
  <c r="I10" i="2"/>
  <c r="AH8" i="1"/>
  <c r="AH14" i="1"/>
  <c r="AH20" i="1"/>
  <c r="BC7" i="1"/>
  <c r="BC13" i="1"/>
  <c r="BC19" i="1"/>
  <c r="N25" i="1"/>
  <c r="N29" i="1"/>
  <c r="H5" i="2"/>
  <c r="H11" i="2"/>
  <c r="AG9" i="1"/>
  <c r="AG15" i="1"/>
  <c r="AG21" i="1"/>
  <c r="BD7" i="1"/>
  <c r="BD13" i="1"/>
  <c r="BD19" i="1"/>
  <c r="O25" i="1"/>
  <c r="O29" i="1"/>
  <c r="I5" i="2"/>
  <c r="I11" i="2"/>
  <c r="AH9" i="1"/>
  <c r="AH15" i="1"/>
  <c r="AH21" i="1"/>
  <c r="BC8" i="1"/>
  <c r="BC14" i="1"/>
  <c r="BC20" i="1"/>
  <c r="M26" i="1"/>
  <c r="M30" i="1"/>
  <c r="H6" i="2"/>
  <c r="H12" i="2"/>
  <c r="O7" i="1"/>
  <c r="AG10" i="1"/>
  <c r="AG16" i="1"/>
  <c r="AG22" i="1"/>
  <c r="BD8" i="1"/>
  <c r="BD14" i="1"/>
  <c r="BD20" i="1"/>
  <c r="N26" i="1"/>
  <c r="N30" i="1"/>
  <c r="I6" i="2"/>
  <c r="I12" i="2"/>
  <c r="AH16" i="1"/>
  <c r="BC9" i="1"/>
  <c r="BC21" i="1"/>
  <c r="O30" i="1"/>
  <c r="H13" i="2"/>
  <c r="AG5" i="1"/>
  <c r="AG11" i="1"/>
  <c r="AG17" i="1"/>
  <c r="AG23" i="1"/>
  <c r="BD9" i="1"/>
  <c r="BD15" i="1"/>
  <c r="BD21" i="1"/>
  <c r="M27" i="1"/>
  <c r="M31" i="1"/>
  <c r="I7" i="2"/>
  <c r="I13" i="2"/>
  <c r="O32" i="1"/>
  <c r="AH10" i="1"/>
  <c r="AH22" i="1"/>
  <c r="BC15" i="1"/>
  <c r="O26" i="1"/>
  <c r="H7" i="2"/>
  <c r="AH5" i="1"/>
  <c r="AH11" i="1"/>
  <c r="AH17" i="1"/>
  <c r="AH23" i="1"/>
  <c r="BC10" i="1"/>
  <c r="BC16" i="1"/>
  <c r="BC22" i="1"/>
  <c r="N27" i="1"/>
  <c r="N31" i="1"/>
  <c r="H8" i="2"/>
  <c r="H14" i="2"/>
  <c r="AG6" i="1"/>
  <c r="AG12" i="1"/>
  <c r="BD10" i="1"/>
  <c r="BD16" i="1"/>
  <c r="O27" i="1"/>
  <c r="I8" i="2"/>
  <c r="AZ14" i="1"/>
  <c r="BI7" i="1"/>
  <c r="BJ6" i="1"/>
  <c r="Q12" i="1"/>
  <c r="S13" i="1"/>
  <c r="AN7" i="1"/>
  <c r="AO7" i="1" s="1"/>
  <c r="AM8" i="1"/>
  <c r="AC11" i="1"/>
  <c r="AY12" i="1"/>
  <c r="R31" i="1"/>
  <c r="O6" i="2"/>
  <c r="P6" i="2" s="1"/>
  <c r="N7" i="2"/>
  <c r="E8" i="1"/>
  <c r="E7" i="1"/>
  <c r="E6" i="1"/>
  <c r="E5" i="1"/>
  <c r="E4" i="1"/>
  <c r="BN14" i="1"/>
  <c r="BR8" i="1"/>
  <c r="BT6" i="1" s="1"/>
  <c r="BO12" i="1"/>
  <c r="BM11" i="1"/>
  <c r="Q29" i="1"/>
  <c r="E11" i="2"/>
  <c r="N8" i="2" l="1"/>
  <c r="O7" i="2"/>
  <c r="P7" i="2" s="1"/>
  <c r="BN13" i="1"/>
  <c r="AE11" i="1"/>
  <c r="AC10" i="1"/>
  <c r="BI8" i="1"/>
  <c r="BJ7" i="1"/>
  <c r="AY11" i="1"/>
  <c r="BA12" i="1"/>
  <c r="S29" i="1"/>
  <c r="Q28" i="1"/>
  <c r="BU6" i="1"/>
  <c r="BV6" i="1" s="1"/>
  <c r="BT7" i="1"/>
  <c r="AN8" i="1"/>
  <c r="AO8" i="1" s="1"/>
  <c r="AM9" i="1"/>
  <c r="R14" i="1"/>
  <c r="BM10" i="1"/>
  <c r="BO11" i="1"/>
  <c r="BN12" i="1" s="1"/>
  <c r="S12" i="1"/>
  <c r="R13" i="1" s="1"/>
  <c r="Q11" i="1"/>
  <c r="R30" i="1" l="1"/>
  <c r="AZ13" i="1"/>
  <c r="BJ8" i="1"/>
  <c r="BI9" i="1"/>
  <c r="AE10" i="1"/>
  <c r="AC9" i="1"/>
  <c r="AM10" i="1"/>
  <c r="AN9" i="1"/>
  <c r="AO9" i="1" s="1"/>
  <c r="BU7" i="1"/>
  <c r="BV7" i="1" s="1"/>
  <c r="BT8" i="1"/>
  <c r="AD12" i="1"/>
  <c r="S28" i="1"/>
  <c r="Q27" i="1"/>
  <c r="Q10" i="1"/>
  <c r="S11" i="1"/>
  <c r="BA11" i="1"/>
  <c r="AY10" i="1"/>
  <c r="BO10" i="1"/>
  <c r="BM9" i="1"/>
  <c r="N9" i="2"/>
  <c r="O8" i="2"/>
  <c r="P8" i="2" s="1"/>
  <c r="BA10" i="1" l="1"/>
  <c r="AY9" i="1"/>
  <c r="AZ11" i="1"/>
  <c r="AN10" i="1"/>
  <c r="AO10" i="1" s="1"/>
  <c r="AM11" i="1"/>
  <c r="BN11" i="1"/>
  <c r="AE9" i="1"/>
  <c r="AD9" i="1" s="1"/>
  <c r="AC8" i="1"/>
  <c r="R11" i="1"/>
  <c r="Q9" i="1"/>
  <c r="S10" i="1"/>
  <c r="BI10" i="1"/>
  <c r="BJ9" i="1"/>
  <c r="S27" i="1"/>
  <c r="R27" i="1" s="1"/>
  <c r="Q26" i="1"/>
  <c r="R28" i="1"/>
  <c r="AD11" i="1"/>
  <c r="AZ12" i="1"/>
  <c r="O9" i="2"/>
  <c r="P9" i="2" s="1"/>
  <c r="N10" i="2"/>
  <c r="R12" i="1"/>
  <c r="BO9" i="1"/>
  <c r="BN9" i="1" s="1"/>
  <c r="BM8" i="1"/>
  <c r="BT9" i="1"/>
  <c r="BU8" i="1"/>
  <c r="BV8" i="1" s="1"/>
  <c r="R29" i="1"/>
  <c r="S9" i="1" l="1"/>
  <c r="R9" i="1" s="1"/>
  <c r="Q8" i="1"/>
  <c r="AM12" i="1"/>
  <c r="AN11" i="1"/>
  <c r="AO11" i="1" s="1"/>
  <c r="BA9" i="1"/>
  <c r="AZ9" i="1" s="1"/>
  <c r="AY8" i="1"/>
  <c r="N11" i="2"/>
  <c r="O10" i="2"/>
  <c r="P10" i="2" s="1"/>
  <c r="AD10" i="1"/>
  <c r="BU9" i="1"/>
  <c r="BV9" i="1" s="1"/>
  <c r="BT10" i="1"/>
  <c r="BJ10" i="1"/>
  <c r="BI11" i="1"/>
  <c r="R10" i="1"/>
  <c r="BN10" i="1"/>
  <c r="O11" i="2" l="1"/>
  <c r="P11" i="2" s="1"/>
  <c r="N12" i="2"/>
  <c r="AZ10" i="1"/>
  <c r="BI12" i="1"/>
  <c r="BJ11" i="1"/>
  <c r="AM13" i="1"/>
  <c r="AN12" i="1"/>
  <c r="AO12" i="1" s="1"/>
  <c r="BU10" i="1"/>
  <c r="BV10" i="1" s="1"/>
  <c r="BT11" i="1"/>
  <c r="BT12" i="1" l="1"/>
  <c r="BU11" i="1"/>
  <c r="BV11" i="1" s="1"/>
  <c r="AN13" i="1"/>
  <c r="AO13" i="1" s="1"/>
  <c r="AM14" i="1"/>
  <c r="BJ12" i="1"/>
  <c r="BI13" i="1"/>
  <c r="N13" i="2"/>
  <c r="O12" i="2"/>
  <c r="P12" i="2" s="1"/>
  <c r="O13" i="2" l="1"/>
  <c r="P13" i="2" s="1"/>
  <c r="N14" i="2"/>
  <c r="BI14" i="1"/>
  <c r="BJ13" i="1"/>
  <c r="AM15" i="1"/>
  <c r="AN14" i="1"/>
  <c r="AO14" i="1" s="1"/>
  <c r="BT13" i="1"/>
  <c r="BU12" i="1"/>
  <c r="BV12" i="1" s="1"/>
  <c r="AN15" i="1" l="1"/>
  <c r="AO15" i="1" s="1"/>
  <c r="AM16" i="1"/>
  <c r="BJ14" i="1"/>
  <c r="BI15" i="1"/>
  <c r="N15" i="2"/>
  <c r="O14" i="2"/>
  <c r="P14" i="2" s="1"/>
  <c r="BU13" i="1"/>
  <c r="BV13" i="1" s="1"/>
  <c r="BT14" i="1"/>
  <c r="BT15" i="1" l="1"/>
  <c r="BU14" i="1"/>
  <c r="BV14" i="1" s="1"/>
  <c r="O15" i="2"/>
  <c r="P15" i="2" s="1"/>
  <c r="N16" i="2"/>
  <c r="BI16" i="1"/>
  <c r="BJ15" i="1"/>
  <c r="AM17" i="1"/>
  <c r="AN16" i="1"/>
  <c r="AO16" i="1" s="1"/>
  <c r="AN17" i="1" l="1"/>
  <c r="AO17" i="1" s="1"/>
  <c r="AM18" i="1"/>
  <c r="BJ16" i="1"/>
  <c r="BI17" i="1"/>
  <c r="O16" i="2"/>
  <c r="P16" i="2" s="1"/>
  <c r="N17" i="2"/>
  <c r="BU15" i="1"/>
  <c r="BV15" i="1" s="1"/>
  <c r="BT16" i="1"/>
  <c r="BU16" i="1" l="1"/>
  <c r="BV16" i="1" s="1"/>
  <c r="BT17" i="1"/>
  <c r="N18" i="2"/>
  <c r="O17" i="2"/>
  <c r="P17" i="2" s="1"/>
  <c r="BI18" i="1"/>
  <c r="BJ17" i="1"/>
  <c r="AN18" i="1"/>
  <c r="AO18" i="1" s="1"/>
  <c r="AM19" i="1"/>
  <c r="BJ18" i="1" l="1"/>
  <c r="BI19" i="1"/>
  <c r="N19" i="2"/>
  <c r="O18" i="2"/>
  <c r="P18" i="2" s="1"/>
  <c r="AM20" i="1"/>
  <c r="AN19" i="1"/>
  <c r="AO19" i="1" s="1"/>
  <c r="BT18" i="1"/>
  <c r="BU17" i="1"/>
  <c r="BV17" i="1" s="1"/>
  <c r="BT19" i="1" l="1"/>
  <c r="BU18" i="1"/>
  <c r="BV18" i="1" s="1"/>
  <c r="O19" i="2"/>
  <c r="P19" i="2" s="1"/>
  <c r="N20" i="2"/>
  <c r="BJ19" i="1"/>
  <c r="BI20" i="1"/>
  <c r="AN20" i="1"/>
  <c r="AO20" i="1" s="1"/>
  <c r="AM21" i="1"/>
  <c r="AN21" i="1" l="1"/>
  <c r="AO21" i="1" s="1"/>
  <c r="AM22" i="1"/>
  <c r="O20" i="2"/>
  <c r="P20" i="2" s="1"/>
  <c r="N21" i="2"/>
  <c r="BI21" i="1"/>
  <c r="BJ20" i="1"/>
  <c r="BU19" i="1"/>
  <c r="BV19" i="1" s="1"/>
  <c r="BT20" i="1"/>
  <c r="BJ21" i="1" l="1"/>
  <c r="BI22" i="1"/>
  <c r="N22" i="2"/>
  <c r="O21" i="2"/>
  <c r="P21" i="2" s="1"/>
  <c r="BU20" i="1"/>
  <c r="BV20" i="1" s="1"/>
  <c r="BT21" i="1"/>
  <c r="AN22" i="1"/>
  <c r="AO22" i="1" s="1"/>
  <c r="AM23" i="1"/>
  <c r="AN23" i="1" l="1"/>
  <c r="AO23" i="1" s="1"/>
  <c r="AM24" i="1"/>
  <c r="BU21" i="1"/>
  <c r="BV21" i="1" s="1"/>
  <c r="BT22" i="1"/>
  <c r="O22" i="2"/>
  <c r="P22" i="2" s="1"/>
  <c r="N23" i="2"/>
  <c r="BI23" i="1"/>
  <c r="BJ22" i="1"/>
  <c r="BJ23" i="1" l="1"/>
  <c r="BI24" i="1"/>
  <c r="O23" i="2"/>
  <c r="P23" i="2" s="1"/>
  <c r="N24" i="2"/>
  <c r="AM25" i="1"/>
  <c r="AN24" i="1"/>
  <c r="AO24" i="1" s="1"/>
  <c r="BU22" i="1"/>
  <c r="BV22" i="1" s="1"/>
  <c r="BT23" i="1"/>
  <c r="BU23" i="1" l="1"/>
  <c r="BV23" i="1" s="1"/>
  <c r="BT24" i="1"/>
  <c r="AM26" i="1"/>
  <c r="AN25" i="1"/>
  <c r="AO25" i="1" s="1"/>
  <c r="BJ24" i="1"/>
  <c r="BI25" i="1"/>
  <c r="O24" i="2"/>
  <c r="P24" i="2" s="1"/>
  <c r="N25" i="2"/>
  <c r="N26" i="2" l="1"/>
  <c r="O25" i="2"/>
  <c r="P25" i="2" s="1"/>
  <c r="BI26" i="1"/>
  <c r="BJ25" i="1"/>
  <c r="AM27" i="1"/>
  <c r="AN26" i="1"/>
  <c r="AO26" i="1" s="1"/>
  <c r="BU24" i="1"/>
  <c r="BV24" i="1" s="1"/>
  <c r="BT25" i="1"/>
  <c r="BU25" i="1" l="1"/>
  <c r="BV25" i="1" s="1"/>
  <c r="BT26" i="1"/>
  <c r="AM28" i="1"/>
  <c r="AN27" i="1"/>
  <c r="AO27" i="1" s="1"/>
  <c r="BJ26" i="1"/>
  <c r="BI27" i="1"/>
  <c r="O26" i="2"/>
  <c r="P26" i="2" s="1"/>
  <c r="N27" i="2"/>
  <c r="AM29" i="1" l="1"/>
  <c r="AN28" i="1"/>
  <c r="AO28" i="1" s="1"/>
  <c r="BT27" i="1"/>
  <c r="BU26" i="1"/>
  <c r="BV26" i="1" s="1"/>
  <c r="N28" i="2"/>
  <c r="O27" i="2"/>
  <c r="P27" i="2" s="1"/>
  <c r="BI28" i="1"/>
  <c r="BJ27" i="1"/>
  <c r="BJ28" i="1" l="1"/>
  <c r="BI29" i="1"/>
  <c r="N29" i="2"/>
  <c r="O28" i="2"/>
  <c r="P28" i="2" s="1"/>
  <c r="BT28" i="1"/>
  <c r="BU27" i="1"/>
  <c r="BV27" i="1" s="1"/>
  <c r="AM30" i="1"/>
  <c r="AN29" i="1"/>
  <c r="AO29" i="1" s="1"/>
  <c r="BJ29" i="1" l="1"/>
  <c r="BI30" i="1"/>
  <c r="AM31" i="1"/>
  <c r="AN30" i="1"/>
  <c r="AO30" i="1" s="1"/>
  <c r="BT29" i="1"/>
  <c r="BU28" i="1"/>
  <c r="BV28" i="1" s="1"/>
  <c r="N30" i="2"/>
  <c r="O29" i="2"/>
  <c r="P29" i="2" s="1"/>
  <c r="O30" i="2" l="1"/>
  <c r="P30" i="2" s="1"/>
  <c r="N31" i="2"/>
  <c r="AM32" i="1"/>
  <c r="AN31" i="1"/>
  <c r="AO31" i="1" s="1"/>
  <c r="BI31" i="1"/>
  <c r="BJ30" i="1"/>
  <c r="BT30" i="1"/>
  <c r="BU29" i="1"/>
  <c r="BV29" i="1" s="1"/>
  <c r="AM33" i="1" l="1"/>
  <c r="AN32" i="1"/>
  <c r="AO32" i="1" s="1"/>
  <c r="N32" i="2"/>
  <c r="O31" i="2"/>
  <c r="P31" i="2" s="1"/>
  <c r="BU30" i="1"/>
  <c r="BV30" i="1" s="1"/>
  <c r="BT31" i="1"/>
  <c r="BJ31" i="1"/>
  <c r="BI32" i="1"/>
  <c r="O32" i="2" l="1"/>
  <c r="P32" i="2" s="1"/>
  <c r="N33" i="2"/>
  <c r="BI33" i="1"/>
  <c r="BJ32" i="1"/>
  <c r="BT32" i="1"/>
  <c r="BU31" i="1"/>
  <c r="BV31" i="1" s="1"/>
  <c r="AN33" i="1"/>
  <c r="AO33" i="1" s="1"/>
  <c r="AM34" i="1"/>
  <c r="N34" i="2" l="1"/>
  <c r="O33" i="2"/>
  <c r="P33" i="2" s="1"/>
  <c r="AM35" i="1"/>
  <c r="AN34" i="1"/>
  <c r="AO34" i="1" s="1"/>
  <c r="BT33" i="1"/>
  <c r="BU32" i="1"/>
  <c r="BV32" i="1" s="1"/>
  <c r="BI34" i="1"/>
  <c r="BJ33" i="1"/>
  <c r="BJ34" i="1" l="1"/>
  <c r="BI35" i="1"/>
  <c r="BT34" i="1"/>
  <c r="BU33" i="1"/>
  <c r="BV33" i="1" s="1"/>
  <c r="AM36" i="1"/>
  <c r="AN35" i="1"/>
  <c r="AO35" i="1" s="1"/>
  <c r="N35" i="2"/>
  <c r="O34" i="2"/>
  <c r="P34" i="2" s="1"/>
  <c r="BU34" i="1" l="1"/>
  <c r="BV34" i="1" s="1"/>
  <c r="BT35" i="1"/>
  <c r="BI36" i="1"/>
  <c r="BJ35" i="1"/>
  <c r="N36" i="2"/>
  <c r="O35" i="2"/>
  <c r="P35" i="2" s="1"/>
  <c r="AN36" i="1"/>
  <c r="AO36" i="1" s="1"/>
  <c r="AM37" i="1"/>
  <c r="AN37" i="1" l="1"/>
  <c r="AO37" i="1" s="1"/>
  <c r="AM38" i="1"/>
  <c r="O36" i="2"/>
  <c r="P36" i="2" s="1"/>
  <c r="N37" i="2"/>
  <c r="BI37" i="1"/>
  <c r="BJ36" i="1"/>
  <c r="BU35" i="1"/>
  <c r="BV35" i="1" s="1"/>
  <c r="BT36" i="1"/>
  <c r="BU36" i="1" l="1"/>
  <c r="BV36" i="1" s="1"/>
  <c r="BT37" i="1"/>
  <c r="BJ37" i="1"/>
  <c r="BI38" i="1"/>
  <c r="N38" i="2"/>
  <c r="O37" i="2"/>
  <c r="P37" i="2" s="1"/>
  <c r="AN38" i="1"/>
  <c r="AO38" i="1" s="1"/>
  <c r="AM39" i="1"/>
  <c r="AM40" i="1" l="1"/>
  <c r="AN39" i="1"/>
  <c r="AO39" i="1" s="1"/>
  <c r="BU37" i="1"/>
  <c r="BV37" i="1" s="1"/>
  <c r="BT38" i="1"/>
  <c r="N39" i="2"/>
  <c r="O38" i="2"/>
  <c r="P38" i="2" s="1"/>
  <c r="BJ38" i="1"/>
  <c r="BI39" i="1"/>
  <c r="BI40" i="1" l="1"/>
  <c r="BJ39" i="1"/>
  <c r="N40" i="2"/>
  <c r="O39" i="2"/>
  <c r="P39" i="2" s="1"/>
  <c r="BU38" i="1"/>
  <c r="BV38" i="1" s="1"/>
  <c r="BT39" i="1"/>
  <c r="AN40" i="1"/>
  <c r="AO40" i="1" s="1"/>
  <c r="AM41" i="1"/>
  <c r="BU39" i="1" l="1"/>
  <c r="BV39" i="1" s="1"/>
  <c r="BT40" i="1"/>
  <c r="N41" i="2"/>
  <c r="O40" i="2"/>
  <c r="P40" i="2" s="1"/>
  <c r="AN41" i="1"/>
  <c r="AO41" i="1" s="1"/>
  <c r="AM42" i="1"/>
  <c r="BJ40" i="1"/>
  <c r="BI41" i="1"/>
  <c r="AN42" i="1" l="1"/>
  <c r="AO42" i="1" s="1"/>
  <c r="AM43" i="1"/>
  <c r="N42" i="2"/>
  <c r="O41" i="2"/>
  <c r="P41" i="2" s="1"/>
  <c r="BT41" i="1"/>
  <c r="BU40" i="1"/>
  <c r="BV40" i="1" s="1"/>
  <c r="BI42" i="1"/>
  <c r="BJ41" i="1"/>
  <c r="BJ42" i="1" l="1"/>
  <c r="BI43" i="1"/>
  <c r="BU41" i="1"/>
  <c r="BV41" i="1" s="1"/>
  <c r="BT42" i="1"/>
  <c r="O42" i="2"/>
  <c r="P42" i="2" s="1"/>
  <c r="N43" i="2"/>
  <c r="AN43" i="1"/>
  <c r="AO43" i="1" s="1"/>
  <c r="AM44" i="1"/>
  <c r="AM45" i="1" l="1"/>
  <c r="AN44" i="1"/>
  <c r="AO44" i="1" s="1"/>
  <c r="BJ43" i="1"/>
  <c r="BI44" i="1"/>
  <c r="O43" i="2"/>
  <c r="P43" i="2" s="1"/>
  <c r="N44" i="2"/>
  <c r="BT43" i="1"/>
  <c r="BU42" i="1"/>
  <c r="BV42" i="1" s="1"/>
  <c r="N45" i="2" l="1"/>
  <c r="O44" i="2"/>
  <c r="P44" i="2" s="1"/>
  <c r="BI45" i="1"/>
  <c r="BJ44" i="1"/>
  <c r="BU43" i="1"/>
  <c r="BV43" i="1" s="1"/>
  <c r="BT44" i="1"/>
  <c r="AN45" i="1"/>
  <c r="AO45" i="1" s="1"/>
  <c r="AM46" i="1"/>
  <c r="AN46" i="1" l="1"/>
  <c r="AO46" i="1" s="1"/>
  <c r="AM47" i="1"/>
  <c r="BT45" i="1"/>
  <c r="BU44" i="1"/>
  <c r="BV44" i="1" s="1"/>
  <c r="BJ45" i="1"/>
  <c r="BI46" i="1"/>
  <c r="N46" i="2"/>
  <c r="O45" i="2"/>
  <c r="P45" i="2" s="1"/>
  <c r="N47" i="2" l="1"/>
  <c r="O46" i="2"/>
  <c r="P46" i="2" s="1"/>
  <c r="BU45" i="1"/>
  <c r="BV45" i="1" s="1"/>
  <c r="BT46" i="1"/>
  <c r="AN47" i="1"/>
  <c r="AO47" i="1" s="1"/>
  <c r="AM48" i="1"/>
  <c r="BJ46" i="1"/>
  <c r="BI47" i="1"/>
  <c r="AM49" i="1" l="1"/>
  <c r="AN48" i="1"/>
  <c r="AO48" i="1" s="1"/>
  <c r="BJ47" i="1"/>
  <c r="BI48" i="1"/>
  <c r="BU46" i="1"/>
  <c r="BV46" i="1" s="1"/>
  <c r="BT47" i="1"/>
  <c r="O47" i="2"/>
  <c r="P47" i="2" s="1"/>
  <c r="N48" i="2"/>
  <c r="BU47" i="1" l="1"/>
  <c r="BV47" i="1" s="1"/>
  <c r="BT48" i="1"/>
  <c r="BI49" i="1"/>
  <c r="BJ48" i="1"/>
  <c r="N49" i="2"/>
  <c r="O48" i="2"/>
  <c r="P48" i="2" s="1"/>
  <c r="AN49" i="1"/>
  <c r="AO49" i="1" s="1"/>
  <c r="AM50" i="1"/>
  <c r="AN50" i="1" l="1"/>
  <c r="AO50" i="1" s="1"/>
  <c r="AM51" i="1"/>
  <c r="N50" i="2"/>
  <c r="O49" i="2"/>
  <c r="P49" i="2" s="1"/>
  <c r="BI50" i="1"/>
  <c r="BJ49" i="1"/>
  <c r="BU48" i="1"/>
  <c r="BV48" i="1" s="1"/>
  <c r="BT49" i="1"/>
  <c r="BJ50" i="1" l="1"/>
  <c r="BI51" i="1"/>
  <c r="BT50" i="1"/>
  <c r="BU49" i="1"/>
  <c r="BV49" i="1" s="1"/>
  <c r="AM52" i="1"/>
  <c r="AN51" i="1"/>
  <c r="AO51" i="1" s="1"/>
  <c r="O50" i="2"/>
  <c r="P50" i="2" s="1"/>
  <c r="N51" i="2"/>
  <c r="AM53" i="1" l="1"/>
  <c r="AN52" i="1"/>
  <c r="AO52" i="1" s="1"/>
  <c r="N52" i="2"/>
  <c r="O51" i="2"/>
  <c r="P51" i="2" s="1"/>
  <c r="BU50" i="1"/>
  <c r="BV50" i="1" s="1"/>
  <c r="BT51" i="1"/>
  <c r="BI52" i="1"/>
  <c r="BJ51" i="1"/>
  <c r="BI53" i="1" l="1"/>
  <c r="BJ52" i="1"/>
  <c r="BU51" i="1"/>
  <c r="BV51" i="1" s="1"/>
  <c r="BT52" i="1"/>
  <c r="N53" i="2"/>
  <c r="O52" i="2"/>
  <c r="P52" i="2" s="1"/>
  <c r="AN53" i="1"/>
  <c r="AO53" i="1" s="1"/>
  <c r="AM54" i="1"/>
  <c r="AN54" i="1" l="1"/>
  <c r="AO54" i="1" s="1"/>
  <c r="AM55" i="1"/>
  <c r="N54" i="2"/>
  <c r="O53" i="2"/>
  <c r="P53" i="2" s="1"/>
  <c r="BT53" i="1"/>
  <c r="BU52" i="1"/>
  <c r="BV52" i="1" s="1"/>
  <c r="BJ53" i="1"/>
  <c r="BI54" i="1"/>
  <c r="O54" i="2" l="1"/>
  <c r="P54" i="2" s="1"/>
  <c r="N55" i="2"/>
  <c r="BJ54" i="1"/>
  <c r="BI55" i="1"/>
  <c r="BT54" i="1"/>
  <c r="BU53" i="1"/>
  <c r="BV53" i="1" s="1"/>
  <c r="AM56" i="1"/>
  <c r="AN55" i="1"/>
  <c r="AO55" i="1" s="1"/>
  <c r="AM57" i="1" l="1"/>
  <c r="AN56" i="1"/>
  <c r="AO56" i="1" s="1"/>
  <c r="BU54" i="1"/>
  <c r="BV54" i="1" s="1"/>
  <c r="BT55" i="1"/>
  <c r="N56" i="2"/>
  <c r="O55" i="2"/>
  <c r="P55" i="2" s="1"/>
  <c r="BI56" i="1"/>
  <c r="BJ55" i="1"/>
  <c r="O56" i="2" l="1"/>
  <c r="P56" i="2" s="1"/>
  <c r="N57" i="2"/>
  <c r="BU55" i="1"/>
  <c r="BV55" i="1" s="1"/>
  <c r="BT56" i="1"/>
  <c r="BI57" i="1"/>
  <c r="BJ56" i="1"/>
  <c r="AN57" i="1"/>
  <c r="AO57" i="1" s="1"/>
  <c r="AM58" i="1"/>
  <c r="AM59" i="1" l="1"/>
  <c r="AN58" i="1"/>
  <c r="AO58" i="1" s="1"/>
  <c r="BT57" i="1"/>
  <c r="BU56" i="1"/>
  <c r="BV56" i="1" s="1"/>
  <c r="N58" i="2"/>
  <c r="O57" i="2"/>
  <c r="P57" i="2" s="1"/>
  <c r="BJ57" i="1"/>
  <c r="BI58" i="1"/>
  <c r="BJ58" i="1" l="1"/>
  <c r="BI59" i="1"/>
  <c r="O58" i="2"/>
  <c r="P58" i="2" s="1"/>
  <c r="N59" i="2"/>
  <c r="BU57" i="1"/>
  <c r="BV57" i="1" s="1"/>
  <c r="BT58" i="1"/>
  <c r="AN59" i="1"/>
  <c r="AO59" i="1" s="1"/>
  <c r="AM60" i="1"/>
  <c r="AM61" i="1" l="1"/>
  <c r="AN60" i="1"/>
  <c r="AO60" i="1" s="1"/>
  <c r="BJ59" i="1"/>
  <c r="BI60" i="1"/>
  <c r="O59" i="2"/>
  <c r="P59" i="2" s="1"/>
  <c r="N60" i="2"/>
  <c r="BT59" i="1"/>
  <c r="BU58" i="1"/>
  <c r="BV58" i="1" s="1"/>
  <c r="N61" i="2" l="1"/>
  <c r="O60" i="2"/>
  <c r="P60" i="2" s="1"/>
  <c r="BU59" i="1"/>
  <c r="BV59" i="1" s="1"/>
  <c r="BT60" i="1"/>
  <c r="BI61" i="1"/>
  <c r="BJ60" i="1"/>
  <c r="AN61" i="1"/>
  <c r="AO61" i="1" s="1"/>
  <c r="AM62" i="1"/>
  <c r="AN62" i="1" l="1"/>
  <c r="AO62" i="1" s="1"/>
  <c r="AM63" i="1"/>
  <c r="BU60" i="1"/>
  <c r="BV60" i="1" s="1"/>
  <c r="BT61" i="1"/>
  <c r="BJ61" i="1"/>
  <c r="BI62" i="1"/>
  <c r="N62" i="2"/>
  <c r="O61" i="2"/>
  <c r="P61" i="2" s="1"/>
  <c r="BT62" i="1" l="1"/>
  <c r="BU61" i="1"/>
  <c r="BV61" i="1" s="1"/>
  <c r="AM64" i="1"/>
  <c r="AN63" i="1"/>
  <c r="AO63" i="1" s="1"/>
  <c r="N63" i="2"/>
  <c r="O62" i="2"/>
  <c r="P62" i="2" s="1"/>
  <c r="BJ62" i="1"/>
  <c r="BI63" i="1"/>
  <c r="BJ63" i="1" l="1"/>
  <c r="BI64" i="1"/>
  <c r="N64" i="2"/>
  <c r="O63" i="2"/>
  <c r="P63" i="2" s="1"/>
  <c r="AM65" i="1"/>
  <c r="AN64" i="1"/>
  <c r="AO64" i="1" s="1"/>
  <c r="BU62" i="1"/>
  <c r="BV62" i="1" s="1"/>
  <c r="BT63" i="1"/>
  <c r="BU63" i="1" l="1"/>
  <c r="BV63" i="1" s="1"/>
  <c r="BT64" i="1"/>
  <c r="BJ64" i="1"/>
  <c r="BI65" i="1"/>
  <c r="AN65" i="1"/>
  <c r="AO65" i="1" s="1"/>
  <c r="AM66" i="1"/>
  <c r="N65" i="2"/>
  <c r="O64" i="2"/>
  <c r="P64" i="2" s="1"/>
  <c r="N66" i="2" l="1"/>
  <c r="O65" i="2"/>
  <c r="P65" i="2" s="1"/>
  <c r="AN66" i="1"/>
  <c r="AO66" i="1" s="1"/>
  <c r="AM67" i="1"/>
  <c r="BU64" i="1"/>
  <c r="BV64" i="1" s="1"/>
  <c r="BT65" i="1"/>
  <c r="BI66" i="1"/>
  <c r="BJ65" i="1"/>
  <c r="BT66" i="1" l="1"/>
  <c r="BU65" i="1"/>
  <c r="BV65" i="1" s="1"/>
  <c r="AM68" i="1"/>
  <c r="AN67" i="1"/>
  <c r="AO67" i="1" s="1"/>
  <c r="BJ66" i="1"/>
  <c r="BI67" i="1"/>
  <c r="N67" i="2"/>
  <c r="O66" i="2"/>
  <c r="P66" i="2" s="1"/>
  <c r="BI68" i="1" l="1"/>
  <c r="BJ67" i="1"/>
  <c r="O67" i="2"/>
  <c r="P67" i="2" s="1"/>
  <c r="N68" i="2"/>
  <c r="AN68" i="1"/>
  <c r="AO68" i="1" s="1"/>
  <c r="AM69" i="1"/>
  <c r="BT67" i="1"/>
  <c r="BU66" i="1"/>
  <c r="BV66" i="1" s="1"/>
  <c r="BU67" i="1" l="1"/>
  <c r="BV67" i="1" s="1"/>
  <c r="BT68" i="1"/>
  <c r="AN69" i="1"/>
  <c r="AO69" i="1" s="1"/>
  <c r="AM70" i="1"/>
  <c r="N69" i="2"/>
  <c r="O68" i="2"/>
  <c r="P68" i="2" s="1"/>
  <c r="BI69" i="1"/>
  <c r="BJ68" i="1"/>
  <c r="BJ69" i="1" l="1"/>
  <c r="BI70" i="1"/>
  <c r="N70" i="2"/>
  <c r="O69" i="2"/>
  <c r="P69" i="2" s="1"/>
  <c r="AM71" i="1"/>
  <c r="AN70" i="1"/>
  <c r="AO70" i="1" s="1"/>
  <c r="BT69" i="1"/>
  <c r="BU68" i="1"/>
  <c r="BV68" i="1" s="1"/>
  <c r="BU69" i="1" l="1"/>
  <c r="BV69" i="1" s="1"/>
  <c r="BT70" i="1"/>
  <c r="BJ70" i="1"/>
  <c r="BI71" i="1"/>
  <c r="AM72" i="1"/>
  <c r="AN71" i="1"/>
  <c r="AO71" i="1" s="1"/>
  <c r="N71" i="2"/>
  <c r="O70" i="2"/>
  <c r="P70" i="2" s="1"/>
  <c r="BI72" i="1" l="1"/>
  <c r="BJ71" i="1"/>
  <c r="O71" i="2"/>
  <c r="P71" i="2" s="1"/>
  <c r="N72" i="2"/>
  <c r="AM73" i="1"/>
  <c r="AN72" i="1"/>
  <c r="AO72" i="1" s="1"/>
  <c r="BU70" i="1"/>
  <c r="BV70" i="1" s="1"/>
  <c r="BT71" i="1"/>
  <c r="BU71" i="1" l="1"/>
  <c r="BV71" i="1" s="1"/>
  <c r="BT72" i="1"/>
  <c r="AN73" i="1"/>
  <c r="AO73" i="1" s="1"/>
  <c r="AM74" i="1"/>
  <c r="O72" i="2"/>
  <c r="P72" i="2" s="1"/>
  <c r="N73" i="2"/>
  <c r="BI73" i="1"/>
  <c r="BJ72" i="1"/>
  <c r="N74" i="2" l="1"/>
  <c r="O73" i="2"/>
  <c r="P73" i="2" s="1"/>
  <c r="BT73" i="1"/>
  <c r="BU72" i="1"/>
  <c r="BV72" i="1" s="1"/>
  <c r="BJ73" i="1"/>
  <c r="BI74" i="1"/>
  <c r="AM75" i="1"/>
  <c r="AN74" i="1"/>
  <c r="AO74" i="1" s="1"/>
  <c r="AN75" i="1" l="1"/>
  <c r="AO75" i="1" s="1"/>
  <c r="AM76" i="1"/>
  <c r="BJ74" i="1"/>
  <c r="BI75" i="1"/>
  <c r="BU73" i="1"/>
  <c r="BV73" i="1" s="1"/>
  <c r="BT74" i="1"/>
  <c r="N75" i="2"/>
  <c r="O74" i="2"/>
  <c r="P74" i="2" s="1"/>
  <c r="N76" i="2" l="1"/>
  <c r="O75" i="2"/>
  <c r="P75" i="2" s="1"/>
  <c r="AM77" i="1"/>
  <c r="AN76" i="1"/>
  <c r="AO76" i="1" s="1"/>
  <c r="BU74" i="1"/>
  <c r="BV74" i="1" s="1"/>
  <c r="BT75" i="1"/>
  <c r="BI76" i="1"/>
  <c r="BJ75" i="1"/>
  <c r="BJ76" i="1" l="1"/>
  <c r="BI77" i="1"/>
  <c r="BU75" i="1"/>
  <c r="BV75" i="1" s="1"/>
  <c r="BT76" i="1"/>
  <c r="AN77" i="1"/>
  <c r="AO77" i="1" s="1"/>
  <c r="AM78" i="1"/>
  <c r="N77" i="2"/>
  <c r="O76" i="2"/>
  <c r="P76" i="2" s="1"/>
  <c r="AN78" i="1" l="1"/>
  <c r="AO78" i="1" s="1"/>
  <c r="AM79" i="1"/>
  <c r="BI78" i="1"/>
  <c r="BJ77" i="1"/>
  <c r="N78" i="2"/>
  <c r="O77" i="2"/>
  <c r="P77" i="2" s="1"/>
  <c r="BU76" i="1"/>
  <c r="BV76" i="1" s="1"/>
  <c r="BT77" i="1"/>
  <c r="BT78" i="1" l="1"/>
  <c r="BU77" i="1"/>
  <c r="BV77" i="1" s="1"/>
  <c r="O78" i="2"/>
  <c r="P78" i="2" s="1"/>
  <c r="N79" i="2"/>
  <c r="BJ78" i="1"/>
  <c r="BI79" i="1"/>
  <c r="AM80" i="1"/>
  <c r="AN79" i="1"/>
  <c r="AO79" i="1" s="1"/>
  <c r="N80" i="2" l="1"/>
  <c r="O79" i="2"/>
  <c r="P79" i="2" s="1"/>
  <c r="AM81" i="1"/>
  <c r="AN80" i="1"/>
  <c r="AO80" i="1" s="1"/>
  <c r="BJ79" i="1"/>
  <c r="BI80" i="1"/>
  <c r="BU78" i="1"/>
  <c r="BV78" i="1" s="1"/>
  <c r="BT79" i="1"/>
  <c r="BU79" i="1" l="1"/>
  <c r="BV79" i="1" s="1"/>
  <c r="BT80" i="1"/>
  <c r="BJ80" i="1"/>
  <c r="BI81" i="1"/>
  <c r="AN81" i="1"/>
  <c r="AO81" i="1" s="1"/>
  <c r="AM82" i="1"/>
  <c r="O80" i="2"/>
  <c r="P80" i="2" s="1"/>
  <c r="N81" i="2"/>
  <c r="AN82" i="1" l="1"/>
  <c r="AO82" i="1" s="1"/>
  <c r="AM83" i="1"/>
  <c r="BI82" i="1"/>
  <c r="BJ81" i="1"/>
  <c r="BT81" i="1"/>
  <c r="BU80" i="1"/>
  <c r="BV80" i="1" s="1"/>
  <c r="N82" i="2"/>
  <c r="O81" i="2"/>
  <c r="P81" i="2" s="1"/>
  <c r="O82" i="2" l="1"/>
  <c r="P82" i="2" s="1"/>
  <c r="N83" i="2"/>
  <c r="BU81" i="1"/>
  <c r="BV81" i="1" s="1"/>
  <c r="BT82" i="1"/>
  <c r="BJ82" i="1"/>
  <c r="BI83" i="1"/>
  <c r="AM84" i="1"/>
  <c r="AN83" i="1"/>
  <c r="AO83" i="1" s="1"/>
  <c r="AN84" i="1" l="1"/>
  <c r="AO84" i="1" s="1"/>
  <c r="AM85" i="1"/>
  <c r="BJ83" i="1"/>
  <c r="BI84" i="1"/>
  <c r="BT83" i="1"/>
  <c r="BU82" i="1"/>
  <c r="BV82" i="1" s="1"/>
  <c r="N84" i="2"/>
  <c r="O83" i="2"/>
  <c r="P83" i="2" s="1"/>
  <c r="BI85" i="1" l="1"/>
  <c r="BJ84" i="1"/>
  <c r="O84" i="2"/>
  <c r="P84" i="2" s="1"/>
  <c r="N85" i="2"/>
  <c r="BU83" i="1"/>
  <c r="BV83" i="1" s="1"/>
  <c r="BT84" i="1"/>
  <c r="AN85" i="1"/>
  <c r="AO85" i="1" s="1"/>
  <c r="AM86" i="1"/>
  <c r="AM87" i="1" l="1"/>
  <c r="AN86" i="1"/>
  <c r="AO86" i="1" s="1"/>
  <c r="BT85" i="1"/>
  <c r="BU84" i="1"/>
  <c r="BV84" i="1" s="1"/>
  <c r="N86" i="2"/>
  <c r="O85" i="2"/>
  <c r="P85" i="2" s="1"/>
  <c r="BJ85" i="1"/>
  <c r="BI86" i="1"/>
  <c r="BJ86" i="1" l="1"/>
  <c r="BI87" i="1"/>
  <c r="N87" i="2"/>
  <c r="O86" i="2"/>
  <c r="P86" i="2" s="1"/>
  <c r="BU85" i="1"/>
  <c r="BV85" i="1" s="1"/>
  <c r="BT86" i="1"/>
  <c r="AN87" i="1"/>
  <c r="AO87" i="1" s="1"/>
  <c r="AM88" i="1"/>
  <c r="AM89" i="1" l="1"/>
  <c r="AN88" i="1"/>
  <c r="AO88" i="1" s="1"/>
  <c r="BU86" i="1"/>
  <c r="BV86" i="1" s="1"/>
  <c r="BT87" i="1"/>
  <c r="N88" i="2"/>
  <c r="O87" i="2"/>
  <c r="P87" i="2" s="1"/>
  <c r="BI88" i="1"/>
  <c r="BJ87" i="1"/>
  <c r="BJ88" i="1" l="1"/>
  <c r="BI89" i="1"/>
  <c r="N89" i="2"/>
  <c r="O88" i="2"/>
  <c r="P88" i="2" s="1"/>
  <c r="BU87" i="1"/>
  <c r="BV87" i="1" s="1"/>
  <c r="BT88" i="1"/>
  <c r="AN89" i="1"/>
  <c r="AO89" i="1" s="1"/>
  <c r="AM90" i="1"/>
  <c r="AN90" i="1" l="1"/>
  <c r="AO90" i="1" s="1"/>
  <c r="AM91" i="1"/>
  <c r="BJ89" i="1"/>
  <c r="BI90" i="1"/>
  <c r="BT89" i="1"/>
  <c r="BU88" i="1"/>
  <c r="BV88" i="1" s="1"/>
  <c r="N90" i="2"/>
  <c r="O89" i="2"/>
  <c r="P89" i="2" s="1"/>
  <c r="N91" i="2" l="1"/>
  <c r="O90" i="2"/>
  <c r="P90" i="2" s="1"/>
  <c r="BU89" i="1"/>
  <c r="BV89" i="1" s="1"/>
  <c r="BT90" i="1"/>
  <c r="BJ90" i="1"/>
  <c r="BI91" i="1"/>
  <c r="AN91" i="1"/>
  <c r="AO91" i="1" s="1"/>
  <c r="AM92" i="1"/>
  <c r="BU90" i="1" l="1"/>
  <c r="BV90" i="1" s="1"/>
  <c r="BT91" i="1"/>
  <c r="AN92" i="1"/>
  <c r="AO92" i="1" s="1"/>
  <c r="AM93" i="1"/>
  <c r="BI92" i="1"/>
  <c r="BJ91" i="1"/>
  <c r="O91" i="2"/>
  <c r="P91" i="2" s="1"/>
  <c r="N92" i="2"/>
  <c r="N93" i="2" l="1"/>
  <c r="O92" i="2"/>
  <c r="P92" i="2" s="1"/>
  <c r="BJ92" i="1"/>
  <c r="BI93" i="1"/>
  <c r="AN93" i="1"/>
  <c r="AO93" i="1" s="1"/>
  <c r="AM94" i="1"/>
  <c r="BU91" i="1"/>
  <c r="BV91" i="1" s="1"/>
  <c r="BT92" i="1"/>
  <c r="BU92" i="1" l="1"/>
  <c r="BV92" i="1" s="1"/>
  <c r="BT93" i="1"/>
  <c r="BI94" i="1"/>
  <c r="BJ93" i="1"/>
  <c r="AN94" i="1"/>
  <c r="AO94" i="1" s="1"/>
  <c r="AM95" i="1"/>
  <c r="N94" i="2"/>
  <c r="O93" i="2"/>
  <c r="P93" i="2" s="1"/>
  <c r="O94" i="2" l="1"/>
  <c r="P94" i="2" s="1"/>
  <c r="N95" i="2"/>
  <c r="AM96" i="1"/>
  <c r="AN95" i="1"/>
  <c r="AO95" i="1" s="1"/>
  <c r="BJ94" i="1"/>
  <c r="BI95" i="1"/>
  <c r="BT94" i="1"/>
  <c r="BU93" i="1"/>
  <c r="BV93" i="1" s="1"/>
  <c r="N96" i="2" l="1"/>
  <c r="O95" i="2"/>
  <c r="P95" i="2" s="1"/>
  <c r="BT95" i="1"/>
  <c r="BU94" i="1"/>
  <c r="BV94" i="1" s="1"/>
  <c r="BJ95" i="1"/>
  <c r="BI96" i="1"/>
  <c r="AM97" i="1"/>
  <c r="AN96" i="1"/>
  <c r="AO96" i="1" s="1"/>
  <c r="AN97" i="1" l="1"/>
  <c r="AO97" i="1" s="1"/>
  <c r="AM98" i="1"/>
  <c r="BI97" i="1"/>
  <c r="BJ96" i="1"/>
  <c r="BU95" i="1"/>
  <c r="BV95" i="1" s="1"/>
  <c r="BT96" i="1"/>
  <c r="N97" i="2"/>
  <c r="O96" i="2"/>
  <c r="P96" i="2" s="1"/>
  <c r="BI98" i="1" l="1"/>
  <c r="BJ97" i="1"/>
  <c r="AN98" i="1"/>
  <c r="AO98" i="1" s="1"/>
  <c r="AM99" i="1"/>
  <c r="N98" i="2"/>
  <c r="O97" i="2"/>
  <c r="P97" i="2" s="1"/>
  <c r="BT97" i="1"/>
  <c r="BU96" i="1"/>
  <c r="BV96" i="1" s="1"/>
  <c r="BU97" i="1" l="1"/>
  <c r="BV97" i="1" s="1"/>
  <c r="BT98" i="1"/>
  <c r="N99" i="2"/>
  <c r="O98" i="2"/>
  <c r="P98" i="2" s="1"/>
  <c r="AM100" i="1"/>
  <c r="AN99" i="1"/>
  <c r="AO99" i="1" s="1"/>
  <c r="BJ98" i="1"/>
  <c r="BI99" i="1"/>
  <c r="BJ99" i="1" l="1"/>
  <c r="BI100" i="1"/>
  <c r="AM101" i="1"/>
  <c r="AN100" i="1"/>
  <c r="AO100" i="1" s="1"/>
  <c r="N100" i="2"/>
  <c r="O99" i="2"/>
  <c r="P99" i="2" s="1"/>
  <c r="BT99" i="1"/>
  <c r="BU98" i="1"/>
  <c r="BV98" i="1" s="1"/>
  <c r="BU99" i="1" l="1"/>
  <c r="BV99" i="1" s="1"/>
  <c r="BT100" i="1"/>
  <c r="AN101" i="1"/>
  <c r="AO101" i="1" s="1"/>
  <c r="AM102" i="1"/>
  <c r="BI101" i="1"/>
  <c r="BJ100" i="1"/>
  <c r="N101" i="2"/>
  <c r="O100" i="2"/>
  <c r="P100" i="2" s="1"/>
  <c r="N102" i="2" l="1"/>
  <c r="O101" i="2"/>
  <c r="P101" i="2" s="1"/>
  <c r="BT101" i="1"/>
  <c r="BU100" i="1"/>
  <c r="BV100" i="1" s="1"/>
  <c r="BJ101" i="1"/>
  <c r="BI102" i="1"/>
  <c r="AM103" i="1"/>
  <c r="AN102" i="1"/>
  <c r="AO102" i="1" s="1"/>
  <c r="AN103" i="1" l="1"/>
  <c r="AO103" i="1" s="1"/>
  <c r="AM104" i="1"/>
  <c r="BJ102" i="1"/>
  <c r="BI103" i="1"/>
  <c r="BT102" i="1"/>
  <c r="BU101" i="1"/>
  <c r="BV101" i="1" s="1"/>
  <c r="O102" i="2"/>
  <c r="P102" i="2" s="1"/>
  <c r="N103" i="2"/>
  <c r="N104" i="2" l="1"/>
  <c r="O103" i="2"/>
  <c r="P103" i="2" s="1"/>
  <c r="BU102" i="1"/>
  <c r="BV102" i="1" s="1"/>
  <c r="BT103" i="1"/>
  <c r="BI104" i="1"/>
  <c r="BJ103" i="1"/>
  <c r="AM105" i="1"/>
  <c r="AN104" i="1"/>
  <c r="AO104" i="1" s="1"/>
  <c r="AN105" i="1" l="1"/>
  <c r="AO105" i="1" s="1"/>
  <c r="AM106" i="1"/>
  <c r="AN106" i="1" s="1"/>
  <c r="AO106" i="1" s="1"/>
  <c r="BI105" i="1"/>
  <c r="BJ104" i="1"/>
  <c r="BU103" i="1"/>
  <c r="BV103" i="1" s="1"/>
  <c r="BT104" i="1"/>
  <c r="N105" i="2"/>
  <c r="O104" i="2"/>
  <c r="P104" i="2" s="1"/>
  <c r="BI106" i="1" l="1"/>
  <c r="BJ106" i="1" s="1"/>
  <c r="BJ105" i="1"/>
  <c r="N106" i="2"/>
  <c r="O106" i="2" s="1"/>
  <c r="P106" i="2" s="1"/>
  <c r="O105" i="2"/>
  <c r="P105" i="2" s="1"/>
  <c r="BT105" i="1"/>
  <c r="BU104" i="1"/>
  <c r="BV104" i="1" s="1"/>
  <c r="BU105" i="1" l="1"/>
  <c r="BV105" i="1" s="1"/>
  <c r="BT106" i="1"/>
  <c r="BU106" i="1" s="1"/>
  <c r="BV106" i="1" s="1"/>
  <c r="BG11" i="1"/>
  <c r="BK105" i="1" s="1"/>
  <c r="BK6" i="1" l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8" i="1"/>
  <c r="BK49" i="1"/>
  <c r="BK50" i="1"/>
  <c r="BK51" i="1"/>
  <c r="BK52" i="1"/>
  <c r="BK53" i="1"/>
  <c r="BK54" i="1"/>
  <c r="BK55" i="1"/>
  <c r="BK56" i="1"/>
  <c r="BK57" i="1"/>
  <c r="BK58" i="1"/>
  <c r="BK59" i="1"/>
  <c r="BK60" i="1"/>
  <c r="BK61" i="1"/>
  <c r="BK62" i="1"/>
  <c r="BK63" i="1"/>
  <c r="BK64" i="1"/>
  <c r="BK65" i="1"/>
  <c r="BK66" i="1"/>
  <c r="BK67" i="1"/>
  <c r="BK68" i="1"/>
  <c r="BK69" i="1"/>
  <c r="BK70" i="1"/>
  <c r="BK71" i="1"/>
  <c r="BK72" i="1"/>
  <c r="BK73" i="1"/>
  <c r="BK74" i="1"/>
  <c r="BK75" i="1"/>
  <c r="BK76" i="1"/>
  <c r="BK77" i="1"/>
  <c r="BK78" i="1"/>
  <c r="BK79" i="1"/>
  <c r="BK80" i="1"/>
  <c r="BK81" i="1"/>
  <c r="BK82" i="1"/>
  <c r="BK83" i="1"/>
  <c r="BK84" i="1"/>
  <c r="BK85" i="1"/>
  <c r="BK86" i="1"/>
  <c r="BK87" i="1"/>
  <c r="BK88" i="1"/>
  <c r="BK89" i="1"/>
  <c r="BK90" i="1"/>
  <c r="BK91" i="1"/>
  <c r="BK92" i="1"/>
  <c r="BK93" i="1"/>
  <c r="BK94" i="1"/>
  <c r="BK95" i="1"/>
  <c r="BK96" i="1"/>
  <c r="BK97" i="1"/>
  <c r="BK98" i="1"/>
  <c r="BK99" i="1"/>
  <c r="BK100" i="1"/>
  <c r="BK101" i="1"/>
  <c r="BK102" i="1"/>
  <c r="BK103" i="1"/>
  <c r="BK104" i="1"/>
  <c r="BK106" i="1"/>
</calcChain>
</file>

<file path=xl/sharedStrings.xml><?xml version="1.0" encoding="utf-8"?>
<sst xmlns="http://schemas.openxmlformats.org/spreadsheetml/2006/main" count="120" uniqueCount="35">
  <si>
    <t>Frequency Table</t>
  </si>
  <si>
    <t>Using FREQTABLE with bin size 15</t>
  </si>
  <si>
    <t>Using Histogram and Normal Curve data analysis tool</t>
  </si>
  <si>
    <t>Scores</t>
  </si>
  <si>
    <t>Bins</t>
  </si>
  <si>
    <t>Count</t>
  </si>
  <si>
    <t>item</t>
  </si>
  <si>
    <t>freq</t>
  </si>
  <si>
    <t>cum</t>
  </si>
  <si>
    <t>freq table reformatted</t>
  </si>
  <si>
    <t>Statistics</t>
  </si>
  <si>
    <t>Normal curve overlay</t>
  </si>
  <si>
    <t>Bin size</t>
  </si>
  <si>
    <t>mean</t>
  </si>
  <si>
    <t>x</t>
  </si>
  <si>
    <t>normal</t>
  </si>
  <si>
    <t>scaled</t>
  </si>
  <si>
    <t>std dev</t>
  </si>
  <si>
    <t>over 80</t>
  </si>
  <si>
    <t>lower</t>
  </si>
  <si>
    <t>incr</t>
  </si>
  <si>
    <t>upper</t>
  </si>
  <si>
    <t>adjust</t>
  </si>
  <si>
    <t>Histogram data analysis tool</t>
  </si>
  <si>
    <t>Bin</t>
  </si>
  <si>
    <t>Frequency</t>
  </si>
  <si>
    <t>and max bin value 100</t>
  </si>
  <si>
    <t>More</t>
  </si>
  <si>
    <t>Histogram with Normal Curve Overlay</t>
  </si>
  <si>
    <t>Obs</t>
  </si>
  <si>
    <t>Data</t>
  </si>
  <si>
    <t>Real Statistics Using Excel</t>
  </si>
  <si>
    <t>Updated</t>
  </si>
  <si>
    <t>Copyright © 2013 - 2024 Charles Zaiontz</t>
  </si>
  <si>
    <t>Histograms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</si>
</sst>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15" xfId="0" applyBorder="1"/>
    <xf numFmtId="0" fontId="0" fillId="0" borderId="16" xfId="0" applyBorder="1"/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right"/>
    </xf>
    <xf numFmtId="164" fontId="0" fillId="0" borderId="0" xfId="0" applyNumberFormat="1"/>
    <xf numFmtId="164" fontId="0" fillId="0" borderId="11" xfId="0" applyNumberFormat="1" applyBorder="1"/>
    <xf numFmtId="164" fontId="0" fillId="0" borderId="15" xfId="0" applyNumberFormat="1" applyBorder="1"/>
    <xf numFmtId="15" fontId="0" fillId="0" borderId="0" xfId="0" applyNumberForma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'Histogram 1'!$A$19:$A$23</c:f>
              <c:strCache>
                <c:ptCount val="5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More</c:v>
                </c:pt>
              </c:strCache>
            </c:strRef>
          </c:cat>
          <c:val>
            <c:numRef>
              <c:f>'Histogram 1'!$B$19:$B$23</c:f>
              <c:numCache>
                <c:formatCode>General</c:formatCode>
                <c:ptCount val="5"/>
                <c:pt idx="0">
                  <c:v>6</c:v>
                </c:pt>
                <c:pt idx="1">
                  <c:v>10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E-48CB-855E-DC25728D1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414416"/>
        <c:axId val="462415200"/>
      </c:barChart>
      <c:catAx>
        <c:axId val="462414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Bin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462415200"/>
        <c:crosses val="autoZero"/>
        <c:auto val="1"/>
        <c:lblAlgn val="ctr"/>
        <c:lblOffset val="100"/>
        <c:noMultiLvlLbl val="0"/>
      </c:catAx>
      <c:valAx>
        <c:axId val="462415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62414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'Histogram 1'!$Q$9:$Q$14</c:f>
              <c:numCache>
                <c:formatCode>General</c:formatCode>
                <c:ptCount val="6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</c:numCache>
            </c:numRef>
          </c:cat>
          <c:val>
            <c:numRef>
              <c:f>'Histogram 1'!$R$9:$R$14</c:f>
              <c:numCache>
                <c:formatCode>General</c:formatCode>
                <c:ptCount val="6"/>
                <c:pt idx="0">
                  <c:v>5</c:v>
                </c:pt>
                <c:pt idx="1">
                  <c:v>8</c:v>
                </c:pt>
                <c:pt idx="2">
                  <c:v>5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2B-4748-B1D3-4EFECA79B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411280"/>
        <c:axId val="462408928"/>
      </c:barChart>
      <c:catAx>
        <c:axId val="46241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62408928"/>
        <c:crosses val="autoZero"/>
        <c:auto val="1"/>
        <c:lblAlgn val="ctr"/>
        <c:lblOffset val="100"/>
        <c:noMultiLvlLbl val="0"/>
      </c:catAx>
      <c:valAx>
        <c:axId val="4624089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62411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'Histogram 1'!$Q$27:$Q$33</c:f>
              <c:numCache>
                <c:formatCode>General</c:formatCode>
                <c:ptCount val="7"/>
                <c:pt idx="0">
                  <c:v>10</c:v>
                </c:pt>
                <c:pt idx="1">
                  <c:v>25</c:v>
                </c:pt>
                <c:pt idx="2">
                  <c:v>40</c:v>
                </c:pt>
                <c:pt idx="3">
                  <c:v>55</c:v>
                </c:pt>
                <c:pt idx="4">
                  <c:v>70</c:v>
                </c:pt>
                <c:pt idx="5">
                  <c:v>85</c:v>
                </c:pt>
                <c:pt idx="6">
                  <c:v>100</c:v>
                </c:pt>
              </c:numCache>
            </c:numRef>
          </c:cat>
          <c:val>
            <c:numRef>
              <c:f>'Histogram 1'!$R$27:$R$33</c:f>
              <c:numCache>
                <c:formatCode>General</c:formatCode>
                <c:ptCount val="7"/>
                <c:pt idx="0">
                  <c:v>3</c:v>
                </c:pt>
                <c:pt idx="1">
                  <c:v>8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9-4987-9D72-ED5AF82C9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416376"/>
        <c:axId val="462410496"/>
      </c:barChart>
      <c:catAx>
        <c:axId val="462416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62410496"/>
        <c:crosses val="autoZero"/>
        <c:auto val="1"/>
        <c:lblAlgn val="ctr"/>
        <c:lblOffset val="100"/>
        <c:noMultiLvlLbl val="0"/>
      </c:catAx>
      <c:valAx>
        <c:axId val="462410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62416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normal</c:v>
          </c:tx>
          <c:marker>
            <c:symbol val="none"/>
          </c:marker>
          <c:xVal>
            <c:numRef>
              <c:f>'Histogram 1'!$AM$6:$AM$106</c:f>
              <c:numCache>
                <c:formatCode>General</c:formatCode>
                <c:ptCount val="101"/>
                <c:pt idx="0">
                  <c:v>-56.504024085520676</c:v>
                </c:pt>
                <c:pt idx="1">
                  <c:v>-54.709398149264807</c:v>
                </c:pt>
                <c:pt idx="2">
                  <c:v>-52.914772213008938</c:v>
                </c:pt>
                <c:pt idx="3">
                  <c:v>-51.120146276753069</c:v>
                </c:pt>
                <c:pt idx="4">
                  <c:v>-49.325520340497199</c:v>
                </c:pt>
                <c:pt idx="5">
                  <c:v>-47.53089440424133</c:v>
                </c:pt>
                <c:pt idx="6">
                  <c:v>-45.736268467985461</c:v>
                </c:pt>
                <c:pt idx="7">
                  <c:v>-43.941642531729592</c:v>
                </c:pt>
                <c:pt idx="8">
                  <c:v>-42.147016595473723</c:v>
                </c:pt>
                <c:pt idx="9">
                  <c:v>-40.352390659217853</c:v>
                </c:pt>
                <c:pt idx="10">
                  <c:v>-38.557764722961984</c:v>
                </c:pt>
                <c:pt idx="11">
                  <c:v>-36.763138786706115</c:v>
                </c:pt>
                <c:pt idx="12">
                  <c:v>-34.968512850450246</c:v>
                </c:pt>
                <c:pt idx="13">
                  <c:v>-33.173886914194377</c:v>
                </c:pt>
                <c:pt idx="14">
                  <c:v>-31.379260977938507</c:v>
                </c:pt>
                <c:pt idx="15">
                  <c:v>-29.584635041682638</c:v>
                </c:pt>
                <c:pt idx="16">
                  <c:v>-27.790009105426769</c:v>
                </c:pt>
                <c:pt idx="17">
                  <c:v>-25.9953831691709</c:v>
                </c:pt>
                <c:pt idx="18">
                  <c:v>-24.200757232915031</c:v>
                </c:pt>
                <c:pt idx="19">
                  <c:v>-22.406131296659161</c:v>
                </c:pt>
                <c:pt idx="20">
                  <c:v>-20.611505360403292</c:v>
                </c:pt>
                <c:pt idx="21">
                  <c:v>-18.816879424147423</c:v>
                </c:pt>
                <c:pt idx="22">
                  <c:v>-17.022253487891554</c:v>
                </c:pt>
                <c:pt idx="23">
                  <c:v>-15.227627551635686</c:v>
                </c:pt>
                <c:pt idx="24">
                  <c:v>-13.433001615379819</c:v>
                </c:pt>
                <c:pt idx="25">
                  <c:v>-11.638375679123952</c:v>
                </c:pt>
                <c:pt idx="26">
                  <c:v>-9.8437497428680842</c:v>
                </c:pt>
                <c:pt idx="27">
                  <c:v>-8.0491238066122168</c:v>
                </c:pt>
                <c:pt idx="28">
                  <c:v>-6.2544978703563485</c:v>
                </c:pt>
                <c:pt idx="29">
                  <c:v>-4.4598719341004802</c:v>
                </c:pt>
                <c:pt idx="30">
                  <c:v>-2.6652459978446119</c:v>
                </c:pt>
                <c:pt idx="31">
                  <c:v>-0.87062006158874383</c:v>
                </c:pt>
                <c:pt idx="32">
                  <c:v>0.92400587466712425</c:v>
                </c:pt>
                <c:pt idx="33">
                  <c:v>2.7186318109229921</c:v>
                </c:pt>
                <c:pt idx="34">
                  <c:v>4.5132577471788604</c:v>
                </c:pt>
                <c:pt idx="35">
                  <c:v>6.3078836834347287</c:v>
                </c:pt>
                <c:pt idx="36">
                  <c:v>8.102509619690597</c:v>
                </c:pt>
                <c:pt idx="37">
                  <c:v>9.8971355559464644</c:v>
                </c:pt>
                <c:pt idx="38">
                  <c:v>11.691761492202332</c:v>
                </c:pt>
                <c:pt idx="39">
                  <c:v>13.486387428458199</c:v>
                </c:pt>
                <c:pt idx="40">
                  <c:v>15.281013364714067</c:v>
                </c:pt>
                <c:pt idx="41">
                  <c:v>17.075639300969936</c:v>
                </c:pt>
                <c:pt idx="42">
                  <c:v>18.870265237225805</c:v>
                </c:pt>
                <c:pt idx="43">
                  <c:v>20.664891173481674</c:v>
                </c:pt>
                <c:pt idx="44">
                  <c:v>22.459517109737543</c:v>
                </c:pt>
                <c:pt idx="45">
                  <c:v>24.254143045993413</c:v>
                </c:pt>
                <c:pt idx="46">
                  <c:v>26.048768982249282</c:v>
                </c:pt>
                <c:pt idx="47">
                  <c:v>27.843394918505151</c:v>
                </c:pt>
                <c:pt idx="48">
                  <c:v>29.63802085476102</c:v>
                </c:pt>
                <c:pt idx="49">
                  <c:v>31.432646791016889</c:v>
                </c:pt>
                <c:pt idx="50">
                  <c:v>33.227272727272755</c:v>
                </c:pt>
                <c:pt idx="51">
                  <c:v>35.021898663528624</c:v>
                </c:pt>
                <c:pt idx="52">
                  <c:v>36.816524599784493</c:v>
                </c:pt>
                <c:pt idx="53">
                  <c:v>38.611150536040363</c:v>
                </c:pt>
                <c:pt idx="54">
                  <c:v>40.405776472296232</c:v>
                </c:pt>
                <c:pt idx="55">
                  <c:v>42.200402408552101</c:v>
                </c:pt>
                <c:pt idx="56">
                  <c:v>43.99502834480797</c:v>
                </c:pt>
                <c:pt idx="57">
                  <c:v>45.789654281063839</c:v>
                </c:pt>
                <c:pt idx="58">
                  <c:v>47.584280217319709</c:v>
                </c:pt>
                <c:pt idx="59">
                  <c:v>49.378906153575578</c:v>
                </c:pt>
                <c:pt idx="60">
                  <c:v>51.173532089831447</c:v>
                </c:pt>
                <c:pt idx="61">
                  <c:v>52.968158026087316</c:v>
                </c:pt>
                <c:pt idx="62">
                  <c:v>54.762783962343185</c:v>
                </c:pt>
                <c:pt idx="63">
                  <c:v>56.557409898599055</c:v>
                </c:pt>
                <c:pt idx="64">
                  <c:v>58.352035834854924</c:v>
                </c:pt>
                <c:pt idx="65">
                  <c:v>60.146661771110793</c:v>
                </c:pt>
                <c:pt idx="66">
                  <c:v>61.941287707366662</c:v>
                </c:pt>
                <c:pt idx="67">
                  <c:v>63.735913643622531</c:v>
                </c:pt>
                <c:pt idx="68">
                  <c:v>65.530539579878393</c:v>
                </c:pt>
                <c:pt idx="69">
                  <c:v>67.325165516134263</c:v>
                </c:pt>
                <c:pt idx="70">
                  <c:v>69.119791452390132</c:v>
                </c:pt>
                <c:pt idx="71">
                  <c:v>70.914417388646001</c:v>
                </c:pt>
                <c:pt idx="72">
                  <c:v>72.70904332490187</c:v>
                </c:pt>
                <c:pt idx="73">
                  <c:v>74.503669261157739</c:v>
                </c:pt>
                <c:pt idx="74">
                  <c:v>76.298295197413609</c:v>
                </c:pt>
                <c:pt idx="75">
                  <c:v>78.092921133669478</c:v>
                </c:pt>
                <c:pt idx="76">
                  <c:v>79.887547069925347</c:v>
                </c:pt>
                <c:pt idx="77">
                  <c:v>81.682173006181216</c:v>
                </c:pt>
                <c:pt idx="78">
                  <c:v>83.476798942437085</c:v>
                </c:pt>
                <c:pt idx="79">
                  <c:v>85.271424878692955</c:v>
                </c:pt>
                <c:pt idx="80">
                  <c:v>87.066050814948824</c:v>
                </c:pt>
                <c:pt idx="81">
                  <c:v>88.860676751204693</c:v>
                </c:pt>
                <c:pt idx="82">
                  <c:v>90.655302687460562</c:v>
                </c:pt>
                <c:pt idx="83">
                  <c:v>92.449928623716431</c:v>
                </c:pt>
                <c:pt idx="84">
                  <c:v>94.2445545599723</c:v>
                </c:pt>
                <c:pt idx="85">
                  <c:v>96.03918049622817</c:v>
                </c:pt>
                <c:pt idx="86">
                  <c:v>97.833806432484039</c:v>
                </c:pt>
                <c:pt idx="87">
                  <c:v>99.628432368739908</c:v>
                </c:pt>
                <c:pt idx="88">
                  <c:v>101.42305830499578</c:v>
                </c:pt>
                <c:pt idx="89">
                  <c:v>103.21768424125165</c:v>
                </c:pt>
                <c:pt idx="90">
                  <c:v>105.01231017750752</c:v>
                </c:pt>
                <c:pt idx="91">
                  <c:v>106.80693611376338</c:v>
                </c:pt>
                <c:pt idx="92">
                  <c:v>108.60156205001925</c:v>
                </c:pt>
                <c:pt idx="93">
                  <c:v>110.39618798627512</c:v>
                </c:pt>
                <c:pt idx="94">
                  <c:v>112.19081392253099</c:v>
                </c:pt>
                <c:pt idx="95">
                  <c:v>113.98543985878686</c:v>
                </c:pt>
                <c:pt idx="96">
                  <c:v>115.78006579504273</c:v>
                </c:pt>
                <c:pt idx="97">
                  <c:v>117.5746917312986</c:v>
                </c:pt>
                <c:pt idx="98">
                  <c:v>119.36931766755447</c:v>
                </c:pt>
                <c:pt idx="99">
                  <c:v>121.16394360381034</c:v>
                </c:pt>
                <c:pt idx="100">
                  <c:v>122.95856954006621</c:v>
                </c:pt>
              </c:numCache>
            </c:numRef>
          </c:xVal>
          <c:yVal>
            <c:numRef>
              <c:f>'Histogram 1'!$AO$6:$AO$106</c:f>
              <c:numCache>
                <c:formatCode>General</c:formatCode>
                <c:ptCount val="101"/>
                <c:pt idx="0">
                  <c:v>1.9687211071763096E-3</c:v>
                </c:pt>
                <c:pt idx="1">
                  <c:v>2.7025185857858787E-3</c:v>
                </c:pt>
                <c:pt idx="2">
                  <c:v>3.6861558787677938E-3</c:v>
                </c:pt>
                <c:pt idx="3">
                  <c:v>4.9957329984170237E-3</c:v>
                </c:pt>
                <c:pt idx="4">
                  <c:v>6.7273691120102721E-3</c:v>
                </c:pt>
                <c:pt idx="5">
                  <c:v>9.0014362484397009E-3</c:v>
                </c:pt>
                <c:pt idx="6">
                  <c:v>1.1967374407486383E-2</c:v>
                </c:pt>
                <c:pt idx="7">
                  <c:v>1.5809075087396714E-2</c:v>
                </c:pt>
                <c:pt idx="8">
                  <c:v>2.0750786462468203E-2</c:v>
                </c:pt>
                <c:pt idx="9">
                  <c:v>2.706345104712472E-2</c:v>
                </c:pt>
                <c:pt idx="10">
                  <c:v>3.507133561770745E-2</c:v>
                </c:pt>
                <c:pt idx="11">
                  <c:v>4.5158753984267962E-2</c:v>
                </c:pt>
                <c:pt idx="12">
                  <c:v>5.7776617237538387E-2</c:v>
                </c:pt>
                <c:pt idx="13">
                  <c:v>7.3448475571665714E-2</c:v>
                </c:pt>
                <c:pt idx="14">
                  <c:v>9.277564393657714E-2</c:v>
                </c:pt>
                <c:pt idx="15">
                  <c:v>0.11644093488732345</c:v>
                </c:pt>
                <c:pt idx="16">
                  <c:v>0.14521046136506735</c:v>
                </c:pt>
                <c:pt idx="17">
                  <c:v>0.17993292593744173</c:v>
                </c:pt>
                <c:pt idx="18">
                  <c:v>0.22153578804963933</c:v>
                </c:pt>
                <c:pt idx="19">
                  <c:v>0.27101770416395804</c:v>
                </c:pt>
                <c:pt idx="20">
                  <c:v>0.32943667415021771</c:v>
                </c:pt>
                <c:pt idx="21">
                  <c:v>0.39789340698343312</c:v>
                </c:pt>
                <c:pt idx="22">
                  <c:v>0.477509544290591</c:v>
                </c:pt>
                <c:pt idx="23">
                  <c:v>0.56940055398103828</c:v>
                </c:pt>
                <c:pt idx="24">
                  <c:v>0.67464332766849788</c:v>
                </c:pt>
                <c:pt idx="25">
                  <c:v>0.79423878099182166</c:v>
                </c:pt>
                <c:pt idx="26">
                  <c:v>0.92907005755628846</c:v>
                </c:pt>
                <c:pt idx="27">
                  <c:v>1.0798572632906855</c:v>
                </c:pt>
                <c:pt idx="28">
                  <c:v>1.2471099928496163</c:v>
                </c:pt>
                <c:pt idx="29">
                  <c:v>1.4310792340987195</c:v>
                </c:pt>
                <c:pt idx="30">
                  <c:v>1.6317105288509146</c:v>
                </c:pt>
                <c:pt idx="31">
                  <c:v>1.8486005045448834</c:v>
                </c:pt>
                <c:pt idx="32">
                  <c:v>2.080959049174969</c:v>
                </c:pt>
                <c:pt idx="33">
                  <c:v>2.3275794589778873</c:v>
                </c:pt>
                <c:pt idx="34">
                  <c:v>2.5868188272948309</c:v>
                </c:pt>
                <c:pt idx="35">
                  <c:v>2.8565907513029041</c:v>
                </c:pt>
                <c:pt idx="36">
                  <c:v>3.1343721057628651</c:v>
                </c:pt>
                <c:pt idx="37">
                  <c:v>3.4172251728510146</c:v>
                </c:pt>
                <c:pt idx="38">
                  <c:v>3.7018358370828293</c:v>
                </c:pt>
                <c:pt idx="39">
                  <c:v>3.9845678762421533</c:v>
                </c:pt>
                <c:pt idx="40">
                  <c:v>4.2615326338473025</c:v>
                </c:pt>
                <c:pt idx="41">
                  <c:v>4.5286725841932665</c:v>
                </c:pt>
                <c:pt idx="42">
                  <c:v>4.7818565409367002</c:v>
                </c:pt>
                <c:pt idx="43">
                  <c:v>5.0169835607221644</c:v>
                </c:pt>
                <c:pt idx="44">
                  <c:v>5.2300920001972573</c:v>
                </c:pt>
                <c:pt idx="45">
                  <c:v>5.4174697398453198</c:v>
                </c:pt>
                <c:pt idx="46">
                  <c:v>5.5757613262336516</c:v>
                </c:pt>
                <c:pt idx="47">
                  <c:v>5.7020677304205636</c:v>
                </c:pt>
                <c:pt idx="48">
                  <c:v>5.7940345870087615</c:v>
                </c:pt>
                <c:pt idx="49">
                  <c:v>5.8499251645773978</c:v>
                </c:pt>
                <c:pt idx="50">
                  <c:v>5.868674908694854</c:v>
                </c:pt>
                <c:pt idx="51">
                  <c:v>5.8499251645773969</c:v>
                </c:pt>
                <c:pt idx="52">
                  <c:v>5.7940345870087588</c:v>
                </c:pt>
                <c:pt idx="53">
                  <c:v>5.7020677304205609</c:v>
                </c:pt>
                <c:pt idx="54">
                  <c:v>5.5757613262336472</c:v>
                </c:pt>
                <c:pt idx="55">
                  <c:v>5.4174697398453135</c:v>
                </c:pt>
                <c:pt idx="56">
                  <c:v>5.2300920001972502</c:v>
                </c:pt>
                <c:pt idx="57">
                  <c:v>5.0169835607221573</c:v>
                </c:pt>
                <c:pt idx="58">
                  <c:v>4.7818565409366931</c:v>
                </c:pt>
                <c:pt idx="59">
                  <c:v>4.5286725841932585</c:v>
                </c:pt>
                <c:pt idx="60">
                  <c:v>4.2615326338472919</c:v>
                </c:pt>
                <c:pt idx="61">
                  <c:v>3.9845678762421435</c:v>
                </c:pt>
                <c:pt idx="62">
                  <c:v>3.701835837082819</c:v>
                </c:pt>
                <c:pt idx="63">
                  <c:v>3.4172251728510044</c:v>
                </c:pt>
                <c:pt idx="64">
                  <c:v>3.1343721057628549</c:v>
                </c:pt>
                <c:pt idx="65">
                  <c:v>2.8565907513028943</c:v>
                </c:pt>
                <c:pt idx="66">
                  <c:v>2.5868188272948207</c:v>
                </c:pt>
                <c:pt idx="67">
                  <c:v>2.327579458977878</c:v>
                </c:pt>
                <c:pt idx="68">
                  <c:v>2.0809590491749597</c:v>
                </c:pt>
                <c:pt idx="69">
                  <c:v>1.8486005045448752</c:v>
                </c:pt>
                <c:pt idx="70">
                  <c:v>1.6317105288509077</c:v>
                </c:pt>
                <c:pt idx="71">
                  <c:v>1.4310792340987128</c:v>
                </c:pt>
                <c:pt idx="72">
                  <c:v>1.2471099928496092</c:v>
                </c:pt>
                <c:pt idx="73">
                  <c:v>1.0798572632906793</c:v>
                </c:pt>
                <c:pt idx="74">
                  <c:v>0.9290700575562828</c:v>
                </c:pt>
                <c:pt idx="75">
                  <c:v>0.79423878099181677</c:v>
                </c:pt>
                <c:pt idx="76">
                  <c:v>0.674643327668493</c:v>
                </c:pt>
                <c:pt idx="77">
                  <c:v>0.56940055398103406</c:v>
                </c:pt>
                <c:pt idx="78">
                  <c:v>0.47750954429058734</c:v>
                </c:pt>
                <c:pt idx="79">
                  <c:v>0.39789340698342973</c:v>
                </c:pt>
                <c:pt idx="80">
                  <c:v>0.32943667415021499</c:v>
                </c:pt>
                <c:pt idx="81">
                  <c:v>0.27101770416395576</c:v>
                </c:pt>
                <c:pt idx="82">
                  <c:v>0.22153578804963736</c:v>
                </c:pt>
                <c:pt idx="83">
                  <c:v>0.17993292593744006</c:v>
                </c:pt>
                <c:pt idx="84">
                  <c:v>0.14521046136506591</c:v>
                </c:pt>
                <c:pt idx="85">
                  <c:v>0.11644093488732227</c:v>
                </c:pt>
                <c:pt idx="86">
                  <c:v>9.2775643936576141E-2</c:v>
                </c:pt>
                <c:pt idx="87">
                  <c:v>7.3448475571665006E-2</c:v>
                </c:pt>
                <c:pt idx="88">
                  <c:v>5.7776617237537777E-2</c:v>
                </c:pt>
                <c:pt idx="89">
                  <c:v>4.5158753984267441E-2</c:v>
                </c:pt>
                <c:pt idx="90">
                  <c:v>3.5071335617706992E-2</c:v>
                </c:pt>
                <c:pt idx="91">
                  <c:v>2.7063451047124387E-2</c:v>
                </c:pt>
                <c:pt idx="92">
                  <c:v>2.0750786462467929E-2</c:v>
                </c:pt>
                <c:pt idx="93">
                  <c:v>1.5809075087396506E-2</c:v>
                </c:pt>
                <c:pt idx="94">
                  <c:v>1.1967374407486221E-2</c:v>
                </c:pt>
                <c:pt idx="95">
                  <c:v>9.0014362484395725E-3</c:v>
                </c:pt>
                <c:pt idx="96">
                  <c:v>6.7273691120101689E-3</c:v>
                </c:pt>
                <c:pt idx="97">
                  <c:v>4.9957329984169491E-3</c:v>
                </c:pt>
                <c:pt idx="98">
                  <c:v>3.6861558787677383E-3</c:v>
                </c:pt>
                <c:pt idx="99">
                  <c:v>2.7025185857858357E-3</c:v>
                </c:pt>
                <c:pt idx="100">
                  <c:v>1.9687211071762814E-3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1A-4AA3-BBED-4A5A6DCE0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2412064"/>
        <c:axId val="462416768"/>
      </c:scatterChart>
      <c:scatterChart>
        <c:scatterStyle val="lineMarker"/>
        <c:varyColors val="0"/>
        <c:ser>
          <c:idx val="0"/>
          <c:order val="0"/>
          <c:tx>
            <c:v>freq</c:v>
          </c:tx>
          <c:marker>
            <c:symbol val="none"/>
          </c:marker>
          <c:xVal>
            <c:numRef>
              <c:f>'Histogram 1'!$AG$5:$AG$23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xVal>
          <c:yVal>
            <c:numRef>
              <c:f>'Histogram 1'!$AH$5:$AH$23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1A-4AA3-BBED-4A5A6DCE0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2412064"/>
        <c:axId val="462416768"/>
      </c:scatterChart>
      <c:valAx>
        <c:axId val="462412064"/>
        <c:scaling>
          <c:orientation val="minMax"/>
          <c:max val="120"/>
          <c:min val="-4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62416768"/>
        <c:crosses val="autoZero"/>
        <c:crossBetween val="midCat"/>
      </c:valAx>
      <c:valAx>
        <c:axId val="462416768"/>
        <c:scaling>
          <c:orientation val="minMax"/>
          <c:max val="9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624120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normal</c:v>
          </c:tx>
          <c:marker>
            <c:symbol val="none"/>
          </c:marker>
          <c:xVal>
            <c:numRef>
              <c:f>'Histogram 1'!$BI$6:$BI$106</c:f>
              <c:numCache>
                <c:formatCode>General</c:formatCode>
                <c:ptCount val="101"/>
                <c:pt idx="0">
                  <c:v>-56.504024085520676</c:v>
                </c:pt>
                <c:pt idx="1">
                  <c:v>-54.709398149264807</c:v>
                </c:pt>
                <c:pt idx="2">
                  <c:v>-52.914772213008938</c:v>
                </c:pt>
                <c:pt idx="3">
                  <c:v>-51.120146276753069</c:v>
                </c:pt>
                <c:pt idx="4">
                  <c:v>-49.325520340497199</c:v>
                </c:pt>
                <c:pt idx="5">
                  <c:v>-47.53089440424133</c:v>
                </c:pt>
                <c:pt idx="6">
                  <c:v>-45.736268467985461</c:v>
                </c:pt>
                <c:pt idx="7">
                  <c:v>-43.941642531729592</c:v>
                </c:pt>
                <c:pt idx="8">
                  <c:v>-42.147016595473723</c:v>
                </c:pt>
                <c:pt idx="9">
                  <c:v>-40.352390659217853</c:v>
                </c:pt>
                <c:pt idx="10">
                  <c:v>-38.557764722961984</c:v>
                </c:pt>
                <c:pt idx="11">
                  <c:v>-36.763138786706115</c:v>
                </c:pt>
                <c:pt idx="12">
                  <c:v>-34.968512850450246</c:v>
                </c:pt>
                <c:pt idx="13">
                  <c:v>-33.173886914194377</c:v>
                </c:pt>
                <c:pt idx="14">
                  <c:v>-31.379260977938507</c:v>
                </c:pt>
                <c:pt idx="15">
                  <c:v>-29.584635041682638</c:v>
                </c:pt>
                <c:pt idx="16">
                  <c:v>-27.790009105426769</c:v>
                </c:pt>
                <c:pt idx="17">
                  <c:v>-25.9953831691709</c:v>
                </c:pt>
                <c:pt idx="18">
                  <c:v>-24.200757232915031</c:v>
                </c:pt>
                <c:pt idx="19">
                  <c:v>-22.406131296659161</c:v>
                </c:pt>
                <c:pt idx="20">
                  <c:v>-20.611505360403292</c:v>
                </c:pt>
                <c:pt idx="21">
                  <c:v>-18.816879424147423</c:v>
                </c:pt>
                <c:pt idx="22">
                  <c:v>-17.022253487891554</c:v>
                </c:pt>
                <c:pt idx="23">
                  <c:v>-15.227627551635686</c:v>
                </c:pt>
                <c:pt idx="24">
                  <c:v>-13.433001615379819</c:v>
                </c:pt>
                <c:pt idx="25">
                  <c:v>-11.638375679123952</c:v>
                </c:pt>
                <c:pt idx="26">
                  <c:v>-9.8437497428680842</c:v>
                </c:pt>
                <c:pt idx="27">
                  <c:v>-8.0491238066122168</c:v>
                </c:pt>
                <c:pt idx="28">
                  <c:v>-6.2544978703563485</c:v>
                </c:pt>
                <c:pt idx="29">
                  <c:v>-4.4598719341004802</c:v>
                </c:pt>
                <c:pt idx="30">
                  <c:v>-2.6652459978446119</c:v>
                </c:pt>
                <c:pt idx="31">
                  <c:v>-0.87062006158874383</c:v>
                </c:pt>
                <c:pt idx="32">
                  <c:v>0.92400587466712425</c:v>
                </c:pt>
                <c:pt idx="33">
                  <c:v>2.7186318109229921</c:v>
                </c:pt>
                <c:pt idx="34">
                  <c:v>4.5132577471788604</c:v>
                </c:pt>
                <c:pt idx="35">
                  <c:v>6.3078836834347287</c:v>
                </c:pt>
                <c:pt idx="36">
                  <c:v>8.102509619690597</c:v>
                </c:pt>
                <c:pt idx="37">
                  <c:v>9.8971355559464644</c:v>
                </c:pt>
                <c:pt idx="38">
                  <c:v>11.691761492202332</c:v>
                </c:pt>
                <c:pt idx="39">
                  <c:v>13.486387428458199</c:v>
                </c:pt>
                <c:pt idx="40">
                  <c:v>15.281013364714067</c:v>
                </c:pt>
                <c:pt idx="41">
                  <c:v>17.075639300969936</c:v>
                </c:pt>
                <c:pt idx="42">
                  <c:v>18.870265237225805</c:v>
                </c:pt>
                <c:pt idx="43">
                  <c:v>20.664891173481674</c:v>
                </c:pt>
                <c:pt idx="44">
                  <c:v>22.459517109737543</c:v>
                </c:pt>
                <c:pt idx="45">
                  <c:v>24.254143045993413</c:v>
                </c:pt>
                <c:pt idx="46">
                  <c:v>26.048768982249282</c:v>
                </c:pt>
                <c:pt idx="47">
                  <c:v>27.843394918505151</c:v>
                </c:pt>
                <c:pt idx="48">
                  <c:v>29.63802085476102</c:v>
                </c:pt>
                <c:pt idx="49">
                  <c:v>31.432646791016889</c:v>
                </c:pt>
                <c:pt idx="50">
                  <c:v>33.227272727272755</c:v>
                </c:pt>
                <c:pt idx="51">
                  <c:v>35.021898663528624</c:v>
                </c:pt>
                <c:pt idx="52">
                  <c:v>36.816524599784493</c:v>
                </c:pt>
                <c:pt idx="53">
                  <c:v>38.611150536040363</c:v>
                </c:pt>
                <c:pt idx="54">
                  <c:v>40.405776472296232</c:v>
                </c:pt>
                <c:pt idx="55">
                  <c:v>42.200402408552101</c:v>
                </c:pt>
                <c:pt idx="56">
                  <c:v>43.99502834480797</c:v>
                </c:pt>
                <c:pt idx="57">
                  <c:v>45.789654281063839</c:v>
                </c:pt>
                <c:pt idx="58">
                  <c:v>47.584280217319709</c:v>
                </c:pt>
                <c:pt idx="59">
                  <c:v>49.378906153575578</c:v>
                </c:pt>
                <c:pt idx="60">
                  <c:v>51.173532089831447</c:v>
                </c:pt>
                <c:pt idx="61">
                  <c:v>52.968158026087316</c:v>
                </c:pt>
                <c:pt idx="62">
                  <c:v>54.762783962343185</c:v>
                </c:pt>
                <c:pt idx="63">
                  <c:v>56.557409898599055</c:v>
                </c:pt>
                <c:pt idx="64">
                  <c:v>58.352035834854924</c:v>
                </c:pt>
                <c:pt idx="65">
                  <c:v>60.146661771110793</c:v>
                </c:pt>
                <c:pt idx="66">
                  <c:v>61.941287707366662</c:v>
                </c:pt>
                <c:pt idx="67">
                  <c:v>63.735913643622531</c:v>
                </c:pt>
                <c:pt idx="68">
                  <c:v>65.530539579878393</c:v>
                </c:pt>
                <c:pt idx="69">
                  <c:v>67.325165516134263</c:v>
                </c:pt>
                <c:pt idx="70">
                  <c:v>69.119791452390132</c:v>
                </c:pt>
                <c:pt idx="71">
                  <c:v>70.914417388646001</c:v>
                </c:pt>
                <c:pt idx="72">
                  <c:v>72.70904332490187</c:v>
                </c:pt>
                <c:pt idx="73">
                  <c:v>74.503669261157739</c:v>
                </c:pt>
                <c:pt idx="74">
                  <c:v>76.298295197413609</c:v>
                </c:pt>
                <c:pt idx="75">
                  <c:v>78.092921133669478</c:v>
                </c:pt>
                <c:pt idx="76">
                  <c:v>79.887547069925347</c:v>
                </c:pt>
                <c:pt idx="77">
                  <c:v>81.682173006181216</c:v>
                </c:pt>
                <c:pt idx="78">
                  <c:v>83.476798942437085</c:v>
                </c:pt>
                <c:pt idx="79">
                  <c:v>85.271424878692955</c:v>
                </c:pt>
                <c:pt idx="80">
                  <c:v>87.066050814948824</c:v>
                </c:pt>
                <c:pt idx="81">
                  <c:v>88.860676751204693</c:v>
                </c:pt>
                <c:pt idx="82">
                  <c:v>90.655302687460562</c:v>
                </c:pt>
                <c:pt idx="83">
                  <c:v>92.449928623716431</c:v>
                </c:pt>
                <c:pt idx="84">
                  <c:v>94.2445545599723</c:v>
                </c:pt>
                <c:pt idx="85">
                  <c:v>96.03918049622817</c:v>
                </c:pt>
                <c:pt idx="86">
                  <c:v>97.833806432484039</c:v>
                </c:pt>
                <c:pt idx="87">
                  <c:v>99.628432368739908</c:v>
                </c:pt>
                <c:pt idx="88">
                  <c:v>101.42305830499578</c:v>
                </c:pt>
                <c:pt idx="89">
                  <c:v>103.21768424125165</c:v>
                </c:pt>
                <c:pt idx="90">
                  <c:v>105.01231017750752</c:v>
                </c:pt>
                <c:pt idx="91">
                  <c:v>106.80693611376338</c:v>
                </c:pt>
                <c:pt idx="92">
                  <c:v>108.60156205001925</c:v>
                </c:pt>
                <c:pt idx="93">
                  <c:v>110.39618798627512</c:v>
                </c:pt>
                <c:pt idx="94">
                  <c:v>112.19081392253099</c:v>
                </c:pt>
                <c:pt idx="95">
                  <c:v>113.98543985878686</c:v>
                </c:pt>
                <c:pt idx="96">
                  <c:v>115.78006579504273</c:v>
                </c:pt>
                <c:pt idx="97">
                  <c:v>117.5746917312986</c:v>
                </c:pt>
                <c:pt idx="98">
                  <c:v>119.36931766755447</c:v>
                </c:pt>
                <c:pt idx="99">
                  <c:v>121.16394360381034</c:v>
                </c:pt>
                <c:pt idx="100">
                  <c:v>122.95856954006621</c:v>
                </c:pt>
              </c:numCache>
            </c:numRef>
          </c:xVal>
          <c:yVal>
            <c:numRef>
              <c:f>'Histogram 1'!$BK$6:$BK$106</c:f>
              <c:numCache>
                <c:formatCode>General</c:formatCode>
                <c:ptCount val="101"/>
                <c:pt idx="0">
                  <c:v>2.6837010232200944E-3</c:v>
                </c:pt>
                <c:pt idx="1">
                  <c:v>3.6839915351684007E-3</c:v>
                </c:pt>
                <c:pt idx="2">
                  <c:v>5.0248561198119801E-3</c:v>
                </c:pt>
                <c:pt idx="3">
                  <c:v>6.8100320104839945E-3</c:v>
                </c:pt>
                <c:pt idx="4">
                  <c:v>9.1705459466404609E-3</c:v>
                </c:pt>
                <c:pt idx="5">
                  <c:v>1.2270485434595727E-2</c:v>
                </c:pt>
                <c:pt idx="6">
                  <c:v>1.6313562558738261E-2</c:v>
                </c:pt>
                <c:pt idx="7">
                  <c:v>2.1550452643371961E-2</c:v>
                </c:pt>
                <c:pt idx="8">
                  <c:v>2.828684401206065E-2</c:v>
                </c:pt>
                <c:pt idx="9">
                  <c:v>3.6892077299464407E-2</c:v>
                </c:pt>
                <c:pt idx="10">
                  <c:v>4.7808183160047667E-2</c:v>
                </c:pt>
                <c:pt idx="11">
                  <c:v>6.1559046547099878E-2</c:v>
                </c:pt>
                <c:pt idx="12">
                  <c:v>7.8759335811139614E-2</c:v>
                </c:pt>
                <c:pt idx="13">
                  <c:v>0.10012273872978944</c:v>
                </c:pt>
                <c:pt idx="14">
                  <c:v>0.12646894964193503</c:v>
                </c:pt>
                <c:pt idx="15">
                  <c:v>0.15872875795496258</c:v>
                </c:pt>
                <c:pt idx="16">
                  <c:v>0.19794650564123475</c:v>
                </c:pt>
                <c:pt idx="17">
                  <c:v>0.24527911835206062</c:v>
                </c:pt>
                <c:pt idx="18">
                  <c:v>0.30199088073039249</c:v>
                </c:pt>
                <c:pt idx="19">
                  <c:v>0.36944313103787885</c:v>
                </c:pt>
                <c:pt idx="20">
                  <c:v>0.44907810267307074</c:v>
                </c:pt>
                <c:pt idx="21">
                  <c:v>0.54239624879398385</c:v>
                </c:pt>
                <c:pt idx="22">
                  <c:v>0.65092655731620375</c:v>
                </c:pt>
                <c:pt idx="23">
                  <c:v>0.77618960033029794</c:v>
                </c:pt>
                <c:pt idx="24">
                  <c:v>0.91965336388828267</c:v>
                </c:pt>
                <c:pt idx="25">
                  <c:v>1.0826822658929034</c:v>
                </c:pt>
                <c:pt idx="26">
                  <c:v>1.2664801809755124</c:v>
                </c:pt>
                <c:pt idx="27">
                  <c:v>1.4720287357417614</c:v>
                </c:pt>
                <c:pt idx="28">
                  <c:v>1.7000225942001801</c:v>
                </c:pt>
                <c:pt idx="29">
                  <c:v>1.9508038954121996</c:v>
                </c:pt>
                <c:pt idx="30">
                  <c:v>2.2242984036255558</c:v>
                </c:pt>
                <c:pt idx="31">
                  <c:v>2.5199562535741102</c:v>
                </c:pt>
                <c:pt idx="32">
                  <c:v>2.8367003884871957</c:v>
                </c:pt>
                <c:pt idx="33">
                  <c:v>3.1728858663197239</c:v>
                </c:pt>
                <c:pt idx="34">
                  <c:v>3.526273126442601</c:v>
                </c:pt>
                <c:pt idx="35">
                  <c:v>3.8940180476797774</c:v>
                </c:pt>
                <c:pt idx="36">
                  <c:v>4.2726811820761412</c:v>
                </c:pt>
                <c:pt idx="37">
                  <c:v>4.6582579216145099</c:v>
                </c:pt>
                <c:pt idx="38">
                  <c:v>5.0462305643794307</c:v>
                </c:pt>
                <c:pt idx="39">
                  <c:v>5.4316423223085479</c:v>
                </c:pt>
                <c:pt idx="40">
                  <c:v>5.809192296589532</c:v>
                </c:pt>
                <c:pt idx="41">
                  <c:v>6.1733493909962132</c:v>
                </c:pt>
                <c:pt idx="42">
                  <c:v>6.5184820973498381</c:v>
                </c:pt>
                <c:pt idx="43">
                  <c:v>6.8390001337973594</c:v>
                </c:pt>
                <c:pt idx="44">
                  <c:v>7.1295031080334788</c:v>
                </c:pt>
                <c:pt idx="45">
                  <c:v>7.3849307710930905</c:v>
                </c:pt>
                <c:pt idx="46">
                  <c:v>7.6007090704210167</c:v>
                </c:pt>
                <c:pt idx="47">
                  <c:v>7.772886137512983</c:v>
                </c:pt>
                <c:pt idx="48">
                  <c:v>7.8982525727223249</c:v>
                </c:pt>
                <c:pt idx="49">
                  <c:v>7.974440916344264</c:v>
                </c:pt>
                <c:pt idx="50">
                  <c:v>8</c:v>
                </c:pt>
                <c:pt idx="51">
                  <c:v>7.9744409163442622</c:v>
                </c:pt>
                <c:pt idx="52">
                  <c:v>7.8982525727223223</c:v>
                </c:pt>
                <c:pt idx="53">
                  <c:v>7.7728861375129803</c:v>
                </c:pt>
                <c:pt idx="54">
                  <c:v>7.6007090704210105</c:v>
                </c:pt>
                <c:pt idx="55">
                  <c:v>7.3849307710930807</c:v>
                </c:pt>
                <c:pt idx="56">
                  <c:v>7.1295031080334699</c:v>
                </c:pt>
                <c:pt idx="57">
                  <c:v>6.8390001337973496</c:v>
                </c:pt>
                <c:pt idx="58">
                  <c:v>6.5184820973498283</c:v>
                </c:pt>
                <c:pt idx="59">
                  <c:v>6.1733493909962016</c:v>
                </c:pt>
                <c:pt idx="60">
                  <c:v>5.8091922965895177</c:v>
                </c:pt>
                <c:pt idx="61">
                  <c:v>5.4316423223085346</c:v>
                </c:pt>
                <c:pt idx="62">
                  <c:v>5.0462305643794165</c:v>
                </c:pt>
                <c:pt idx="63">
                  <c:v>4.6582579216144966</c:v>
                </c:pt>
                <c:pt idx="64">
                  <c:v>4.2726811820761279</c:v>
                </c:pt>
                <c:pt idx="65">
                  <c:v>3.8940180476797641</c:v>
                </c:pt>
                <c:pt idx="66">
                  <c:v>3.5262731264425868</c:v>
                </c:pt>
                <c:pt idx="67">
                  <c:v>3.172885866319711</c:v>
                </c:pt>
                <c:pt idx="68">
                  <c:v>2.8367003884871833</c:v>
                </c:pt>
                <c:pt idx="69">
                  <c:v>2.5199562535740987</c:v>
                </c:pt>
                <c:pt idx="70">
                  <c:v>2.2242984036255464</c:v>
                </c:pt>
                <c:pt idx="71">
                  <c:v>1.9508038954121905</c:v>
                </c:pt>
                <c:pt idx="72">
                  <c:v>1.7000225942001703</c:v>
                </c:pt>
                <c:pt idx="73">
                  <c:v>1.472028735741753</c:v>
                </c:pt>
                <c:pt idx="74">
                  <c:v>1.2664801809755046</c:v>
                </c:pt>
                <c:pt idx="75">
                  <c:v>1.0826822658928967</c:v>
                </c:pt>
                <c:pt idx="76">
                  <c:v>0.91965336388827601</c:v>
                </c:pt>
                <c:pt idx="77">
                  <c:v>0.77618960033029205</c:v>
                </c:pt>
                <c:pt idx="78">
                  <c:v>0.65092655731619875</c:v>
                </c:pt>
                <c:pt idx="79">
                  <c:v>0.5423962487939793</c:v>
                </c:pt>
                <c:pt idx="80">
                  <c:v>0.44907810267306703</c:v>
                </c:pt>
                <c:pt idx="81">
                  <c:v>0.36944313103787568</c:v>
                </c:pt>
                <c:pt idx="82">
                  <c:v>0.30199088073038977</c:v>
                </c:pt>
                <c:pt idx="83">
                  <c:v>0.24527911835205837</c:v>
                </c:pt>
                <c:pt idx="84">
                  <c:v>0.19794650564123281</c:v>
                </c:pt>
                <c:pt idx="85">
                  <c:v>0.15872875795496097</c:v>
                </c:pt>
                <c:pt idx="86">
                  <c:v>0.12646894964193367</c:v>
                </c:pt>
                <c:pt idx="87">
                  <c:v>0.10012273872978845</c:v>
                </c:pt>
                <c:pt idx="88">
                  <c:v>7.8759335811138781E-2</c:v>
                </c:pt>
                <c:pt idx="89">
                  <c:v>6.1559046547099171E-2</c:v>
                </c:pt>
                <c:pt idx="90">
                  <c:v>4.7808183160047035E-2</c:v>
                </c:pt>
                <c:pt idx="91">
                  <c:v>3.6892077299463949E-2</c:v>
                </c:pt>
                <c:pt idx="92">
                  <c:v>2.8286844012060278E-2</c:v>
                </c:pt>
                <c:pt idx="93">
                  <c:v>2.1550452643371673E-2</c:v>
                </c:pt>
                <c:pt idx="94">
                  <c:v>1.6313562558738042E-2</c:v>
                </c:pt>
                <c:pt idx="95">
                  <c:v>1.2270485434595552E-2</c:v>
                </c:pt>
                <c:pt idx="96">
                  <c:v>9.1705459466403204E-3</c:v>
                </c:pt>
                <c:pt idx="97">
                  <c:v>6.8100320104838921E-3</c:v>
                </c:pt>
                <c:pt idx="98">
                  <c:v>5.0248561198119046E-3</c:v>
                </c:pt>
                <c:pt idx="99">
                  <c:v>3.6839915351683421E-3</c:v>
                </c:pt>
                <c:pt idx="100">
                  <c:v>2.6837010232200567E-3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5D2-4885-A5A5-354A7FF11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2406184"/>
        <c:axId val="462407360"/>
      </c:scatterChart>
      <c:scatterChart>
        <c:scatterStyle val="lineMarker"/>
        <c:varyColors val="0"/>
        <c:ser>
          <c:idx val="0"/>
          <c:order val="0"/>
          <c:tx>
            <c:v>freq</c:v>
          </c:tx>
          <c:marker>
            <c:symbol val="none"/>
          </c:marker>
          <c:xVal>
            <c:numRef>
              <c:f>'Histogram 1'!$BC$5:$BC$23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xVal>
          <c:yVal>
            <c:numRef>
              <c:f>'Histogram 1'!$BD$5:$BD$23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D2-4885-A5A5-354A7FF11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2406184"/>
        <c:axId val="462407360"/>
      </c:scatterChart>
      <c:valAx>
        <c:axId val="4624061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62407360"/>
        <c:crosses val="autoZero"/>
        <c:crossBetween val="midCat"/>
      </c:valAx>
      <c:valAx>
        <c:axId val="462407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624061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Smoothed Line Curve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freq</c:v>
          </c:tx>
          <c:xVal>
            <c:numRef>
              <c:f>'Histogram 1'!$BM$8:$BM$15</c:f>
              <c:numCache>
                <c:formatCode>General</c:formatCode>
                <c:ptCount val="8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</c:numCache>
            </c:numRef>
          </c:xVal>
          <c:yVal>
            <c:numRef>
              <c:f>'Histogram 1'!$BN$8:$BN$15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8</c:v>
                </c:pt>
                <c:pt idx="3">
                  <c:v>5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6D-40D7-A10B-558E6F6853EF}"/>
            </c:ext>
          </c:extLst>
        </c:ser>
        <c:ser>
          <c:idx val="1"/>
          <c:order val="1"/>
          <c:tx>
            <c:v>normal</c:v>
          </c:tx>
          <c:marker>
            <c:symbol val="none"/>
          </c:marker>
          <c:xVal>
            <c:numRef>
              <c:f>'Histogram 1'!$BT$6:$BT$106</c:f>
              <c:numCache>
                <c:formatCode>General</c:formatCode>
                <c:ptCount val="101"/>
                <c:pt idx="0">
                  <c:v>-56.504024085520676</c:v>
                </c:pt>
                <c:pt idx="1">
                  <c:v>-54.709398149264807</c:v>
                </c:pt>
                <c:pt idx="2">
                  <c:v>-52.914772213008938</c:v>
                </c:pt>
                <c:pt idx="3">
                  <c:v>-51.120146276753069</c:v>
                </c:pt>
                <c:pt idx="4">
                  <c:v>-49.325520340497199</c:v>
                </c:pt>
                <c:pt idx="5">
                  <c:v>-47.53089440424133</c:v>
                </c:pt>
                <c:pt idx="6">
                  <c:v>-45.736268467985461</c:v>
                </c:pt>
                <c:pt idx="7">
                  <c:v>-43.941642531729592</c:v>
                </c:pt>
                <c:pt idx="8">
                  <c:v>-42.147016595473723</c:v>
                </c:pt>
                <c:pt idx="9">
                  <c:v>-40.352390659217853</c:v>
                </c:pt>
                <c:pt idx="10">
                  <c:v>-38.557764722961984</c:v>
                </c:pt>
                <c:pt idx="11">
                  <c:v>-36.763138786706115</c:v>
                </c:pt>
                <c:pt idx="12">
                  <c:v>-34.968512850450246</c:v>
                </c:pt>
                <c:pt idx="13">
                  <c:v>-33.173886914194377</c:v>
                </c:pt>
                <c:pt idx="14">
                  <c:v>-31.379260977938507</c:v>
                </c:pt>
                <c:pt idx="15">
                  <c:v>-29.584635041682638</c:v>
                </c:pt>
                <c:pt idx="16">
                  <c:v>-27.790009105426769</c:v>
                </c:pt>
                <c:pt idx="17">
                  <c:v>-25.9953831691709</c:v>
                </c:pt>
                <c:pt idx="18">
                  <c:v>-24.200757232915031</c:v>
                </c:pt>
                <c:pt idx="19">
                  <c:v>-22.406131296659161</c:v>
                </c:pt>
                <c:pt idx="20">
                  <c:v>-20.611505360403292</c:v>
                </c:pt>
                <c:pt idx="21">
                  <c:v>-18.816879424147423</c:v>
                </c:pt>
                <c:pt idx="22">
                  <c:v>-17.022253487891554</c:v>
                </c:pt>
                <c:pt idx="23">
                  <c:v>-15.227627551635686</c:v>
                </c:pt>
                <c:pt idx="24">
                  <c:v>-13.433001615379819</c:v>
                </c:pt>
                <c:pt idx="25">
                  <c:v>-11.638375679123952</c:v>
                </c:pt>
                <c:pt idx="26">
                  <c:v>-9.8437497428680842</c:v>
                </c:pt>
                <c:pt idx="27">
                  <c:v>-8.0491238066122168</c:v>
                </c:pt>
                <c:pt idx="28">
                  <c:v>-6.2544978703563485</c:v>
                </c:pt>
                <c:pt idx="29">
                  <c:v>-4.4598719341004802</c:v>
                </c:pt>
                <c:pt idx="30">
                  <c:v>-2.6652459978446119</c:v>
                </c:pt>
                <c:pt idx="31">
                  <c:v>-0.87062006158874383</c:v>
                </c:pt>
                <c:pt idx="32">
                  <c:v>0.92400587466712425</c:v>
                </c:pt>
                <c:pt idx="33">
                  <c:v>2.7186318109229921</c:v>
                </c:pt>
                <c:pt idx="34">
                  <c:v>4.5132577471788604</c:v>
                </c:pt>
                <c:pt idx="35">
                  <c:v>6.3078836834347287</c:v>
                </c:pt>
                <c:pt idx="36">
                  <c:v>8.102509619690597</c:v>
                </c:pt>
                <c:pt idx="37">
                  <c:v>9.8971355559464644</c:v>
                </c:pt>
                <c:pt idx="38">
                  <c:v>11.691761492202332</c:v>
                </c:pt>
                <c:pt idx="39">
                  <c:v>13.486387428458199</c:v>
                </c:pt>
                <c:pt idx="40">
                  <c:v>15.281013364714067</c:v>
                </c:pt>
                <c:pt idx="41">
                  <c:v>17.075639300969936</c:v>
                </c:pt>
                <c:pt idx="42">
                  <c:v>18.870265237225805</c:v>
                </c:pt>
                <c:pt idx="43">
                  <c:v>20.664891173481674</c:v>
                </c:pt>
                <c:pt idx="44">
                  <c:v>22.459517109737543</c:v>
                </c:pt>
                <c:pt idx="45">
                  <c:v>24.254143045993413</c:v>
                </c:pt>
                <c:pt idx="46">
                  <c:v>26.048768982249282</c:v>
                </c:pt>
                <c:pt idx="47">
                  <c:v>27.843394918505151</c:v>
                </c:pt>
                <c:pt idx="48">
                  <c:v>29.63802085476102</c:v>
                </c:pt>
                <c:pt idx="49">
                  <c:v>31.432646791016889</c:v>
                </c:pt>
                <c:pt idx="50">
                  <c:v>33.227272727272755</c:v>
                </c:pt>
                <c:pt idx="51">
                  <c:v>35.021898663528624</c:v>
                </c:pt>
                <c:pt idx="52">
                  <c:v>36.816524599784493</c:v>
                </c:pt>
                <c:pt idx="53">
                  <c:v>38.611150536040363</c:v>
                </c:pt>
                <c:pt idx="54">
                  <c:v>40.405776472296232</c:v>
                </c:pt>
                <c:pt idx="55">
                  <c:v>42.200402408552101</c:v>
                </c:pt>
                <c:pt idx="56">
                  <c:v>43.99502834480797</c:v>
                </c:pt>
                <c:pt idx="57">
                  <c:v>45.789654281063839</c:v>
                </c:pt>
                <c:pt idx="58">
                  <c:v>47.584280217319709</c:v>
                </c:pt>
                <c:pt idx="59">
                  <c:v>49.378906153575578</c:v>
                </c:pt>
                <c:pt idx="60">
                  <c:v>51.173532089831447</c:v>
                </c:pt>
                <c:pt idx="61">
                  <c:v>52.968158026087316</c:v>
                </c:pt>
                <c:pt idx="62">
                  <c:v>54.762783962343185</c:v>
                </c:pt>
                <c:pt idx="63">
                  <c:v>56.557409898599055</c:v>
                </c:pt>
                <c:pt idx="64">
                  <c:v>58.352035834854924</c:v>
                </c:pt>
                <c:pt idx="65">
                  <c:v>60.146661771110793</c:v>
                </c:pt>
                <c:pt idx="66">
                  <c:v>61.941287707366662</c:v>
                </c:pt>
                <c:pt idx="67">
                  <c:v>63.735913643622531</c:v>
                </c:pt>
                <c:pt idx="68">
                  <c:v>65.530539579878393</c:v>
                </c:pt>
                <c:pt idx="69">
                  <c:v>67.325165516134263</c:v>
                </c:pt>
                <c:pt idx="70">
                  <c:v>69.119791452390132</c:v>
                </c:pt>
                <c:pt idx="71">
                  <c:v>70.914417388646001</c:v>
                </c:pt>
                <c:pt idx="72">
                  <c:v>72.70904332490187</c:v>
                </c:pt>
                <c:pt idx="73">
                  <c:v>74.503669261157739</c:v>
                </c:pt>
                <c:pt idx="74">
                  <c:v>76.298295197413609</c:v>
                </c:pt>
                <c:pt idx="75">
                  <c:v>78.092921133669478</c:v>
                </c:pt>
                <c:pt idx="76">
                  <c:v>79.887547069925347</c:v>
                </c:pt>
                <c:pt idx="77">
                  <c:v>81.682173006181216</c:v>
                </c:pt>
                <c:pt idx="78">
                  <c:v>83.476798942437085</c:v>
                </c:pt>
                <c:pt idx="79">
                  <c:v>85.271424878692955</c:v>
                </c:pt>
                <c:pt idx="80">
                  <c:v>87.066050814948824</c:v>
                </c:pt>
                <c:pt idx="81">
                  <c:v>88.860676751204693</c:v>
                </c:pt>
                <c:pt idx="82">
                  <c:v>90.655302687460562</c:v>
                </c:pt>
                <c:pt idx="83">
                  <c:v>92.449928623716431</c:v>
                </c:pt>
                <c:pt idx="84">
                  <c:v>94.2445545599723</c:v>
                </c:pt>
                <c:pt idx="85">
                  <c:v>96.03918049622817</c:v>
                </c:pt>
                <c:pt idx="86">
                  <c:v>97.833806432484039</c:v>
                </c:pt>
                <c:pt idx="87">
                  <c:v>99.628432368739908</c:v>
                </c:pt>
                <c:pt idx="88">
                  <c:v>101.42305830499578</c:v>
                </c:pt>
                <c:pt idx="89">
                  <c:v>103.21768424125165</c:v>
                </c:pt>
                <c:pt idx="90">
                  <c:v>105.01231017750752</c:v>
                </c:pt>
                <c:pt idx="91">
                  <c:v>106.80693611376338</c:v>
                </c:pt>
                <c:pt idx="92">
                  <c:v>108.60156205001925</c:v>
                </c:pt>
                <c:pt idx="93">
                  <c:v>110.39618798627512</c:v>
                </c:pt>
                <c:pt idx="94">
                  <c:v>112.19081392253099</c:v>
                </c:pt>
                <c:pt idx="95">
                  <c:v>113.98543985878686</c:v>
                </c:pt>
                <c:pt idx="96">
                  <c:v>115.78006579504273</c:v>
                </c:pt>
                <c:pt idx="97">
                  <c:v>117.5746917312986</c:v>
                </c:pt>
                <c:pt idx="98">
                  <c:v>119.36931766755447</c:v>
                </c:pt>
                <c:pt idx="99">
                  <c:v>121.16394360381034</c:v>
                </c:pt>
                <c:pt idx="100">
                  <c:v>122.95856954006621</c:v>
                </c:pt>
              </c:numCache>
            </c:numRef>
          </c:xVal>
          <c:yVal>
            <c:numRef>
              <c:f>'Histogram 1'!$BV$6:$BV$106</c:f>
              <c:numCache>
                <c:formatCode>General</c:formatCode>
                <c:ptCount val="101"/>
                <c:pt idx="0">
                  <c:v>1.9687211071763096E-3</c:v>
                </c:pt>
                <c:pt idx="1">
                  <c:v>2.7025185857858787E-3</c:v>
                </c:pt>
                <c:pt idx="2">
                  <c:v>3.6861558787677938E-3</c:v>
                </c:pt>
                <c:pt idx="3">
                  <c:v>4.9957329984170237E-3</c:v>
                </c:pt>
                <c:pt idx="4">
                  <c:v>6.7273691120102721E-3</c:v>
                </c:pt>
                <c:pt idx="5">
                  <c:v>9.0014362484397009E-3</c:v>
                </c:pt>
                <c:pt idx="6">
                  <c:v>1.1967374407486383E-2</c:v>
                </c:pt>
                <c:pt idx="7">
                  <c:v>1.5809075087396714E-2</c:v>
                </c:pt>
                <c:pt idx="8">
                  <c:v>2.0750786462468203E-2</c:v>
                </c:pt>
                <c:pt idx="9">
                  <c:v>2.706345104712472E-2</c:v>
                </c:pt>
                <c:pt idx="10">
                  <c:v>3.507133561770745E-2</c:v>
                </c:pt>
                <c:pt idx="11">
                  <c:v>4.5158753984267962E-2</c:v>
                </c:pt>
                <c:pt idx="12">
                  <c:v>5.7776617237538387E-2</c:v>
                </c:pt>
                <c:pt idx="13">
                  <c:v>7.3448475571665714E-2</c:v>
                </c:pt>
                <c:pt idx="14">
                  <c:v>9.277564393657714E-2</c:v>
                </c:pt>
                <c:pt idx="15">
                  <c:v>0.11644093488732345</c:v>
                </c:pt>
                <c:pt idx="16">
                  <c:v>0.14521046136506735</c:v>
                </c:pt>
                <c:pt idx="17">
                  <c:v>0.17993292593744173</c:v>
                </c:pt>
                <c:pt idx="18">
                  <c:v>0.22153578804963933</c:v>
                </c:pt>
                <c:pt idx="19">
                  <c:v>0.27101770416395804</c:v>
                </c:pt>
                <c:pt idx="20">
                  <c:v>0.32943667415021771</c:v>
                </c:pt>
                <c:pt idx="21">
                  <c:v>0.39789340698343312</c:v>
                </c:pt>
                <c:pt idx="22">
                  <c:v>0.477509544290591</c:v>
                </c:pt>
                <c:pt idx="23">
                  <c:v>0.56940055398103828</c:v>
                </c:pt>
                <c:pt idx="24">
                  <c:v>0.67464332766849788</c:v>
                </c:pt>
                <c:pt idx="25">
                  <c:v>0.79423878099182166</c:v>
                </c:pt>
                <c:pt idx="26">
                  <c:v>0.92907005755628846</c:v>
                </c:pt>
                <c:pt idx="27">
                  <c:v>1.0798572632906855</c:v>
                </c:pt>
                <c:pt idx="28">
                  <c:v>1.2471099928496163</c:v>
                </c:pt>
                <c:pt idx="29">
                  <c:v>1.4310792340987195</c:v>
                </c:pt>
                <c:pt idx="30">
                  <c:v>1.6317105288509146</c:v>
                </c:pt>
                <c:pt idx="31">
                  <c:v>1.8486005045448834</c:v>
                </c:pt>
                <c:pt idx="32">
                  <c:v>2.080959049174969</c:v>
                </c:pt>
                <c:pt idx="33">
                  <c:v>2.3275794589778873</c:v>
                </c:pt>
                <c:pt idx="34">
                  <c:v>2.5868188272948309</c:v>
                </c:pt>
                <c:pt idx="35">
                  <c:v>2.8565907513029041</c:v>
                </c:pt>
                <c:pt idx="36">
                  <c:v>3.1343721057628651</c:v>
                </c:pt>
                <c:pt idx="37">
                  <c:v>3.4172251728510146</c:v>
                </c:pt>
                <c:pt idx="38">
                  <c:v>3.7018358370828293</c:v>
                </c:pt>
                <c:pt idx="39">
                  <c:v>3.9845678762421533</c:v>
                </c:pt>
                <c:pt idx="40">
                  <c:v>4.2615326338473025</c:v>
                </c:pt>
                <c:pt idx="41">
                  <c:v>4.5286725841932665</c:v>
                </c:pt>
                <c:pt idx="42">
                  <c:v>4.7818565409367002</c:v>
                </c:pt>
                <c:pt idx="43">
                  <c:v>5.0169835607221644</c:v>
                </c:pt>
                <c:pt idx="44">
                  <c:v>5.2300920001972573</c:v>
                </c:pt>
                <c:pt idx="45">
                  <c:v>5.4174697398453198</c:v>
                </c:pt>
                <c:pt idx="46">
                  <c:v>5.5757613262336516</c:v>
                </c:pt>
                <c:pt idx="47">
                  <c:v>5.7020677304205636</c:v>
                </c:pt>
                <c:pt idx="48">
                  <c:v>5.7940345870087615</c:v>
                </c:pt>
                <c:pt idx="49">
                  <c:v>5.8499251645773978</c:v>
                </c:pt>
                <c:pt idx="50">
                  <c:v>5.868674908694854</c:v>
                </c:pt>
                <c:pt idx="51">
                  <c:v>5.8499251645773969</c:v>
                </c:pt>
                <c:pt idx="52">
                  <c:v>5.7940345870087588</c:v>
                </c:pt>
                <c:pt idx="53">
                  <c:v>5.7020677304205609</c:v>
                </c:pt>
                <c:pt idx="54">
                  <c:v>5.5757613262336472</c:v>
                </c:pt>
                <c:pt idx="55">
                  <c:v>5.4174697398453135</c:v>
                </c:pt>
                <c:pt idx="56">
                  <c:v>5.2300920001972502</c:v>
                </c:pt>
                <c:pt idx="57">
                  <c:v>5.0169835607221573</c:v>
                </c:pt>
                <c:pt idx="58">
                  <c:v>4.7818565409366931</c:v>
                </c:pt>
                <c:pt idx="59">
                  <c:v>4.5286725841932585</c:v>
                </c:pt>
                <c:pt idx="60">
                  <c:v>4.2615326338472919</c:v>
                </c:pt>
                <c:pt idx="61">
                  <c:v>3.9845678762421435</c:v>
                </c:pt>
                <c:pt idx="62">
                  <c:v>3.701835837082819</c:v>
                </c:pt>
                <c:pt idx="63">
                  <c:v>3.4172251728510044</c:v>
                </c:pt>
                <c:pt idx="64">
                  <c:v>3.1343721057628549</c:v>
                </c:pt>
                <c:pt idx="65">
                  <c:v>2.8565907513028943</c:v>
                </c:pt>
                <c:pt idx="66">
                  <c:v>2.5868188272948207</c:v>
                </c:pt>
                <c:pt idx="67">
                  <c:v>2.327579458977878</c:v>
                </c:pt>
                <c:pt idx="68">
                  <c:v>2.0809590491749597</c:v>
                </c:pt>
                <c:pt idx="69">
                  <c:v>1.8486005045448752</c:v>
                </c:pt>
                <c:pt idx="70">
                  <c:v>1.6317105288509077</c:v>
                </c:pt>
                <c:pt idx="71">
                  <c:v>1.4310792340987128</c:v>
                </c:pt>
                <c:pt idx="72">
                  <c:v>1.2471099928496092</c:v>
                </c:pt>
                <c:pt idx="73">
                  <c:v>1.0798572632906793</c:v>
                </c:pt>
                <c:pt idx="74">
                  <c:v>0.9290700575562828</c:v>
                </c:pt>
                <c:pt idx="75">
                  <c:v>0.79423878099181677</c:v>
                </c:pt>
                <c:pt idx="76">
                  <c:v>0.674643327668493</c:v>
                </c:pt>
                <c:pt idx="77">
                  <c:v>0.56940055398103406</c:v>
                </c:pt>
                <c:pt idx="78">
                  <c:v>0.47750954429058734</c:v>
                </c:pt>
                <c:pt idx="79">
                  <c:v>0.39789340698342973</c:v>
                </c:pt>
                <c:pt idx="80">
                  <c:v>0.32943667415021499</c:v>
                </c:pt>
                <c:pt idx="81">
                  <c:v>0.27101770416395576</c:v>
                </c:pt>
                <c:pt idx="82">
                  <c:v>0.22153578804963736</c:v>
                </c:pt>
                <c:pt idx="83">
                  <c:v>0.17993292593744006</c:v>
                </c:pt>
                <c:pt idx="84">
                  <c:v>0.14521046136506591</c:v>
                </c:pt>
                <c:pt idx="85">
                  <c:v>0.11644093488732227</c:v>
                </c:pt>
                <c:pt idx="86">
                  <c:v>9.2775643936576141E-2</c:v>
                </c:pt>
                <c:pt idx="87">
                  <c:v>7.3448475571665006E-2</c:v>
                </c:pt>
                <c:pt idx="88">
                  <c:v>5.7776617237537777E-2</c:v>
                </c:pt>
                <c:pt idx="89">
                  <c:v>4.5158753984267441E-2</c:v>
                </c:pt>
                <c:pt idx="90">
                  <c:v>3.5071335617706992E-2</c:v>
                </c:pt>
                <c:pt idx="91">
                  <c:v>2.7063451047124387E-2</c:v>
                </c:pt>
                <c:pt idx="92">
                  <c:v>2.0750786462467929E-2</c:v>
                </c:pt>
                <c:pt idx="93">
                  <c:v>1.5809075087396506E-2</c:v>
                </c:pt>
                <c:pt idx="94">
                  <c:v>1.1967374407486221E-2</c:v>
                </c:pt>
                <c:pt idx="95">
                  <c:v>9.0014362484395725E-3</c:v>
                </c:pt>
                <c:pt idx="96">
                  <c:v>6.7273691120101689E-3</c:v>
                </c:pt>
                <c:pt idx="97">
                  <c:v>4.9957329984169491E-3</c:v>
                </c:pt>
                <c:pt idx="98">
                  <c:v>3.6861558787677383E-3</c:v>
                </c:pt>
                <c:pt idx="99">
                  <c:v>2.7025185857858357E-3</c:v>
                </c:pt>
                <c:pt idx="100">
                  <c:v>1.9687211071762814E-3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C6D-40D7-A10B-558E6F685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8920200"/>
        <c:axId val="588912752"/>
      </c:scatterChart>
      <c:valAx>
        <c:axId val="5889202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88912752"/>
        <c:crosses val="autoZero"/>
        <c:crossBetween val="midCat"/>
      </c:valAx>
      <c:valAx>
        <c:axId val="5889127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889202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'Histogram 2'!$G$10:$G$16</c:f>
              <c:numCache>
                <c:formatCode>General</c:formatCode>
                <c:ptCount val="7"/>
                <c:pt idx="0">
                  <c:v>10</c:v>
                </c:pt>
                <c:pt idx="1">
                  <c:v>25</c:v>
                </c:pt>
                <c:pt idx="2">
                  <c:v>40</c:v>
                </c:pt>
                <c:pt idx="3">
                  <c:v>55</c:v>
                </c:pt>
                <c:pt idx="4">
                  <c:v>70</c:v>
                </c:pt>
                <c:pt idx="5">
                  <c:v>85</c:v>
                </c:pt>
                <c:pt idx="6">
                  <c:v>100</c:v>
                </c:pt>
              </c:numCache>
            </c:numRef>
          </c:cat>
          <c:val>
            <c:numRef>
              <c:f>'Histogram 2'!$H$10:$H$16</c:f>
              <c:numCache>
                <c:formatCode>General</c:formatCode>
                <c:ptCount val="7"/>
                <c:pt idx="0">
                  <c:v>3</c:v>
                </c:pt>
                <c:pt idx="1">
                  <c:v>8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E-4740-AA67-870C6B518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1572736"/>
        <c:axId val="1341560256"/>
      </c:barChart>
      <c:catAx>
        <c:axId val="1341572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1560256"/>
        <c:crosses val="autoZero"/>
        <c:auto val="1"/>
        <c:lblAlgn val="ctr"/>
        <c:lblOffset val="100"/>
        <c:noMultiLvlLbl val="0"/>
      </c:catAx>
      <c:valAx>
        <c:axId val="13415602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1572736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Smoothed Line Curve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'Histogram 2'!$G$27:$G$35</c:f>
              <c:numCache>
                <c:formatCode>General</c:formatCode>
                <c:ptCount val="9"/>
                <c:pt idx="0">
                  <c:v>-5</c:v>
                </c:pt>
                <c:pt idx="1">
                  <c:v>10</c:v>
                </c:pt>
                <c:pt idx="2">
                  <c:v>25</c:v>
                </c:pt>
                <c:pt idx="3">
                  <c:v>40</c:v>
                </c:pt>
                <c:pt idx="4">
                  <c:v>55</c:v>
                </c:pt>
                <c:pt idx="5">
                  <c:v>70</c:v>
                </c:pt>
                <c:pt idx="6">
                  <c:v>85</c:v>
                </c:pt>
                <c:pt idx="7">
                  <c:v>100</c:v>
                </c:pt>
                <c:pt idx="8">
                  <c:v>115</c:v>
                </c:pt>
              </c:numCache>
            </c:numRef>
          </c:xVal>
          <c:yVal>
            <c:numRef>
              <c:f>'Histogram 2'!$H$27:$H$35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8D-4AE6-8058-D87D7D192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1555936"/>
        <c:axId val="1341585216"/>
      </c:scatterChart>
      <c:valAx>
        <c:axId val="134155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1585216"/>
        <c:crosses val="autoZero"/>
        <c:crossBetween val="midCat"/>
      </c:valAx>
      <c:valAx>
        <c:axId val="1341585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1555936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Smoothed Line Curve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'Histogram 2'!$G$45:$G$52</c:f>
              <c:numCache>
                <c:formatCode>General</c:formatCode>
                <c:ptCount val="8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</c:numCache>
            </c:numRef>
          </c:xVal>
          <c:yVal>
            <c:numRef>
              <c:f>'Histogram 2'!$H$45:$H$52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8</c:v>
                </c:pt>
                <c:pt idx="3">
                  <c:v>5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B8-45D0-973E-E7105A681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9546800"/>
        <c:axId val="1139533840"/>
      </c:scatterChart>
      <c:valAx>
        <c:axId val="113954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39533840"/>
        <c:crosses val="autoZero"/>
        <c:crossBetween val="midCat"/>
      </c:valAx>
      <c:valAx>
        <c:axId val="11395338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39546800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freq</c:v>
          </c:tx>
          <c:marker>
            <c:symbol val="none"/>
          </c:marker>
          <c:xVal>
            <c:numRef>
              <c:f>'Histogram 3'!$H$5:$H$14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'Histogram 3'!$I$5:$I$14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23-4A42-AAC8-E90B1845F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396975"/>
        <c:axId val="770651039"/>
      </c:scatterChart>
      <c:scatterChart>
        <c:scatterStyle val="smoothMarker"/>
        <c:varyColors val="0"/>
        <c:ser>
          <c:idx val="1"/>
          <c:order val="1"/>
          <c:tx>
            <c:v>normal</c:v>
          </c:tx>
          <c:marker>
            <c:symbol val="none"/>
          </c:marker>
          <c:xVal>
            <c:numRef>
              <c:f>'Histogram 3'!$N$6:$N$106</c:f>
              <c:numCache>
                <c:formatCode>General</c:formatCode>
                <c:ptCount val="101"/>
                <c:pt idx="0">
                  <c:v>-2.4592588715596211</c:v>
                </c:pt>
                <c:pt idx="1">
                  <c:v>-2.2590736941284288</c:v>
                </c:pt>
                <c:pt idx="2">
                  <c:v>-2.0588885166972366</c:v>
                </c:pt>
                <c:pt idx="3">
                  <c:v>-1.8587033392660441</c:v>
                </c:pt>
                <c:pt idx="4">
                  <c:v>-1.6585181618348517</c:v>
                </c:pt>
                <c:pt idx="5">
                  <c:v>-1.4583329844036592</c:v>
                </c:pt>
                <c:pt idx="6">
                  <c:v>-1.2581478069724668</c:v>
                </c:pt>
                <c:pt idx="7">
                  <c:v>-1.0579626295412743</c:v>
                </c:pt>
                <c:pt idx="8">
                  <c:v>-0.85777745211008183</c:v>
                </c:pt>
                <c:pt idx="9">
                  <c:v>-0.65759227467888937</c:v>
                </c:pt>
                <c:pt idx="10">
                  <c:v>-0.45740709724769696</c:v>
                </c:pt>
                <c:pt idx="11">
                  <c:v>-0.25722191981650455</c:v>
                </c:pt>
                <c:pt idx="12">
                  <c:v>-5.7036742385312145E-2</c:v>
                </c:pt>
                <c:pt idx="13">
                  <c:v>0.14314843504588026</c:v>
                </c:pt>
                <c:pt idx="14">
                  <c:v>0.34333361247707267</c:v>
                </c:pt>
                <c:pt idx="15">
                  <c:v>0.54351878990826508</c:v>
                </c:pt>
                <c:pt idx="16">
                  <c:v>0.74370396733945743</c:v>
                </c:pt>
                <c:pt idx="17">
                  <c:v>0.94388914477064989</c:v>
                </c:pt>
                <c:pt idx="18">
                  <c:v>1.1440743222018424</c:v>
                </c:pt>
                <c:pt idx="19">
                  <c:v>1.3442594996330348</c:v>
                </c:pt>
                <c:pt idx="20">
                  <c:v>1.5444446770642273</c:v>
                </c:pt>
                <c:pt idx="21">
                  <c:v>1.7446298544954197</c:v>
                </c:pt>
                <c:pt idx="22">
                  <c:v>1.9448150319266122</c:v>
                </c:pt>
                <c:pt idx="23">
                  <c:v>2.1450002093578044</c:v>
                </c:pt>
                <c:pt idx="24">
                  <c:v>2.3451853867889967</c:v>
                </c:pt>
                <c:pt idx="25">
                  <c:v>2.5453705642201889</c:v>
                </c:pt>
                <c:pt idx="26">
                  <c:v>2.7455557416513812</c:v>
                </c:pt>
                <c:pt idx="27">
                  <c:v>2.9457409190825734</c:v>
                </c:pt>
                <c:pt idx="28">
                  <c:v>3.1459260965137656</c:v>
                </c:pt>
                <c:pt idx="29">
                  <c:v>3.3461112739449579</c:v>
                </c:pt>
                <c:pt idx="30">
                  <c:v>3.5462964513761501</c:v>
                </c:pt>
                <c:pt idx="31">
                  <c:v>3.7464816288073424</c:v>
                </c:pt>
                <c:pt idx="32">
                  <c:v>3.9466668062385346</c:v>
                </c:pt>
                <c:pt idx="33">
                  <c:v>4.1468519836697268</c:v>
                </c:pt>
                <c:pt idx="34">
                  <c:v>4.3470371611009195</c:v>
                </c:pt>
                <c:pt idx="35">
                  <c:v>4.5472223385321122</c:v>
                </c:pt>
                <c:pt idx="36">
                  <c:v>4.7474075159633049</c:v>
                </c:pt>
                <c:pt idx="37">
                  <c:v>4.9475926933944976</c:v>
                </c:pt>
                <c:pt idx="38">
                  <c:v>5.1477778708256903</c:v>
                </c:pt>
                <c:pt idx="39">
                  <c:v>5.347963048256883</c:v>
                </c:pt>
                <c:pt idx="40">
                  <c:v>5.5481482256880756</c:v>
                </c:pt>
                <c:pt idx="41">
                  <c:v>5.7483334031192683</c:v>
                </c:pt>
                <c:pt idx="42">
                  <c:v>5.948518580550461</c:v>
                </c:pt>
                <c:pt idx="43">
                  <c:v>6.1487037579816537</c:v>
                </c:pt>
                <c:pt idx="44">
                  <c:v>6.3488889354128464</c:v>
                </c:pt>
                <c:pt idx="45">
                  <c:v>6.5490741128440391</c:v>
                </c:pt>
                <c:pt idx="46">
                  <c:v>6.7492592902752317</c:v>
                </c:pt>
                <c:pt idx="47">
                  <c:v>6.9494444677064244</c:v>
                </c:pt>
                <c:pt idx="48">
                  <c:v>7.1496296451376171</c:v>
                </c:pt>
                <c:pt idx="49">
                  <c:v>7.3498148225688098</c:v>
                </c:pt>
                <c:pt idx="50">
                  <c:v>7.5500000000000025</c:v>
                </c:pt>
                <c:pt idx="51">
                  <c:v>7.7501851774311952</c:v>
                </c:pt>
                <c:pt idx="52">
                  <c:v>7.9503703548623879</c:v>
                </c:pt>
                <c:pt idx="53">
                  <c:v>8.1505555322935805</c:v>
                </c:pt>
                <c:pt idx="54">
                  <c:v>8.3507407097247732</c:v>
                </c:pt>
                <c:pt idx="55">
                  <c:v>8.5509258871559659</c:v>
                </c:pt>
                <c:pt idx="56">
                  <c:v>8.7511110645871586</c:v>
                </c:pt>
                <c:pt idx="57">
                  <c:v>8.9512962420183513</c:v>
                </c:pt>
                <c:pt idx="58">
                  <c:v>9.151481419449544</c:v>
                </c:pt>
                <c:pt idx="59">
                  <c:v>9.3516665968807366</c:v>
                </c:pt>
                <c:pt idx="60">
                  <c:v>9.5518517743119293</c:v>
                </c:pt>
                <c:pt idx="61">
                  <c:v>9.752036951743122</c:v>
                </c:pt>
                <c:pt idx="62">
                  <c:v>9.9522221291743147</c:v>
                </c:pt>
                <c:pt idx="63">
                  <c:v>10.152407306605507</c:v>
                </c:pt>
                <c:pt idx="64">
                  <c:v>10.3525924840367</c:v>
                </c:pt>
                <c:pt idx="65">
                  <c:v>10.552777661467893</c:v>
                </c:pt>
                <c:pt idx="66">
                  <c:v>10.752962838899085</c:v>
                </c:pt>
                <c:pt idx="67">
                  <c:v>10.953148016330278</c:v>
                </c:pt>
                <c:pt idx="68">
                  <c:v>11.153333193761471</c:v>
                </c:pt>
                <c:pt idx="69">
                  <c:v>11.353518371192663</c:v>
                </c:pt>
                <c:pt idx="70">
                  <c:v>11.553703548623856</c:v>
                </c:pt>
                <c:pt idx="71">
                  <c:v>11.753888726055049</c:v>
                </c:pt>
                <c:pt idx="72">
                  <c:v>11.954073903486242</c:v>
                </c:pt>
                <c:pt idx="73">
                  <c:v>12.154259080917434</c:v>
                </c:pt>
                <c:pt idx="74">
                  <c:v>12.354444258348627</c:v>
                </c:pt>
                <c:pt idx="75">
                  <c:v>12.55462943577982</c:v>
                </c:pt>
                <c:pt idx="76">
                  <c:v>12.754814613211012</c:v>
                </c:pt>
                <c:pt idx="77">
                  <c:v>12.954999790642205</c:v>
                </c:pt>
                <c:pt idx="78">
                  <c:v>13.155184968073398</c:v>
                </c:pt>
                <c:pt idx="79">
                  <c:v>13.35537014550459</c:v>
                </c:pt>
                <c:pt idx="80">
                  <c:v>13.555555322935783</c:v>
                </c:pt>
                <c:pt idx="81">
                  <c:v>13.755740500366976</c:v>
                </c:pt>
                <c:pt idx="82">
                  <c:v>13.955925677798168</c:v>
                </c:pt>
                <c:pt idx="83">
                  <c:v>14.156110855229361</c:v>
                </c:pt>
                <c:pt idx="84">
                  <c:v>14.356296032660554</c:v>
                </c:pt>
                <c:pt idx="85">
                  <c:v>14.556481210091746</c:v>
                </c:pt>
                <c:pt idx="86">
                  <c:v>14.756666387522939</c:v>
                </c:pt>
                <c:pt idx="87">
                  <c:v>14.956851564954132</c:v>
                </c:pt>
                <c:pt idx="88">
                  <c:v>15.157036742385325</c:v>
                </c:pt>
                <c:pt idx="89">
                  <c:v>15.357221919816517</c:v>
                </c:pt>
                <c:pt idx="90">
                  <c:v>15.55740709724771</c:v>
                </c:pt>
                <c:pt idx="91">
                  <c:v>15.757592274678903</c:v>
                </c:pt>
                <c:pt idx="92">
                  <c:v>15.957777452110095</c:v>
                </c:pt>
                <c:pt idx="93">
                  <c:v>16.157962629541288</c:v>
                </c:pt>
                <c:pt idx="94">
                  <c:v>16.358147806972479</c:v>
                </c:pt>
                <c:pt idx="95">
                  <c:v>16.55833298440367</c:v>
                </c:pt>
                <c:pt idx="96">
                  <c:v>16.758518161834861</c:v>
                </c:pt>
                <c:pt idx="97">
                  <c:v>16.958703339266052</c:v>
                </c:pt>
                <c:pt idx="98">
                  <c:v>17.158888516697242</c:v>
                </c:pt>
                <c:pt idx="99">
                  <c:v>17.359073694128433</c:v>
                </c:pt>
                <c:pt idx="100">
                  <c:v>17.559258871559624</c:v>
                </c:pt>
              </c:numCache>
            </c:numRef>
          </c:xVal>
          <c:yVal>
            <c:numRef>
              <c:f>'Histogram 3'!$P$6:$P$106</c:f>
              <c:numCache>
                <c:formatCode>General</c:formatCode>
                <c:ptCount val="101"/>
                <c:pt idx="0">
                  <c:v>3.2089542887971823E-3</c:v>
                </c:pt>
                <c:pt idx="1">
                  <c:v>4.4050213993235988E-3</c:v>
                </c:pt>
                <c:pt idx="2">
                  <c:v>6.0083196513865253E-3</c:v>
                </c:pt>
                <c:pt idx="3">
                  <c:v>8.1428897026196295E-3</c:v>
                </c:pt>
                <c:pt idx="4">
                  <c:v>1.0965402811813154E-2</c:v>
                </c:pt>
                <c:pt idx="5">
                  <c:v>1.4672061649297958E-2</c:v>
                </c:pt>
                <c:pt idx="6">
                  <c:v>1.9506448775583659E-2</c:v>
                </c:pt>
                <c:pt idx="7">
                  <c:v>2.5768301624184867E-2</c:v>
                </c:pt>
                <c:pt idx="8">
                  <c:v>3.3823137757768983E-2</c:v>
                </c:pt>
                <c:pt idx="9">
                  <c:v>4.4112585063855847E-2</c:v>
                </c:pt>
                <c:pt idx="10">
                  <c:v>5.7165188321521121E-2</c:v>
                </c:pt>
                <c:pt idx="11">
                  <c:v>7.3607367110721897E-2</c:v>
                </c:pt>
                <c:pt idx="12">
                  <c:v>9.4174092511513902E-2</c:v>
                </c:pt>
                <c:pt idx="13">
                  <c:v>0.11971873508755146</c:v>
                </c:pt>
                <c:pt idx="14">
                  <c:v>0.1512214195403235</c:v>
                </c:pt>
                <c:pt idx="15">
                  <c:v>0.18979510913770398</c:v>
                </c:pt>
                <c:pt idx="16">
                  <c:v>0.23668854419099769</c:v>
                </c:pt>
                <c:pt idx="17">
                  <c:v>0.29328508353878791</c:v>
                </c:pt>
                <c:pt idx="18">
                  <c:v>0.36109645728519502</c:v>
                </c:pt>
                <c:pt idx="19">
                  <c:v>0.44175044446202127</c:v>
                </c:pt>
                <c:pt idx="20">
                  <c:v>0.53697155201310376</c:v>
                </c:pt>
                <c:pt idx="21">
                  <c:v>0.64855390139790936</c:v>
                </c:pt>
                <c:pt idx="22">
                  <c:v>0.77832573364879909</c:v>
                </c:pt>
                <c:pt idx="23">
                  <c:v>0.92810522683003238</c:v>
                </c:pt>
                <c:pt idx="24">
                  <c:v>1.0996476808415427</c:v>
                </c:pt>
                <c:pt idx="25">
                  <c:v>1.2945845571027852</c:v>
                </c:pt>
                <c:pt idx="26">
                  <c:v>1.5143553522745341</c:v>
                </c:pt>
                <c:pt idx="27">
                  <c:v>1.7601338166661396</c:v>
                </c:pt>
                <c:pt idx="28">
                  <c:v>2.0327505737450271</c:v>
                </c:pt>
                <c:pt idx="29">
                  <c:v>2.3326147259406631</c:v>
                </c:pt>
                <c:pt idx="30">
                  <c:v>2.6596375080986694</c:v>
                </c:pt>
                <c:pt idx="31">
                  <c:v>3.0131614354661749</c:v>
                </c:pt>
                <c:pt idx="32">
                  <c:v>3.3918986500017674</c:v>
                </c:pt>
                <c:pt idx="33">
                  <c:v>3.793882262031544</c:v>
                </c:pt>
                <c:pt idx="34">
                  <c:v>4.2164343847031409</c:v>
                </c:pt>
                <c:pt idx="35">
                  <c:v>4.6561542461843901</c:v>
                </c:pt>
                <c:pt idx="36">
                  <c:v>5.1089292306618397</c:v>
                </c:pt>
                <c:pt idx="37">
                  <c:v>5.5699709492797691</c:v>
                </c:pt>
                <c:pt idx="38">
                  <c:v>6.0338774966799864</c:v>
                </c:pt>
                <c:pt idx="39">
                  <c:v>6.4947219435310526</c:v>
                </c:pt>
                <c:pt idx="40">
                  <c:v>6.9461659004851475</c:v>
                </c:pt>
                <c:pt idx="41">
                  <c:v>7.3815957266027059</c:v>
                </c:pt>
                <c:pt idx="42">
                  <c:v>7.7942777163903667</c:v>
                </c:pt>
                <c:pt idx="43">
                  <c:v>8.177527459486198</c:v>
                </c:pt>
                <c:pt idx="44">
                  <c:v>8.5248876002088796</c:v>
                </c:pt>
                <c:pt idx="45">
                  <c:v>8.8303074989832595</c:v>
                </c:pt>
                <c:pt idx="46">
                  <c:v>9.0883178708788961</c:v>
                </c:pt>
                <c:pt idx="47">
                  <c:v>9.2941933887167032</c:v>
                </c:pt>
                <c:pt idx="48">
                  <c:v>9.4440965099867196</c:v>
                </c:pt>
                <c:pt idx="49">
                  <c:v>9.5351964163871052</c:v>
                </c:pt>
                <c:pt idx="50">
                  <c:v>9.5657579172417702</c:v>
                </c:pt>
                <c:pt idx="51">
                  <c:v>9.5351964163871035</c:v>
                </c:pt>
                <c:pt idx="52">
                  <c:v>9.4440965099867142</c:v>
                </c:pt>
                <c:pt idx="53">
                  <c:v>9.2941933887166961</c:v>
                </c:pt>
                <c:pt idx="54">
                  <c:v>9.088317870878889</c:v>
                </c:pt>
                <c:pt idx="55">
                  <c:v>8.8303074989832488</c:v>
                </c:pt>
                <c:pt idx="56">
                  <c:v>8.5248876002088672</c:v>
                </c:pt>
                <c:pt idx="57">
                  <c:v>8.1775274594861855</c:v>
                </c:pt>
                <c:pt idx="58">
                  <c:v>7.7942777163903525</c:v>
                </c:pt>
                <c:pt idx="59">
                  <c:v>7.3815957266026908</c:v>
                </c:pt>
                <c:pt idx="60">
                  <c:v>6.9461659004851315</c:v>
                </c:pt>
                <c:pt idx="61">
                  <c:v>6.4947219435310366</c:v>
                </c:pt>
                <c:pt idx="62">
                  <c:v>6.0338774966799695</c:v>
                </c:pt>
                <c:pt idx="63">
                  <c:v>5.5699709492797513</c:v>
                </c:pt>
                <c:pt idx="64">
                  <c:v>5.1089292306618237</c:v>
                </c:pt>
                <c:pt idx="65">
                  <c:v>4.6561542461843741</c:v>
                </c:pt>
                <c:pt idx="66">
                  <c:v>4.2164343847031267</c:v>
                </c:pt>
                <c:pt idx="67">
                  <c:v>3.7938822620315289</c:v>
                </c:pt>
                <c:pt idx="68">
                  <c:v>3.3918986500017527</c:v>
                </c:pt>
                <c:pt idx="69">
                  <c:v>3.0131614354661611</c:v>
                </c:pt>
                <c:pt idx="70">
                  <c:v>2.6596375080986547</c:v>
                </c:pt>
                <c:pt idx="71">
                  <c:v>2.3326147259406493</c:v>
                </c:pt>
                <c:pt idx="72">
                  <c:v>2.0327505737450142</c:v>
                </c:pt>
                <c:pt idx="73">
                  <c:v>1.7601338166661267</c:v>
                </c:pt>
                <c:pt idx="74">
                  <c:v>1.5143553522745219</c:v>
                </c:pt>
                <c:pt idx="75">
                  <c:v>1.2945845571027734</c:v>
                </c:pt>
                <c:pt idx="76">
                  <c:v>1.0996476808415325</c:v>
                </c:pt>
                <c:pt idx="77">
                  <c:v>0.92810522683002239</c:v>
                </c:pt>
                <c:pt idx="78">
                  <c:v>0.77832573364879054</c:v>
                </c:pt>
                <c:pt idx="79">
                  <c:v>0.64855390139790237</c:v>
                </c:pt>
                <c:pt idx="80">
                  <c:v>0.53697155201309743</c:v>
                </c:pt>
                <c:pt idx="81">
                  <c:v>0.44175044446201595</c:v>
                </c:pt>
                <c:pt idx="82">
                  <c:v>0.36109645728519058</c:v>
                </c:pt>
                <c:pt idx="83">
                  <c:v>0.29328508353878374</c:v>
                </c:pt>
                <c:pt idx="84">
                  <c:v>0.23668854419099419</c:v>
                </c:pt>
                <c:pt idx="85">
                  <c:v>0.18979510913770117</c:v>
                </c:pt>
                <c:pt idx="86">
                  <c:v>0.15122141954032101</c:v>
                </c:pt>
                <c:pt idx="87">
                  <c:v>0.1197187350875494</c:v>
                </c:pt>
                <c:pt idx="88">
                  <c:v>9.4174092511512222E-2</c:v>
                </c:pt>
                <c:pt idx="89">
                  <c:v>7.3607367110720467E-2</c:v>
                </c:pt>
                <c:pt idx="90">
                  <c:v>5.7165188321520115E-2</c:v>
                </c:pt>
                <c:pt idx="91">
                  <c:v>4.4112585063854938E-2</c:v>
                </c:pt>
                <c:pt idx="92">
                  <c:v>3.3823137757768261E-2</c:v>
                </c:pt>
                <c:pt idx="93">
                  <c:v>2.5768301624184295E-2</c:v>
                </c:pt>
                <c:pt idx="94">
                  <c:v>1.9506448775583263E-2</c:v>
                </c:pt>
                <c:pt idx="95">
                  <c:v>1.4672061649297697E-2</c:v>
                </c:pt>
                <c:pt idx="96">
                  <c:v>1.096540281181297E-2</c:v>
                </c:pt>
                <c:pt idx="97">
                  <c:v>8.142889702619522E-3</c:v>
                </c:pt>
                <c:pt idx="98">
                  <c:v>6.0083196513864446E-3</c:v>
                </c:pt>
                <c:pt idx="99">
                  <c:v>4.4050213993235519E-3</c:v>
                </c:pt>
                <c:pt idx="100">
                  <c:v>3.2089542887971598E-3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23-4A42-AAC8-E90B1845F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396975"/>
        <c:axId val="770651039"/>
      </c:scatterChart>
      <c:valAx>
        <c:axId val="775396975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70651039"/>
        <c:crosses val="autoZero"/>
        <c:crossBetween val="midCat"/>
      </c:valAx>
      <c:valAx>
        <c:axId val="770651039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75396975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16</xdr:row>
      <xdr:rowOff>114300</xdr:rowOff>
    </xdr:from>
    <xdr:to>
      <xdr:col>8</xdr:col>
      <xdr:colOff>428625</xdr:colOff>
      <xdr:row>26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B85EB0-1DE7-498A-B6B9-F2DEF8FAC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133350</xdr:colOff>
      <xdr:row>1</xdr:row>
      <xdr:rowOff>33337</xdr:rowOff>
    </xdr:from>
    <xdr:to>
      <xdr:col>26</xdr:col>
      <xdr:colOff>438150</xdr:colOff>
      <xdr:row>15</xdr:row>
      <xdr:rowOff>109537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080B7A-53BC-412B-A317-D424C473F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133350</xdr:colOff>
      <xdr:row>20</xdr:row>
      <xdr:rowOff>61912</xdr:rowOff>
    </xdr:from>
    <xdr:to>
      <xdr:col>26</xdr:col>
      <xdr:colOff>438150</xdr:colOff>
      <xdr:row>34</xdr:row>
      <xdr:rowOff>128587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4996E3F-F2C2-4FBB-B9C2-438EAFF65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295275</xdr:colOff>
      <xdr:row>2</xdr:row>
      <xdr:rowOff>33337</xdr:rowOff>
    </xdr:from>
    <xdr:to>
      <xdr:col>48</xdr:col>
      <xdr:colOff>600075</xdr:colOff>
      <xdr:row>16</xdr:row>
      <xdr:rowOff>109537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09D0DF7-25D6-44F5-A54B-EDF93C717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266700</xdr:colOff>
      <xdr:row>17</xdr:row>
      <xdr:rowOff>42862</xdr:rowOff>
    </xdr:from>
    <xdr:to>
      <xdr:col>48</xdr:col>
      <xdr:colOff>571500</xdr:colOff>
      <xdr:row>31</xdr:row>
      <xdr:rowOff>109537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1B3DF03-5C66-445C-8AFD-C3C681931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152400</xdr:colOff>
      <xdr:row>37</xdr:row>
      <xdr:rowOff>4762</xdr:rowOff>
    </xdr:from>
    <xdr:to>
      <xdr:col>26</xdr:col>
      <xdr:colOff>457200</xdr:colOff>
      <xdr:row>51</xdr:row>
      <xdr:rowOff>80962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E672AFA-7754-4FE7-8696-60BA9646E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396875</xdr:colOff>
      <xdr:row>2</xdr:row>
      <xdr:rowOff>82550</xdr:rowOff>
    </xdr:from>
    <xdr:to>
      <xdr:col>17</xdr:col>
      <xdr:colOff>92075</xdr:colOff>
      <xdr:row>17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F25C53C-48E2-F351-F41C-596CA6464B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390525</xdr:colOff>
      <xdr:row>21</xdr:row>
      <xdr:rowOff>6350</xdr:rowOff>
    </xdr:from>
    <xdr:to>
      <xdr:col>17</xdr:col>
      <xdr:colOff>85725</xdr:colOff>
      <xdr:row>35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32A3FE9-0352-944D-A257-CE78694604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396875</xdr:colOff>
      <xdr:row>37</xdr:row>
      <xdr:rowOff>177800</xdr:rowOff>
    </xdr:from>
    <xdr:to>
      <xdr:col>17</xdr:col>
      <xdr:colOff>92075</xdr:colOff>
      <xdr:row>52</xdr:row>
      <xdr:rowOff>158750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4E05532-7E3B-85A7-7F9B-152AA573D3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34925</xdr:colOff>
      <xdr:row>15</xdr:row>
      <xdr:rowOff>66675</xdr:rowOff>
    </xdr:from>
    <xdr:to>
      <xdr:col>10</xdr:col>
      <xdr:colOff>339725</xdr:colOff>
      <xdr:row>30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DF6689-0B09-4711-8E30-A12AAEA81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Basics%2027%20January%202022.xlsx" TargetMode="External"/><Relationship Id="rId1" Type="http://schemas.openxmlformats.org/officeDocument/2006/relationships/externalLinkPath" Target="/38f5cd2f1f925cfd/Documenti/A%20Real%20Statistics%202020/Examples/Real%20Statistics%20Examples%20Basics%2027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Bar Chart"/>
      <sheetName val="Line Chart"/>
      <sheetName val="Line Chart 2"/>
      <sheetName val="Scatter Chart"/>
      <sheetName val="Step Chart"/>
      <sheetName val="Array Formula"/>
      <sheetName val="Array Function"/>
      <sheetName val="Sort Filter"/>
      <sheetName val="Dynamic"/>
      <sheetName val="ByRow"/>
      <sheetName val="Reduce"/>
      <sheetName val="Make"/>
      <sheetName val="Map"/>
      <sheetName val="XLookup"/>
      <sheetName val="Seek"/>
      <sheetName val="Reformat 1"/>
      <sheetName val="Reformat 2"/>
      <sheetName val="Del Row"/>
      <sheetName val="Sort Rows"/>
      <sheetName val="Reformat"/>
      <sheetName val="Extract"/>
      <sheetName val="Select Col"/>
      <sheetName val="IndexedValues"/>
      <sheetName val="Misc"/>
      <sheetName val="Step Chart 1"/>
      <sheetName val="Lambda 2"/>
      <sheetName val="Prob 0"/>
      <sheetName val="Prob 1"/>
      <sheetName val="Prob 2"/>
      <sheetName val="Central"/>
      <sheetName val="Geo Mean"/>
      <sheetName val="Weighted"/>
      <sheetName val="Var"/>
      <sheetName val="Combined"/>
      <sheetName val="SKEW"/>
      <sheetName val="Rank 0"/>
      <sheetName val="Rank 1"/>
      <sheetName val="Rank 2"/>
      <sheetName val="HD"/>
      <sheetName val="Desc 1"/>
      <sheetName val="Desc 2"/>
      <sheetName val="Freq"/>
      <sheetName val="Freq 2"/>
      <sheetName val="Histogram"/>
      <sheetName val="Histogram 1"/>
      <sheetName val="Box Plot 1"/>
      <sheetName val="Box Plot 2"/>
      <sheetName val="Box Plot 3"/>
      <sheetName val="Box Plot 4"/>
      <sheetName val="Box Plot 5"/>
      <sheetName val="Box Plot 6"/>
      <sheetName val="Dot 1"/>
      <sheetName val="Dot 2"/>
      <sheetName val="ROC"/>
      <sheetName val="ROC 1"/>
      <sheetName val="AUC"/>
      <sheetName val="Winsor"/>
      <sheetName val="M-est"/>
      <sheetName val="Lp"/>
      <sheetName val="Lp Median"/>
      <sheetName val="Norm Outlier"/>
      <sheetName val="Sym Outlier"/>
      <sheetName val="Skew Outlier"/>
      <sheetName val="HD Outlier"/>
      <sheetName val="Missing"/>
      <sheetName val="Diversity 1"/>
      <sheetName val="Diversity 2"/>
      <sheetName val="Diversity 3"/>
      <sheetName val="Power"/>
      <sheetName val="Multiple tests"/>
      <sheetName val="Graph"/>
      <sheetName val="Gamma"/>
      <sheetName val="SUMIF"/>
      <sheetName val="Match"/>
      <sheetName val="Conversion 1"/>
      <sheetName val="Conversion 2"/>
      <sheetName val="Cat Code"/>
      <sheetName val="Table Lookup"/>
      <sheetName val="Sampling"/>
      <sheetName val="Chart s.e."/>
      <sheetName val=" Color 1"/>
      <sheetName val="Color 1a"/>
      <sheetName val="Color 2"/>
      <sheetName val="Bitwise"/>
      <sheetName val="Text"/>
      <sheetName val="Grade"/>
      <sheetName val="Inter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5">
          <cell r="AG5">
            <v>0</v>
          </cell>
          <cell r="AH5">
            <v>0</v>
          </cell>
          <cell r="BC5">
            <v>0</v>
          </cell>
          <cell r="BD5">
            <v>0</v>
          </cell>
        </row>
        <row r="6">
          <cell r="AG6">
            <v>0</v>
          </cell>
          <cell r="AH6">
            <v>5</v>
          </cell>
          <cell r="AM6">
            <v>-56.504024085520676</v>
          </cell>
          <cell r="AO6">
            <v>1.9687211071763096E-3</v>
          </cell>
          <cell r="BC6">
            <v>0</v>
          </cell>
          <cell r="BD6">
            <v>5</v>
          </cell>
          <cell r="BI6">
            <v>-56.504024085520676</v>
          </cell>
          <cell r="BK6">
            <v>2.6837010232200944E-3</v>
          </cell>
          <cell r="BT6">
            <v>-56.504024085520676</v>
          </cell>
          <cell r="BV6">
            <v>1.9687211071763096E-3</v>
          </cell>
        </row>
        <row r="7">
          <cell r="AG7">
            <v>15</v>
          </cell>
          <cell r="AH7">
            <v>5</v>
          </cell>
          <cell r="AM7">
            <v>-54.709398149264807</v>
          </cell>
          <cell r="AO7">
            <v>2.7025185857858787E-3</v>
          </cell>
          <cell r="BC7">
            <v>15</v>
          </cell>
          <cell r="BD7">
            <v>5</v>
          </cell>
          <cell r="BI7">
            <v>-54.709398149264807</v>
          </cell>
          <cell r="BK7">
            <v>3.6839915351684007E-3</v>
          </cell>
          <cell r="BT7">
            <v>-54.709398149264807</v>
          </cell>
          <cell r="BV7">
            <v>2.7025185857858787E-3</v>
          </cell>
        </row>
        <row r="8">
          <cell r="AG8">
            <v>15</v>
          </cell>
          <cell r="AH8">
            <v>0</v>
          </cell>
          <cell r="AM8">
            <v>-52.914772213008938</v>
          </cell>
          <cell r="AO8">
            <v>3.6861558787677938E-3</v>
          </cell>
          <cell r="BC8">
            <v>15</v>
          </cell>
          <cell r="BD8">
            <v>0</v>
          </cell>
          <cell r="BI8">
            <v>-52.914772213008938</v>
          </cell>
          <cell r="BK8">
            <v>5.0248561198119801E-3</v>
          </cell>
          <cell r="BM8">
            <v>0</v>
          </cell>
          <cell r="BN8">
            <v>0</v>
          </cell>
          <cell r="BT8">
            <v>-52.914772213008938</v>
          </cell>
          <cell r="BV8">
            <v>3.6861558787677938E-3</v>
          </cell>
        </row>
        <row r="9">
          <cell r="Q9">
            <v>15</v>
          </cell>
          <cell r="R9">
            <v>5</v>
          </cell>
          <cell r="AG9">
            <v>15</v>
          </cell>
          <cell r="AH9">
            <v>8</v>
          </cell>
          <cell r="AM9">
            <v>-51.120146276753069</v>
          </cell>
          <cell r="AO9">
            <v>4.9957329984170237E-3</v>
          </cell>
          <cell r="BC9">
            <v>15</v>
          </cell>
          <cell r="BD9">
            <v>8</v>
          </cell>
          <cell r="BI9">
            <v>-51.120146276753069</v>
          </cell>
          <cell r="BK9">
            <v>6.8100320104839945E-3</v>
          </cell>
          <cell r="BM9">
            <v>15</v>
          </cell>
          <cell r="BN9">
            <v>5</v>
          </cell>
          <cell r="BT9">
            <v>-51.120146276753069</v>
          </cell>
          <cell r="BV9">
            <v>4.9957329984170237E-3</v>
          </cell>
        </row>
        <row r="10">
          <cell r="Q10">
            <v>30</v>
          </cell>
          <cell r="R10">
            <v>8</v>
          </cell>
          <cell r="AG10">
            <v>30</v>
          </cell>
          <cell r="AH10">
            <v>8</v>
          </cell>
          <cell r="AM10">
            <v>-49.325520340497199</v>
          </cell>
          <cell r="AO10">
            <v>6.7273691120102721E-3</v>
          </cell>
          <cell r="BC10">
            <v>30</v>
          </cell>
          <cell r="BD10">
            <v>8</v>
          </cell>
          <cell r="BI10">
            <v>-49.325520340497199</v>
          </cell>
          <cell r="BK10">
            <v>9.1705459466404609E-3</v>
          </cell>
          <cell r="BM10">
            <v>30</v>
          </cell>
          <cell r="BN10">
            <v>8</v>
          </cell>
          <cell r="BT10">
            <v>-49.325520340497199</v>
          </cell>
          <cell r="BV10">
            <v>6.7273691120102721E-3</v>
          </cell>
        </row>
        <row r="11">
          <cell r="Q11">
            <v>45</v>
          </cell>
          <cell r="R11">
            <v>5</v>
          </cell>
          <cell r="AG11">
            <v>30</v>
          </cell>
          <cell r="AH11">
            <v>0</v>
          </cell>
          <cell r="AM11">
            <v>-47.53089440424133</v>
          </cell>
          <cell r="AO11">
            <v>9.0014362484397009E-3</v>
          </cell>
          <cell r="BC11">
            <v>30</v>
          </cell>
          <cell r="BD11">
            <v>0</v>
          </cell>
          <cell r="BI11">
            <v>-47.53089440424133</v>
          </cell>
          <cell r="BK11">
            <v>1.2270485434595727E-2</v>
          </cell>
          <cell r="BM11">
            <v>45</v>
          </cell>
          <cell r="BN11">
            <v>5</v>
          </cell>
          <cell r="BT11">
            <v>-47.53089440424133</v>
          </cell>
          <cell r="BV11">
            <v>9.0014362484397009E-3</v>
          </cell>
        </row>
        <row r="12">
          <cell r="Q12">
            <v>60</v>
          </cell>
          <cell r="R12">
            <v>0</v>
          </cell>
          <cell r="AG12">
            <v>30</v>
          </cell>
          <cell r="AH12">
            <v>5</v>
          </cell>
          <cell r="AM12">
            <v>-45.736268467985461</v>
          </cell>
          <cell r="AO12">
            <v>1.1967374407486383E-2</v>
          </cell>
          <cell r="BC12">
            <v>30</v>
          </cell>
          <cell r="BD12">
            <v>5</v>
          </cell>
          <cell r="BI12">
            <v>-45.736268467985461</v>
          </cell>
          <cell r="BK12">
            <v>1.6313562558738261E-2</v>
          </cell>
          <cell r="BM12">
            <v>60</v>
          </cell>
          <cell r="BN12">
            <v>0</v>
          </cell>
          <cell r="BT12">
            <v>-45.736268467985461</v>
          </cell>
          <cell r="BV12">
            <v>1.1967374407486383E-2</v>
          </cell>
        </row>
        <row r="13">
          <cell r="Q13">
            <v>75</v>
          </cell>
          <cell r="R13">
            <v>3</v>
          </cell>
          <cell r="AG13">
            <v>45</v>
          </cell>
          <cell r="AH13">
            <v>5</v>
          </cell>
          <cell r="AM13">
            <v>-43.941642531729592</v>
          </cell>
          <cell r="AO13">
            <v>1.5809075087396714E-2</v>
          </cell>
          <cell r="BC13">
            <v>45</v>
          </cell>
          <cell r="BD13">
            <v>5</v>
          </cell>
          <cell r="BI13">
            <v>-43.941642531729592</v>
          </cell>
          <cell r="BK13">
            <v>2.1550452643371961E-2</v>
          </cell>
          <cell r="BM13">
            <v>75</v>
          </cell>
          <cell r="BN13">
            <v>3</v>
          </cell>
          <cell r="BT13">
            <v>-43.941642531729592</v>
          </cell>
          <cell r="BV13">
            <v>1.5809075087396714E-2</v>
          </cell>
        </row>
        <row r="14">
          <cell r="Q14">
            <v>90</v>
          </cell>
          <cell r="R14">
            <v>1</v>
          </cell>
          <cell r="AG14">
            <v>45</v>
          </cell>
          <cell r="AH14">
            <v>0</v>
          </cell>
          <cell r="AM14">
            <v>-42.147016595473723</v>
          </cell>
          <cell r="AO14">
            <v>2.0750786462468203E-2</v>
          </cell>
          <cell r="BC14">
            <v>45</v>
          </cell>
          <cell r="BD14">
            <v>0</v>
          </cell>
          <cell r="BI14">
            <v>-42.147016595473723</v>
          </cell>
          <cell r="BK14">
            <v>2.828684401206065E-2</v>
          </cell>
          <cell r="BM14">
            <v>90</v>
          </cell>
          <cell r="BN14">
            <v>1</v>
          </cell>
          <cell r="BT14">
            <v>-42.147016595473723</v>
          </cell>
          <cell r="BV14">
            <v>2.0750786462468203E-2</v>
          </cell>
        </row>
        <row r="15">
          <cell r="AG15">
            <v>45</v>
          </cell>
          <cell r="AH15">
            <v>0</v>
          </cell>
          <cell r="AM15">
            <v>-40.352390659217853</v>
          </cell>
          <cell r="AO15">
            <v>2.706345104712472E-2</v>
          </cell>
          <cell r="BC15">
            <v>45</v>
          </cell>
          <cell r="BD15">
            <v>0</v>
          </cell>
          <cell r="BI15">
            <v>-40.352390659217853</v>
          </cell>
          <cell r="BK15">
            <v>3.6892077299464407E-2</v>
          </cell>
          <cell r="BM15">
            <v>105</v>
          </cell>
          <cell r="BN15">
            <v>0</v>
          </cell>
          <cell r="BT15">
            <v>-40.352390659217853</v>
          </cell>
          <cell r="BV15">
            <v>2.706345104712472E-2</v>
          </cell>
        </row>
        <row r="16">
          <cell r="AG16">
            <v>60</v>
          </cell>
          <cell r="AH16">
            <v>0</v>
          </cell>
          <cell r="AM16">
            <v>-38.557764722961984</v>
          </cell>
          <cell r="AO16">
            <v>3.507133561770745E-2</v>
          </cell>
          <cell r="BC16">
            <v>60</v>
          </cell>
          <cell r="BD16">
            <v>0</v>
          </cell>
          <cell r="BI16">
            <v>-38.557764722961984</v>
          </cell>
          <cell r="BK16">
            <v>4.7808183160047667E-2</v>
          </cell>
          <cell r="BT16">
            <v>-38.557764722961984</v>
          </cell>
          <cell r="BV16">
            <v>3.507133561770745E-2</v>
          </cell>
        </row>
        <row r="17">
          <cell r="AG17">
            <v>60</v>
          </cell>
          <cell r="AH17">
            <v>0</v>
          </cell>
          <cell r="AM17">
            <v>-36.763138786706115</v>
          </cell>
          <cell r="AO17">
            <v>4.5158753984267962E-2</v>
          </cell>
          <cell r="BC17">
            <v>60</v>
          </cell>
          <cell r="BD17">
            <v>0</v>
          </cell>
          <cell r="BI17">
            <v>-36.763138786706115</v>
          </cell>
          <cell r="BK17">
            <v>6.1559046547099878E-2</v>
          </cell>
          <cell r="BT17">
            <v>-36.763138786706115</v>
          </cell>
          <cell r="BV17">
            <v>4.5158753984267962E-2</v>
          </cell>
        </row>
        <row r="18">
          <cell r="AG18">
            <v>60</v>
          </cell>
          <cell r="AH18">
            <v>3</v>
          </cell>
          <cell r="AM18">
            <v>-34.968512850450246</v>
          </cell>
          <cell r="AO18">
            <v>5.7776617237538387E-2</v>
          </cell>
          <cell r="BC18">
            <v>60</v>
          </cell>
          <cell r="BD18">
            <v>3</v>
          </cell>
          <cell r="BI18">
            <v>-34.968512850450246</v>
          </cell>
          <cell r="BK18">
            <v>7.8759335811139614E-2</v>
          </cell>
          <cell r="BT18">
            <v>-34.968512850450246</v>
          </cell>
          <cell r="BV18">
            <v>5.7776617237538387E-2</v>
          </cell>
        </row>
        <row r="19">
          <cell r="A19">
            <v>20</v>
          </cell>
          <cell r="B19">
            <v>6</v>
          </cell>
          <cell r="AG19">
            <v>75</v>
          </cell>
          <cell r="AH19">
            <v>3</v>
          </cell>
          <cell r="AM19">
            <v>-33.173886914194377</v>
          </cell>
          <cell r="AO19">
            <v>7.3448475571665714E-2</v>
          </cell>
          <cell r="BC19">
            <v>75</v>
          </cell>
          <cell r="BD19">
            <v>3</v>
          </cell>
          <cell r="BI19">
            <v>-33.173886914194377</v>
          </cell>
          <cell r="BK19">
            <v>0.10012273872978944</v>
          </cell>
          <cell r="BT19">
            <v>-33.173886914194377</v>
          </cell>
          <cell r="BV19">
            <v>7.3448475571665714E-2</v>
          </cell>
        </row>
        <row r="20">
          <cell r="A20">
            <v>40</v>
          </cell>
          <cell r="B20">
            <v>10</v>
          </cell>
          <cell r="AG20">
            <v>75</v>
          </cell>
          <cell r="AH20">
            <v>0</v>
          </cell>
          <cell r="AM20">
            <v>-31.379260977938507</v>
          </cell>
          <cell r="AO20">
            <v>9.277564393657714E-2</v>
          </cell>
          <cell r="BC20">
            <v>75</v>
          </cell>
          <cell r="BD20">
            <v>0</v>
          </cell>
          <cell r="BI20">
            <v>-31.379260977938507</v>
          </cell>
          <cell r="BK20">
            <v>0.12646894964193503</v>
          </cell>
          <cell r="BT20">
            <v>-31.379260977938507</v>
          </cell>
          <cell r="BV20">
            <v>9.277564393657714E-2</v>
          </cell>
        </row>
        <row r="21">
          <cell r="A21">
            <v>60</v>
          </cell>
          <cell r="B21">
            <v>2</v>
          </cell>
          <cell r="AG21">
            <v>75</v>
          </cell>
          <cell r="AH21">
            <v>1</v>
          </cell>
          <cell r="AM21">
            <v>-29.584635041682638</v>
          </cell>
          <cell r="AO21">
            <v>0.11644093488732345</v>
          </cell>
          <cell r="BC21">
            <v>75</v>
          </cell>
          <cell r="BD21">
            <v>1</v>
          </cell>
          <cell r="BI21">
            <v>-29.584635041682638</v>
          </cell>
          <cell r="BK21">
            <v>0.15872875795496258</v>
          </cell>
          <cell r="BT21">
            <v>-29.584635041682638</v>
          </cell>
          <cell r="BV21">
            <v>0.11644093488732345</v>
          </cell>
        </row>
        <row r="22">
          <cell r="A22">
            <v>80</v>
          </cell>
          <cell r="B22">
            <v>3</v>
          </cell>
          <cell r="AG22">
            <v>90</v>
          </cell>
          <cell r="AH22">
            <v>1</v>
          </cell>
          <cell r="AM22">
            <v>-27.790009105426769</v>
          </cell>
          <cell r="AO22">
            <v>0.14521046136506735</v>
          </cell>
          <cell r="BC22">
            <v>90</v>
          </cell>
          <cell r="BD22">
            <v>1</v>
          </cell>
          <cell r="BI22">
            <v>-27.790009105426769</v>
          </cell>
          <cell r="BK22">
            <v>0.19794650564123475</v>
          </cell>
          <cell r="BT22">
            <v>-27.790009105426769</v>
          </cell>
          <cell r="BV22">
            <v>0.14521046136506735</v>
          </cell>
        </row>
        <row r="23">
          <cell r="A23" t="str">
            <v>More</v>
          </cell>
          <cell r="B23">
            <v>1</v>
          </cell>
          <cell r="AG23">
            <v>90</v>
          </cell>
          <cell r="AH23">
            <v>0</v>
          </cell>
          <cell r="AM23">
            <v>-25.9953831691709</v>
          </cell>
          <cell r="AO23">
            <v>0.17993292593744173</v>
          </cell>
          <cell r="BC23">
            <v>90</v>
          </cell>
          <cell r="BD23">
            <v>0</v>
          </cell>
          <cell r="BI23">
            <v>-25.9953831691709</v>
          </cell>
          <cell r="BK23">
            <v>0.24527911835206062</v>
          </cell>
          <cell r="BT23">
            <v>-25.9953831691709</v>
          </cell>
          <cell r="BV23">
            <v>0.17993292593744173</v>
          </cell>
        </row>
        <row r="24">
          <cell r="AM24">
            <v>-24.200757232915031</v>
          </cell>
          <cell r="AO24">
            <v>0.22153578804963933</v>
          </cell>
          <cell r="BI24">
            <v>-24.200757232915031</v>
          </cell>
          <cell r="BK24">
            <v>0.30199088073039249</v>
          </cell>
          <cell r="BT24">
            <v>-24.200757232915031</v>
          </cell>
          <cell r="BV24">
            <v>0.22153578804963933</v>
          </cell>
        </row>
        <row r="25">
          <cell r="AM25">
            <v>-22.406131296659161</v>
          </cell>
          <cell r="AO25">
            <v>0.27101770416395804</v>
          </cell>
          <cell r="BI25">
            <v>-22.406131296659161</v>
          </cell>
          <cell r="BK25">
            <v>0.36944313103787885</v>
          </cell>
          <cell r="BT25">
            <v>-22.406131296659161</v>
          </cell>
          <cell r="BV25">
            <v>0.27101770416395804</v>
          </cell>
        </row>
        <row r="26">
          <cell r="AM26">
            <v>-20.611505360403292</v>
          </cell>
          <cell r="AO26">
            <v>0.32943667415021771</v>
          </cell>
          <cell r="BI26">
            <v>-20.611505360403292</v>
          </cell>
          <cell r="BK26">
            <v>0.44907810267307074</v>
          </cell>
          <cell r="BT26">
            <v>-20.611505360403292</v>
          </cell>
          <cell r="BV26">
            <v>0.32943667415021771</v>
          </cell>
        </row>
        <row r="27">
          <cell r="Q27">
            <v>10</v>
          </cell>
          <cell r="R27">
            <v>3</v>
          </cell>
          <cell r="AM27">
            <v>-18.816879424147423</v>
          </cell>
          <cell r="AO27">
            <v>0.39789340698343312</v>
          </cell>
          <cell r="BI27">
            <v>-18.816879424147423</v>
          </cell>
          <cell r="BK27">
            <v>0.54239624879398385</v>
          </cell>
          <cell r="BT27">
            <v>-18.816879424147423</v>
          </cell>
          <cell r="BV27">
            <v>0.39789340698343312</v>
          </cell>
        </row>
        <row r="28">
          <cell r="Q28">
            <v>25</v>
          </cell>
          <cell r="R28">
            <v>8</v>
          </cell>
          <cell r="AM28">
            <v>-17.022253487891554</v>
          </cell>
          <cell r="AO28">
            <v>0.477509544290591</v>
          </cell>
          <cell r="BI28">
            <v>-17.022253487891554</v>
          </cell>
          <cell r="BK28">
            <v>0.65092655731620375</v>
          </cell>
          <cell r="BT28">
            <v>-17.022253487891554</v>
          </cell>
          <cell r="BV28">
            <v>0.477509544290591</v>
          </cell>
        </row>
        <row r="29">
          <cell r="Q29">
            <v>40</v>
          </cell>
          <cell r="R29">
            <v>5</v>
          </cell>
          <cell r="AM29">
            <v>-15.227627551635686</v>
          </cell>
          <cell r="AO29">
            <v>0.56940055398103828</v>
          </cell>
          <cell r="BI29">
            <v>-15.227627551635686</v>
          </cell>
          <cell r="BK29">
            <v>0.77618960033029794</v>
          </cell>
          <cell r="BT29">
            <v>-15.227627551635686</v>
          </cell>
          <cell r="BV29">
            <v>0.56940055398103828</v>
          </cell>
        </row>
        <row r="30">
          <cell r="Q30">
            <v>55</v>
          </cell>
          <cell r="R30">
            <v>2</v>
          </cell>
          <cell r="AM30">
            <v>-13.433001615379819</v>
          </cell>
          <cell r="AO30">
            <v>0.67464332766849788</v>
          </cell>
          <cell r="BI30">
            <v>-13.433001615379819</v>
          </cell>
          <cell r="BK30">
            <v>0.91965336388828267</v>
          </cell>
          <cell r="BT30">
            <v>-13.433001615379819</v>
          </cell>
          <cell r="BV30">
            <v>0.67464332766849788</v>
          </cell>
        </row>
        <row r="31">
          <cell r="Q31">
            <v>70</v>
          </cell>
          <cell r="R31">
            <v>2</v>
          </cell>
          <cell r="AM31">
            <v>-11.638375679123952</v>
          </cell>
          <cell r="AO31">
            <v>0.79423878099182166</v>
          </cell>
          <cell r="BI31">
            <v>-11.638375679123952</v>
          </cell>
          <cell r="BK31">
            <v>1.0826822658929034</v>
          </cell>
          <cell r="BT31">
            <v>-11.638375679123952</v>
          </cell>
          <cell r="BV31">
            <v>0.79423878099182166</v>
          </cell>
        </row>
        <row r="32">
          <cell r="Q32">
            <v>85</v>
          </cell>
          <cell r="R32">
            <v>1</v>
          </cell>
          <cell r="AM32">
            <v>-9.8437497428680842</v>
          </cell>
          <cell r="AO32">
            <v>0.92907005755628846</v>
          </cell>
          <cell r="BI32">
            <v>-9.8437497428680842</v>
          </cell>
          <cell r="BK32">
            <v>1.2664801809755124</v>
          </cell>
          <cell r="BT32">
            <v>-9.8437497428680842</v>
          </cell>
          <cell r="BV32">
            <v>0.92907005755628846</v>
          </cell>
        </row>
        <row r="33">
          <cell r="Q33">
            <v>100</v>
          </cell>
          <cell r="R33">
            <v>1</v>
          </cell>
          <cell r="AM33">
            <v>-8.0491238066122168</v>
          </cell>
          <cell r="AO33">
            <v>1.0798572632906855</v>
          </cell>
          <cell r="BI33">
            <v>-8.0491238066122168</v>
          </cell>
          <cell r="BK33">
            <v>1.4720287357417614</v>
          </cell>
          <cell r="BT33">
            <v>-8.0491238066122168</v>
          </cell>
          <cell r="BV33">
            <v>1.0798572632906855</v>
          </cell>
        </row>
        <row r="34">
          <cell r="AM34">
            <v>-6.2544978703563485</v>
          </cell>
          <cell r="AO34">
            <v>1.2471099928496163</v>
          </cell>
          <cell r="BI34">
            <v>-6.2544978703563485</v>
          </cell>
          <cell r="BK34">
            <v>1.7000225942001801</v>
          </cell>
          <cell r="BT34">
            <v>-6.2544978703563485</v>
          </cell>
          <cell r="BV34">
            <v>1.2471099928496163</v>
          </cell>
        </row>
        <row r="35">
          <cell r="AM35">
            <v>-4.4598719341004802</v>
          </cell>
          <cell r="AO35">
            <v>1.4310792340987195</v>
          </cell>
          <cell r="BI35">
            <v>-4.4598719341004802</v>
          </cell>
          <cell r="BK35">
            <v>1.9508038954121996</v>
          </cell>
          <cell r="BT35">
            <v>-4.4598719341004802</v>
          </cell>
          <cell r="BV35">
            <v>1.4310792340987195</v>
          </cell>
        </row>
        <row r="36">
          <cell r="AM36">
            <v>-2.6652459978446119</v>
          </cell>
          <cell r="AO36">
            <v>1.6317105288509146</v>
          </cell>
          <cell r="BI36">
            <v>-2.6652459978446119</v>
          </cell>
          <cell r="BK36">
            <v>2.2242984036255558</v>
          </cell>
          <cell r="BT36">
            <v>-2.6652459978446119</v>
          </cell>
          <cell r="BV36">
            <v>1.6317105288509146</v>
          </cell>
        </row>
        <row r="37">
          <cell r="AM37">
            <v>-0.87062006158874383</v>
          </cell>
          <cell r="AO37">
            <v>1.8486005045448834</v>
          </cell>
          <cell r="BI37">
            <v>-0.87062006158874383</v>
          </cell>
          <cell r="BK37">
            <v>2.5199562535741102</v>
          </cell>
          <cell r="BT37">
            <v>-0.87062006158874383</v>
          </cell>
          <cell r="BV37">
            <v>1.8486005045448834</v>
          </cell>
        </row>
        <row r="38">
          <cell r="AM38">
            <v>0.92400587466712425</v>
          </cell>
          <cell r="AO38">
            <v>2.080959049174969</v>
          </cell>
          <cell r="BI38">
            <v>0.92400587466712425</v>
          </cell>
          <cell r="BK38">
            <v>2.8367003884871957</v>
          </cell>
          <cell r="BT38">
            <v>0.92400587466712425</v>
          </cell>
          <cell r="BV38">
            <v>2.080959049174969</v>
          </cell>
        </row>
        <row r="39">
          <cell r="AM39">
            <v>2.7186318109229921</v>
          </cell>
          <cell r="AO39">
            <v>2.3275794589778873</v>
          </cell>
          <cell r="BI39">
            <v>2.7186318109229921</v>
          </cell>
          <cell r="BK39">
            <v>3.1728858663197239</v>
          </cell>
          <cell r="BT39">
            <v>2.7186318109229921</v>
          </cell>
          <cell r="BV39">
            <v>2.3275794589778873</v>
          </cell>
        </row>
        <row r="40">
          <cell r="AM40">
            <v>4.5132577471788604</v>
          </cell>
          <cell r="AO40">
            <v>2.5868188272948309</v>
          </cell>
          <cell r="BI40">
            <v>4.5132577471788604</v>
          </cell>
          <cell r="BK40">
            <v>3.526273126442601</v>
          </cell>
          <cell r="BT40">
            <v>4.5132577471788604</v>
          </cell>
          <cell r="BV40">
            <v>2.5868188272948309</v>
          </cell>
        </row>
        <row r="41">
          <cell r="AM41">
            <v>6.3078836834347287</v>
          </cell>
          <cell r="AO41">
            <v>2.8565907513029041</v>
          </cell>
          <cell r="BI41">
            <v>6.3078836834347287</v>
          </cell>
          <cell r="BK41">
            <v>3.8940180476797774</v>
          </cell>
          <cell r="BT41">
            <v>6.3078836834347287</v>
          </cell>
          <cell r="BV41">
            <v>2.8565907513029041</v>
          </cell>
        </row>
        <row r="42">
          <cell r="AM42">
            <v>8.102509619690597</v>
          </cell>
          <cell r="AO42">
            <v>3.1343721057628651</v>
          </cell>
          <cell r="BI42">
            <v>8.102509619690597</v>
          </cell>
          <cell r="BK42">
            <v>4.2726811820761412</v>
          </cell>
          <cell r="BT42">
            <v>8.102509619690597</v>
          </cell>
          <cell r="BV42">
            <v>3.1343721057628651</v>
          </cell>
        </row>
        <row r="43">
          <cell r="AM43">
            <v>9.8971355559464644</v>
          </cell>
          <cell r="AO43">
            <v>3.4172251728510146</v>
          </cell>
          <cell r="BI43">
            <v>9.8971355559464644</v>
          </cell>
          <cell r="BK43">
            <v>4.6582579216145099</v>
          </cell>
          <cell r="BT43">
            <v>9.8971355559464644</v>
          </cell>
          <cell r="BV43">
            <v>3.4172251728510146</v>
          </cell>
        </row>
        <row r="44">
          <cell r="AM44">
            <v>11.691761492202332</v>
          </cell>
          <cell r="AO44">
            <v>3.7018358370828293</v>
          </cell>
          <cell r="BI44">
            <v>11.691761492202332</v>
          </cell>
          <cell r="BK44">
            <v>5.0462305643794307</v>
          </cell>
          <cell r="BT44">
            <v>11.691761492202332</v>
          </cell>
          <cell r="BV44">
            <v>3.7018358370828293</v>
          </cell>
        </row>
        <row r="45">
          <cell r="AM45">
            <v>13.486387428458199</v>
          </cell>
          <cell r="AO45">
            <v>3.9845678762421533</v>
          </cell>
          <cell r="BI45">
            <v>13.486387428458199</v>
          </cell>
          <cell r="BK45">
            <v>5.4316423223085479</v>
          </cell>
          <cell r="BT45">
            <v>13.486387428458199</v>
          </cell>
          <cell r="BV45">
            <v>3.9845678762421533</v>
          </cell>
        </row>
        <row r="46">
          <cell r="AM46">
            <v>15.281013364714067</v>
          </cell>
          <cell r="AO46">
            <v>4.2615326338473025</v>
          </cell>
          <cell r="BI46">
            <v>15.281013364714067</v>
          </cell>
          <cell r="BK46">
            <v>5.809192296589532</v>
          </cell>
          <cell r="BT46">
            <v>15.281013364714067</v>
          </cell>
          <cell r="BV46">
            <v>4.2615326338473025</v>
          </cell>
        </row>
        <row r="47">
          <cell r="AM47">
            <v>17.075639300969936</v>
          </cell>
          <cell r="AO47">
            <v>4.5286725841932665</v>
          </cell>
          <cell r="BI47">
            <v>17.075639300969936</v>
          </cell>
          <cell r="BK47">
            <v>6.1733493909962132</v>
          </cell>
          <cell r="BT47">
            <v>17.075639300969936</v>
          </cell>
          <cell r="BV47">
            <v>4.5286725841932665</v>
          </cell>
        </row>
        <row r="48">
          <cell r="AM48">
            <v>18.870265237225805</v>
          </cell>
          <cell r="AO48">
            <v>4.7818565409367002</v>
          </cell>
          <cell r="BI48">
            <v>18.870265237225805</v>
          </cell>
          <cell r="BK48">
            <v>6.5184820973498381</v>
          </cell>
          <cell r="BT48">
            <v>18.870265237225805</v>
          </cell>
          <cell r="BV48">
            <v>4.7818565409367002</v>
          </cell>
        </row>
        <row r="49">
          <cell r="AM49">
            <v>20.664891173481674</v>
          </cell>
          <cell r="AO49">
            <v>5.0169835607221644</v>
          </cell>
          <cell r="BI49">
            <v>20.664891173481674</v>
          </cell>
          <cell r="BK49">
            <v>6.8390001337973594</v>
          </cell>
          <cell r="BT49">
            <v>20.664891173481674</v>
          </cell>
          <cell r="BV49">
            <v>5.0169835607221644</v>
          </cell>
        </row>
        <row r="50">
          <cell r="AM50">
            <v>22.459517109737543</v>
          </cell>
          <cell r="AO50">
            <v>5.2300920001972573</v>
          </cell>
          <cell r="BI50">
            <v>22.459517109737543</v>
          </cell>
          <cell r="BK50">
            <v>7.1295031080334788</v>
          </cell>
          <cell r="BT50">
            <v>22.459517109737543</v>
          </cell>
          <cell r="BV50">
            <v>5.2300920001972573</v>
          </cell>
        </row>
        <row r="51">
          <cell r="AM51">
            <v>24.254143045993413</v>
          </cell>
          <cell r="AO51">
            <v>5.4174697398453198</v>
          </cell>
          <cell r="BI51">
            <v>24.254143045993413</v>
          </cell>
          <cell r="BK51">
            <v>7.3849307710930905</v>
          </cell>
          <cell r="BT51">
            <v>24.254143045993413</v>
          </cell>
          <cell r="BV51">
            <v>5.4174697398453198</v>
          </cell>
        </row>
        <row r="52">
          <cell r="AM52">
            <v>26.048768982249282</v>
          </cell>
          <cell r="AO52">
            <v>5.5757613262336516</v>
          </cell>
          <cell r="BI52">
            <v>26.048768982249282</v>
          </cell>
          <cell r="BK52">
            <v>7.6007090704210167</v>
          </cell>
          <cell r="BT52">
            <v>26.048768982249282</v>
          </cell>
          <cell r="BV52">
            <v>5.5757613262336516</v>
          </cell>
        </row>
        <row r="53">
          <cell r="AM53">
            <v>27.843394918505151</v>
          </cell>
          <cell r="AO53">
            <v>5.7020677304205636</v>
          </cell>
          <cell r="BI53">
            <v>27.843394918505151</v>
          </cell>
          <cell r="BK53">
            <v>7.772886137512983</v>
          </cell>
          <cell r="BT53">
            <v>27.843394918505151</v>
          </cell>
          <cell r="BV53">
            <v>5.7020677304205636</v>
          </cell>
        </row>
        <row r="54">
          <cell r="AM54">
            <v>29.63802085476102</v>
          </cell>
          <cell r="AO54">
            <v>5.7940345870087615</v>
          </cell>
          <cell r="BI54">
            <v>29.63802085476102</v>
          </cell>
          <cell r="BK54">
            <v>7.8982525727223249</v>
          </cell>
          <cell r="BT54">
            <v>29.63802085476102</v>
          </cell>
          <cell r="BV54">
            <v>5.7940345870087615</v>
          </cell>
        </row>
        <row r="55">
          <cell r="AM55">
            <v>31.432646791016889</v>
          </cell>
          <cell r="AO55">
            <v>5.8499251645773978</v>
          </cell>
          <cell r="BI55">
            <v>31.432646791016889</v>
          </cell>
          <cell r="BK55">
            <v>7.974440916344264</v>
          </cell>
          <cell r="BT55">
            <v>31.432646791016889</v>
          </cell>
          <cell r="BV55">
            <v>5.8499251645773978</v>
          </cell>
        </row>
        <row r="56">
          <cell r="AM56">
            <v>33.227272727272755</v>
          </cell>
          <cell r="AO56">
            <v>5.868674908694854</v>
          </cell>
          <cell r="BI56">
            <v>33.227272727272755</v>
          </cell>
          <cell r="BK56">
            <v>8</v>
          </cell>
          <cell r="BT56">
            <v>33.227272727272755</v>
          </cell>
          <cell r="BV56">
            <v>5.868674908694854</v>
          </cell>
        </row>
        <row r="57">
          <cell r="AM57">
            <v>35.021898663528624</v>
          </cell>
          <cell r="AO57">
            <v>5.8499251645773969</v>
          </cell>
          <cell r="BI57">
            <v>35.021898663528624</v>
          </cell>
          <cell r="BK57">
            <v>7.9744409163442622</v>
          </cell>
          <cell r="BT57">
            <v>35.021898663528624</v>
          </cell>
          <cell r="BV57">
            <v>5.8499251645773969</v>
          </cell>
        </row>
        <row r="58">
          <cell r="AM58">
            <v>36.816524599784493</v>
          </cell>
          <cell r="AO58">
            <v>5.7940345870087588</v>
          </cell>
          <cell r="BI58">
            <v>36.816524599784493</v>
          </cell>
          <cell r="BK58">
            <v>7.8982525727223223</v>
          </cell>
          <cell r="BT58">
            <v>36.816524599784493</v>
          </cell>
          <cell r="BV58">
            <v>5.7940345870087588</v>
          </cell>
        </row>
        <row r="59">
          <cell r="AM59">
            <v>38.611150536040363</v>
          </cell>
          <cell r="AO59">
            <v>5.7020677304205609</v>
          </cell>
          <cell r="BI59">
            <v>38.611150536040363</v>
          </cell>
          <cell r="BK59">
            <v>7.7728861375129803</v>
          </cell>
          <cell r="BT59">
            <v>38.611150536040363</v>
          </cell>
          <cell r="BV59">
            <v>5.7020677304205609</v>
          </cell>
        </row>
        <row r="60">
          <cell r="AM60">
            <v>40.405776472296232</v>
          </cell>
          <cell r="AO60">
            <v>5.5757613262336472</v>
          </cell>
          <cell r="BI60">
            <v>40.405776472296232</v>
          </cell>
          <cell r="BK60">
            <v>7.6007090704210105</v>
          </cell>
          <cell r="BT60">
            <v>40.405776472296232</v>
          </cell>
          <cell r="BV60">
            <v>5.5757613262336472</v>
          </cell>
        </row>
        <row r="61">
          <cell r="AM61">
            <v>42.200402408552101</v>
          </cell>
          <cell r="AO61">
            <v>5.4174697398453135</v>
          </cell>
          <cell r="BI61">
            <v>42.200402408552101</v>
          </cell>
          <cell r="BK61">
            <v>7.3849307710930807</v>
          </cell>
          <cell r="BT61">
            <v>42.200402408552101</v>
          </cell>
          <cell r="BV61">
            <v>5.4174697398453135</v>
          </cell>
        </row>
        <row r="62">
          <cell r="AM62">
            <v>43.99502834480797</v>
          </cell>
          <cell r="AO62">
            <v>5.2300920001972502</v>
          </cell>
          <cell r="BI62">
            <v>43.99502834480797</v>
          </cell>
          <cell r="BK62">
            <v>7.1295031080334699</v>
          </cell>
          <cell r="BT62">
            <v>43.99502834480797</v>
          </cell>
          <cell r="BV62">
            <v>5.2300920001972502</v>
          </cell>
        </row>
        <row r="63">
          <cell r="AM63">
            <v>45.789654281063839</v>
          </cell>
          <cell r="AO63">
            <v>5.0169835607221573</v>
          </cell>
          <cell r="BI63">
            <v>45.789654281063839</v>
          </cell>
          <cell r="BK63">
            <v>6.8390001337973496</v>
          </cell>
          <cell r="BT63">
            <v>45.789654281063839</v>
          </cell>
          <cell r="BV63">
            <v>5.0169835607221573</v>
          </cell>
        </row>
        <row r="64">
          <cell r="AM64">
            <v>47.584280217319709</v>
          </cell>
          <cell r="AO64">
            <v>4.7818565409366931</v>
          </cell>
          <cell r="BI64">
            <v>47.584280217319709</v>
          </cell>
          <cell r="BK64">
            <v>6.5184820973498283</v>
          </cell>
          <cell r="BT64">
            <v>47.584280217319709</v>
          </cell>
          <cell r="BV64">
            <v>4.7818565409366931</v>
          </cell>
        </row>
        <row r="65">
          <cell r="AM65">
            <v>49.378906153575578</v>
          </cell>
          <cell r="AO65">
            <v>4.5286725841932585</v>
          </cell>
          <cell r="BI65">
            <v>49.378906153575578</v>
          </cell>
          <cell r="BK65">
            <v>6.1733493909962016</v>
          </cell>
          <cell r="BT65">
            <v>49.378906153575578</v>
          </cell>
          <cell r="BV65">
            <v>4.5286725841932585</v>
          </cell>
        </row>
        <row r="66">
          <cell r="AM66">
            <v>51.173532089831447</v>
          </cell>
          <cell r="AO66">
            <v>4.2615326338472919</v>
          </cell>
          <cell r="BI66">
            <v>51.173532089831447</v>
          </cell>
          <cell r="BK66">
            <v>5.8091922965895177</v>
          </cell>
          <cell r="BT66">
            <v>51.173532089831447</v>
          </cell>
          <cell r="BV66">
            <v>4.2615326338472919</v>
          </cell>
        </row>
        <row r="67">
          <cell r="AM67">
            <v>52.968158026087316</v>
          </cell>
          <cell r="AO67">
            <v>3.9845678762421435</v>
          </cell>
          <cell r="BI67">
            <v>52.968158026087316</v>
          </cell>
          <cell r="BK67">
            <v>5.4316423223085346</v>
          </cell>
          <cell r="BT67">
            <v>52.968158026087316</v>
          </cell>
          <cell r="BV67">
            <v>3.9845678762421435</v>
          </cell>
        </row>
        <row r="68">
          <cell r="AM68">
            <v>54.762783962343185</v>
          </cell>
          <cell r="AO68">
            <v>3.701835837082819</v>
          </cell>
          <cell r="BI68">
            <v>54.762783962343185</v>
          </cell>
          <cell r="BK68">
            <v>5.0462305643794165</v>
          </cell>
          <cell r="BT68">
            <v>54.762783962343185</v>
          </cell>
          <cell r="BV68">
            <v>3.701835837082819</v>
          </cell>
        </row>
        <row r="69">
          <cell r="AM69">
            <v>56.557409898599055</v>
          </cell>
          <cell r="AO69">
            <v>3.4172251728510044</v>
          </cell>
          <cell r="BI69">
            <v>56.557409898599055</v>
          </cell>
          <cell r="BK69">
            <v>4.6582579216144966</v>
          </cell>
          <cell r="BT69">
            <v>56.557409898599055</v>
          </cell>
          <cell r="BV69">
            <v>3.4172251728510044</v>
          </cell>
        </row>
        <row r="70">
          <cell r="AM70">
            <v>58.352035834854924</v>
          </cell>
          <cell r="AO70">
            <v>3.1343721057628549</v>
          </cell>
          <cell r="BI70">
            <v>58.352035834854924</v>
          </cell>
          <cell r="BK70">
            <v>4.2726811820761279</v>
          </cell>
          <cell r="BT70">
            <v>58.352035834854924</v>
          </cell>
          <cell r="BV70">
            <v>3.1343721057628549</v>
          </cell>
        </row>
        <row r="71">
          <cell r="AM71">
            <v>60.146661771110793</v>
          </cell>
          <cell r="AO71">
            <v>2.8565907513028943</v>
          </cell>
          <cell r="BI71">
            <v>60.146661771110793</v>
          </cell>
          <cell r="BK71">
            <v>3.8940180476797641</v>
          </cell>
          <cell r="BT71">
            <v>60.146661771110793</v>
          </cell>
          <cell r="BV71">
            <v>2.8565907513028943</v>
          </cell>
        </row>
        <row r="72">
          <cell r="AM72">
            <v>61.941287707366662</v>
          </cell>
          <cell r="AO72">
            <v>2.5868188272948207</v>
          </cell>
          <cell r="BI72">
            <v>61.941287707366662</v>
          </cell>
          <cell r="BK72">
            <v>3.5262731264425868</v>
          </cell>
          <cell r="BT72">
            <v>61.941287707366662</v>
          </cell>
          <cell r="BV72">
            <v>2.5868188272948207</v>
          </cell>
        </row>
        <row r="73">
          <cell r="AM73">
            <v>63.735913643622531</v>
          </cell>
          <cell r="AO73">
            <v>2.327579458977878</v>
          </cell>
          <cell r="BI73">
            <v>63.735913643622531</v>
          </cell>
          <cell r="BK73">
            <v>3.172885866319711</v>
          </cell>
          <cell r="BT73">
            <v>63.735913643622531</v>
          </cell>
          <cell r="BV73">
            <v>2.327579458977878</v>
          </cell>
        </row>
        <row r="74">
          <cell r="AM74">
            <v>65.530539579878393</v>
          </cell>
          <cell r="AO74">
            <v>2.0809590491749597</v>
          </cell>
          <cell r="BI74">
            <v>65.530539579878393</v>
          </cell>
          <cell r="BK74">
            <v>2.8367003884871833</v>
          </cell>
          <cell r="BT74">
            <v>65.530539579878393</v>
          </cell>
          <cell r="BV74">
            <v>2.0809590491749597</v>
          </cell>
        </row>
        <row r="75">
          <cell r="AM75">
            <v>67.325165516134263</v>
          </cell>
          <cell r="AO75">
            <v>1.8486005045448752</v>
          </cell>
          <cell r="BI75">
            <v>67.325165516134263</v>
          </cell>
          <cell r="BK75">
            <v>2.5199562535740987</v>
          </cell>
          <cell r="BT75">
            <v>67.325165516134263</v>
          </cell>
          <cell r="BV75">
            <v>1.8486005045448752</v>
          </cell>
        </row>
        <row r="76">
          <cell r="AM76">
            <v>69.119791452390132</v>
          </cell>
          <cell r="AO76">
            <v>1.6317105288509077</v>
          </cell>
          <cell r="BI76">
            <v>69.119791452390132</v>
          </cell>
          <cell r="BK76">
            <v>2.2242984036255464</v>
          </cell>
          <cell r="BT76">
            <v>69.119791452390132</v>
          </cell>
          <cell r="BV76">
            <v>1.6317105288509077</v>
          </cell>
        </row>
        <row r="77">
          <cell r="AM77">
            <v>70.914417388646001</v>
          </cell>
          <cell r="AO77">
            <v>1.4310792340987128</v>
          </cell>
          <cell r="BI77">
            <v>70.914417388646001</v>
          </cell>
          <cell r="BK77">
            <v>1.9508038954121905</v>
          </cell>
          <cell r="BT77">
            <v>70.914417388646001</v>
          </cell>
          <cell r="BV77">
            <v>1.4310792340987128</v>
          </cell>
        </row>
        <row r="78">
          <cell r="AM78">
            <v>72.70904332490187</v>
          </cell>
          <cell r="AO78">
            <v>1.2471099928496092</v>
          </cell>
          <cell r="BI78">
            <v>72.70904332490187</v>
          </cell>
          <cell r="BK78">
            <v>1.7000225942001703</v>
          </cell>
          <cell r="BT78">
            <v>72.70904332490187</v>
          </cell>
          <cell r="BV78">
            <v>1.2471099928496092</v>
          </cell>
        </row>
        <row r="79">
          <cell r="AM79">
            <v>74.503669261157739</v>
          </cell>
          <cell r="AO79">
            <v>1.0798572632906793</v>
          </cell>
          <cell r="BI79">
            <v>74.503669261157739</v>
          </cell>
          <cell r="BK79">
            <v>1.472028735741753</v>
          </cell>
          <cell r="BT79">
            <v>74.503669261157739</v>
          </cell>
          <cell r="BV79">
            <v>1.0798572632906793</v>
          </cell>
        </row>
        <row r="80">
          <cell r="AM80">
            <v>76.298295197413609</v>
          </cell>
          <cell r="AO80">
            <v>0.9290700575562828</v>
          </cell>
          <cell r="BI80">
            <v>76.298295197413609</v>
          </cell>
          <cell r="BK80">
            <v>1.2664801809755046</v>
          </cell>
          <cell r="BT80">
            <v>76.298295197413609</v>
          </cell>
          <cell r="BV80">
            <v>0.9290700575562828</v>
          </cell>
        </row>
        <row r="81">
          <cell r="AM81">
            <v>78.092921133669478</v>
          </cell>
          <cell r="AO81">
            <v>0.79423878099181677</v>
          </cell>
          <cell r="BI81">
            <v>78.092921133669478</v>
          </cell>
          <cell r="BK81">
            <v>1.0826822658928967</v>
          </cell>
          <cell r="BT81">
            <v>78.092921133669478</v>
          </cell>
          <cell r="BV81">
            <v>0.79423878099181677</v>
          </cell>
        </row>
        <row r="82">
          <cell r="AM82">
            <v>79.887547069925347</v>
          </cell>
          <cell r="AO82">
            <v>0.674643327668493</v>
          </cell>
          <cell r="BI82">
            <v>79.887547069925347</v>
          </cell>
          <cell r="BK82">
            <v>0.91965336388827601</v>
          </cell>
          <cell r="BT82">
            <v>79.887547069925347</v>
          </cell>
          <cell r="BV82">
            <v>0.674643327668493</v>
          </cell>
        </row>
        <row r="83">
          <cell r="AM83">
            <v>81.682173006181216</v>
          </cell>
          <cell r="AO83">
            <v>0.56940055398103406</v>
          </cell>
          <cell r="BI83">
            <v>81.682173006181216</v>
          </cell>
          <cell r="BK83">
            <v>0.77618960033029205</v>
          </cell>
          <cell r="BT83">
            <v>81.682173006181216</v>
          </cell>
          <cell r="BV83">
            <v>0.56940055398103406</v>
          </cell>
        </row>
        <row r="84">
          <cell r="AM84">
            <v>83.476798942437085</v>
          </cell>
          <cell r="AO84">
            <v>0.47750954429058734</v>
          </cell>
          <cell r="BI84">
            <v>83.476798942437085</v>
          </cell>
          <cell r="BK84">
            <v>0.65092655731619875</v>
          </cell>
          <cell r="BT84">
            <v>83.476798942437085</v>
          </cell>
          <cell r="BV84">
            <v>0.47750954429058734</v>
          </cell>
        </row>
        <row r="85">
          <cell r="AM85">
            <v>85.271424878692955</v>
          </cell>
          <cell r="AO85">
            <v>0.39789340698342973</v>
          </cell>
          <cell r="BI85">
            <v>85.271424878692955</v>
          </cell>
          <cell r="BK85">
            <v>0.5423962487939793</v>
          </cell>
          <cell r="BT85">
            <v>85.271424878692955</v>
          </cell>
          <cell r="BV85">
            <v>0.39789340698342973</v>
          </cell>
        </row>
        <row r="86">
          <cell r="AM86">
            <v>87.066050814948824</v>
          </cell>
          <cell r="AO86">
            <v>0.32943667415021499</v>
          </cell>
          <cell r="BI86">
            <v>87.066050814948824</v>
          </cell>
          <cell r="BK86">
            <v>0.44907810267306703</v>
          </cell>
          <cell r="BT86">
            <v>87.066050814948824</v>
          </cell>
          <cell r="BV86">
            <v>0.32943667415021499</v>
          </cell>
        </row>
        <row r="87">
          <cell r="AM87">
            <v>88.860676751204693</v>
          </cell>
          <cell r="AO87">
            <v>0.27101770416395576</v>
          </cell>
          <cell r="BI87">
            <v>88.860676751204693</v>
          </cell>
          <cell r="BK87">
            <v>0.36944313103787568</v>
          </cell>
          <cell r="BT87">
            <v>88.860676751204693</v>
          </cell>
          <cell r="BV87">
            <v>0.27101770416395576</v>
          </cell>
        </row>
        <row r="88">
          <cell r="AM88">
            <v>90.655302687460562</v>
          </cell>
          <cell r="AO88">
            <v>0.22153578804963736</v>
          </cell>
          <cell r="BI88">
            <v>90.655302687460562</v>
          </cell>
          <cell r="BK88">
            <v>0.30199088073038977</v>
          </cell>
          <cell r="BT88">
            <v>90.655302687460562</v>
          </cell>
          <cell r="BV88">
            <v>0.22153578804963736</v>
          </cell>
        </row>
        <row r="89">
          <cell r="AM89">
            <v>92.449928623716431</v>
          </cell>
          <cell r="AO89">
            <v>0.17993292593744006</v>
          </cell>
          <cell r="BI89">
            <v>92.449928623716431</v>
          </cell>
          <cell r="BK89">
            <v>0.24527911835205837</v>
          </cell>
          <cell r="BT89">
            <v>92.449928623716431</v>
          </cell>
          <cell r="BV89">
            <v>0.17993292593744006</v>
          </cell>
        </row>
        <row r="90">
          <cell r="AM90">
            <v>94.2445545599723</v>
          </cell>
          <cell r="AO90">
            <v>0.14521046136506591</v>
          </cell>
          <cell r="BI90">
            <v>94.2445545599723</v>
          </cell>
          <cell r="BK90">
            <v>0.19794650564123281</v>
          </cell>
          <cell r="BT90">
            <v>94.2445545599723</v>
          </cell>
          <cell r="BV90">
            <v>0.14521046136506591</v>
          </cell>
        </row>
        <row r="91">
          <cell r="AM91">
            <v>96.03918049622817</v>
          </cell>
          <cell r="AO91">
            <v>0.11644093488732227</v>
          </cell>
          <cell r="BI91">
            <v>96.03918049622817</v>
          </cell>
          <cell r="BK91">
            <v>0.15872875795496097</v>
          </cell>
          <cell r="BT91">
            <v>96.03918049622817</v>
          </cell>
          <cell r="BV91">
            <v>0.11644093488732227</v>
          </cell>
        </row>
        <row r="92">
          <cell r="AM92">
            <v>97.833806432484039</v>
          </cell>
          <cell r="AO92">
            <v>9.2775643936576141E-2</v>
          </cell>
          <cell r="BI92">
            <v>97.833806432484039</v>
          </cell>
          <cell r="BK92">
            <v>0.12646894964193367</v>
          </cell>
          <cell r="BT92">
            <v>97.833806432484039</v>
          </cell>
          <cell r="BV92">
            <v>9.2775643936576141E-2</v>
          </cell>
        </row>
        <row r="93">
          <cell r="AM93">
            <v>99.628432368739908</v>
          </cell>
          <cell r="AO93">
            <v>7.3448475571665006E-2</v>
          </cell>
          <cell r="BI93">
            <v>99.628432368739908</v>
          </cell>
          <cell r="BK93">
            <v>0.10012273872978845</v>
          </cell>
          <cell r="BT93">
            <v>99.628432368739908</v>
          </cell>
          <cell r="BV93">
            <v>7.3448475571665006E-2</v>
          </cell>
        </row>
        <row r="94">
          <cell r="AM94">
            <v>101.42305830499578</v>
          </cell>
          <cell r="AO94">
            <v>5.7776617237537777E-2</v>
          </cell>
          <cell r="BI94">
            <v>101.42305830499578</v>
          </cell>
          <cell r="BK94">
            <v>7.8759335811138781E-2</v>
          </cell>
          <cell r="BT94">
            <v>101.42305830499578</v>
          </cell>
          <cell r="BV94">
            <v>5.7776617237537777E-2</v>
          </cell>
        </row>
        <row r="95">
          <cell r="AM95">
            <v>103.21768424125165</v>
          </cell>
          <cell r="AO95">
            <v>4.5158753984267441E-2</v>
          </cell>
          <cell r="BI95">
            <v>103.21768424125165</v>
          </cell>
          <cell r="BK95">
            <v>6.1559046547099171E-2</v>
          </cell>
          <cell r="BT95">
            <v>103.21768424125165</v>
          </cell>
          <cell r="BV95">
            <v>4.5158753984267441E-2</v>
          </cell>
        </row>
        <row r="96">
          <cell r="AM96">
            <v>105.01231017750752</v>
          </cell>
          <cell r="AO96">
            <v>3.5071335617706992E-2</v>
          </cell>
          <cell r="BI96">
            <v>105.01231017750752</v>
          </cell>
          <cell r="BK96">
            <v>4.7808183160047035E-2</v>
          </cell>
          <cell r="BT96">
            <v>105.01231017750752</v>
          </cell>
          <cell r="BV96">
            <v>3.5071335617706992E-2</v>
          </cell>
        </row>
        <row r="97">
          <cell r="AM97">
            <v>106.80693611376338</v>
          </cell>
          <cell r="AO97">
            <v>2.7063451047124387E-2</v>
          </cell>
          <cell r="BI97">
            <v>106.80693611376338</v>
          </cell>
          <cell r="BK97">
            <v>3.6892077299463949E-2</v>
          </cell>
          <cell r="BT97">
            <v>106.80693611376338</v>
          </cell>
          <cell r="BV97">
            <v>2.7063451047124387E-2</v>
          </cell>
        </row>
        <row r="98">
          <cell r="AM98">
            <v>108.60156205001925</v>
          </cell>
          <cell r="AO98">
            <v>2.0750786462467929E-2</v>
          </cell>
          <cell r="BI98">
            <v>108.60156205001925</v>
          </cell>
          <cell r="BK98">
            <v>2.8286844012060278E-2</v>
          </cell>
          <cell r="BT98">
            <v>108.60156205001925</v>
          </cell>
          <cell r="BV98">
            <v>2.0750786462467929E-2</v>
          </cell>
        </row>
        <row r="99">
          <cell r="AM99">
            <v>110.39618798627512</v>
          </cell>
          <cell r="AO99">
            <v>1.5809075087396506E-2</v>
          </cell>
          <cell r="BI99">
            <v>110.39618798627512</v>
          </cell>
          <cell r="BK99">
            <v>2.1550452643371673E-2</v>
          </cell>
          <cell r="BT99">
            <v>110.39618798627512</v>
          </cell>
          <cell r="BV99">
            <v>1.5809075087396506E-2</v>
          </cell>
        </row>
        <row r="100">
          <cell r="AM100">
            <v>112.19081392253099</v>
          </cell>
          <cell r="AO100">
            <v>1.1967374407486221E-2</v>
          </cell>
          <cell r="BI100">
            <v>112.19081392253099</v>
          </cell>
          <cell r="BK100">
            <v>1.6313562558738042E-2</v>
          </cell>
          <cell r="BT100">
            <v>112.19081392253099</v>
          </cell>
          <cell r="BV100">
            <v>1.1967374407486221E-2</v>
          </cell>
        </row>
        <row r="101">
          <cell r="AM101">
            <v>113.98543985878686</v>
          </cell>
          <cell r="AO101">
            <v>9.0014362484395725E-3</v>
          </cell>
          <cell r="BI101">
            <v>113.98543985878686</v>
          </cell>
          <cell r="BK101">
            <v>1.2270485434595552E-2</v>
          </cell>
          <cell r="BT101">
            <v>113.98543985878686</v>
          </cell>
          <cell r="BV101">
            <v>9.0014362484395725E-3</v>
          </cell>
        </row>
        <row r="102">
          <cell r="AM102">
            <v>115.78006579504273</v>
          </cell>
          <cell r="AO102">
            <v>6.7273691120101689E-3</v>
          </cell>
          <cell r="BI102">
            <v>115.78006579504273</v>
          </cell>
          <cell r="BK102">
            <v>9.1705459466403204E-3</v>
          </cell>
          <cell r="BT102">
            <v>115.78006579504273</v>
          </cell>
          <cell r="BV102">
            <v>6.7273691120101689E-3</v>
          </cell>
        </row>
        <row r="103">
          <cell r="AM103">
            <v>117.5746917312986</v>
          </cell>
          <cell r="AO103">
            <v>4.9957329984169491E-3</v>
          </cell>
          <cell r="BI103">
            <v>117.5746917312986</v>
          </cell>
          <cell r="BK103">
            <v>6.8100320104838921E-3</v>
          </cell>
          <cell r="BT103">
            <v>117.5746917312986</v>
          </cell>
          <cell r="BV103">
            <v>4.9957329984169491E-3</v>
          </cell>
        </row>
        <row r="104">
          <cell r="AM104">
            <v>119.36931766755447</v>
          </cell>
          <cell r="AO104">
            <v>3.6861558787677383E-3</v>
          </cell>
          <cell r="BI104">
            <v>119.36931766755447</v>
          </cell>
          <cell r="BK104">
            <v>5.0248561198119046E-3</v>
          </cell>
          <cell r="BT104">
            <v>119.36931766755447</v>
          </cell>
          <cell r="BV104">
            <v>3.6861558787677383E-3</v>
          </cell>
        </row>
        <row r="105">
          <cell r="AM105">
            <v>121.16394360381034</v>
          </cell>
          <cell r="AO105">
            <v>2.7025185857858357E-3</v>
          </cell>
          <cell r="BI105">
            <v>121.16394360381034</v>
          </cell>
          <cell r="BK105">
            <v>3.6839915351683421E-3</v>
          </cell>
          <cell r="BT105">
            <v>121.16394360381034</v>
          </cell>
          <cell r="BV105">
            <v>2.7025185857858357E-3</v>
          </cell>
        </row>
        <row r="106">
          <cell r="AM106">
            <v>122.95856954006621</v>
          </cell>
          <cell r="AO106">
            <v>1.9687211071762814E-3</v>
          </cell>
          <cell r="BI106">
            <v>122.95856954006621</v>
          </cell>
          <cell r="BK106">
            <v>2.6837010232200567E-3</v>
          </cell>
          <cell r="BT106">
            <v>122.95856954006621</v>
          </cell>
          <cell r="BV106">
            <v>1.9687211071762814E-3</v>
          </cell>
        </row>
      </sheetData>
      <sheetData sheetId="46">
        <row r="5">
          <cell r="H5">
            <v>3</v>
          </cell>
          <cell r="I5">
            <v>0</v>
          </cell>
        </row>
        <row r="6">
          <cell r="H6">
            <v>3</v>
          </cell>
          <cell r="I6">
            <v>7</v>
          </cell>
          <cell r="N6">
            <v>-2.4592588715596211</v>
          </cell>
          <cell r="P6">
            <v>3.2089542887971823E-3</v>
          </cell>
        </row>
        <row r="7">
          <cell r="H7">
            <v>6</v>
          </cell>
          <cell r="I7">
            <v>7</v>
          </cell>
          <cell r="N7">
            <v>-2.2590736941284288</v>
          </cell>
          <cell r="P7">
            <v>4.4050213993235988E-3</v>
          </cell>
        </row>
        <row r="8">
          <cell r="H8">
            <v>6</v>
          </cell>
          <cell r="I8">
            <v>0</v>
          </cell>
          <cell r="N8">
            <v>-2.0588885166972366</v>
          </cell>
          <cell r="P8">
            <v>6.0083196513865253E-3</v>
          </cell>
        </row>
        <row r="9">
          <cell r="H9">
            <v>6</v>
          </cell>
          <cell r="I9">
            <v>6</v>
          </cell>
          <cell r="N9">
            <v>-1.8587033392660441</v>
          </cell>
          <cell r="P9">
            <v>8.1428897026196295E-3</v>
          </cell>
        </row>
        <row r="10">
          <cell r="H10">
            <v>9</v>
          </cell>
          <cell r="I10">
            <v>6</v>
          </cell>
          <cell r="N10">
            <v>-1.6585181618348517</v>
          </cell>
          <cell r="P10">
            <v>1.0965402811813154E-2</v>
          </cell>
        </row>
        <row r="11">
          <cell r="H11">
            <v>9</v>
          </cell>
          <cell r="I11">
            <v>0</v>
          </cell>
          <cell r="N11">
            <v>-1.4583329844036592</v>
          </cell>
          <cell r="P11">
            <v>1.4672061649297958E-2</v>
          </cell>
        </row>
        <row r="12">
          <cell r="H12">
            <v>9</v>
          </cell>
          <cell r="I12">
            <v>7</v>
          </cell>
          <cell r="N12">
            <v>-1.2581478069724668</v>
          </cell>
          <cell r="P12">
            <v>1.9506448775583659E-2</v>
          </cell>
        </row>
        <row r="13">
          <cell r="H13">
            <v>12</v>
          </cell>
          <cell r="I13">
            <v>7</v>
          </cell>
          <cell r="N13">
            <v>-1.0579626295412743</v>
          </cell>
          <cell r="P13">
            <v>2.5768301624184867E-2</v>
          </cell>
        </row>
        <row r="14">
          <cell r="H14">
            <v>12</v>
          </cell>
          <cell r="I14">
            <v>0</v>
          </cell>
          <cell r="N14">
            <v>-0.85777745211008183</v>
          </cell>
          <cell r="P14">
            <v>3.3823137757768983E-2</v>
          </cell>
        </row>
        <row r="15">
          <cell r="N15">
            <v>-0.65759227467888937</v>
          </cell>
          <cell r="P15">
            <v>4.4112585063855847E-2</v>
          </cell>
        </row>
        <row r="16">
          <cell r="N16">
            <v>-0.45740709724769696</v>
          </cell>
          <cell r="P16">
            <v>5.7165188321521121E-2</v>
          </cell>
        </row>
        <row r="17">
          <cell r="N17">
            <v>-0.25722191981650455</v>
          </cell>
          <cell r="P17">
            <v>7.3607367110721897E-2</v>
          </cell>
        </row>
        <row r="18">
          <cell r="N18">
            <v>-5.7036742385312145E-2</v>
          </cell>
          <cell r="P18">
            <v>9.4174092511513902E-2</v>
          </cell>
        </row>
        <row r="19">
          <cell r="N19">
            <v>0.14314843504588026</v>
          </cell>
          <cell r="P19">
            <v>0.11971873508755146</v>
          </cell>
        </row>
        <row r="20">
          <cell r="N20">
            <v>0.34333361247707267</v>
          </cell>
          <cell r="P20">
            <v>0.1512214195403235</v>
          </cell>
        </row>
        <row r="21">
          <cell r="N21">
            <v>0.54351878990826508</v>
          </cell>
          <cell r="P21">
            <v>0.18979510913770398</v>
          </cell>
        </row>
        <row r="22">
          <cell r="N22">
            <v>0.74370396733945743</v>
          </cell>
          <cell r="P22">
            <v>0.23668854419099769</v>
          </cell>
        </row>
        <row r="23">
          <cell r="N23">
            <v>0.94388914477064989</v>
          </cell>
          <cell r="P23">
            <v>0.29328508353878791</v>
          </cell>
        </row>
        <row r="24">
          <cell r="N24">
            <v>1.1440743222018424</v>
          </cell>
          <cell r="P24">
            <v>0.36109645728519502</v>
          </cell>
        </row>
        <row r="25">
          <cell r="N25">
            <v>1.3442594996330348</v>
          </cell>
          <cell r="P25">
            <v>0.44175044446202127</v>
          </cell>
        </row>
        <row r="26">
          <cell r="N26">
            <v>1.5444446770642273</v>
          </cell>
          <cell r="P26">
            <v>0.53697155201310376</v>
          </cell>
        </row>
        <row r="27">
          <cell r="N27">
            <v>1.7446298544954197</v>
          </cell>
          <cell r="P27">
            <v>0.64855390139790936</v>
          </cell>
        </row>
        <row r="28">
          <cell r="N28">
            <v>1.9448150319266122</v>
          </cell>
          <cell r="P28">
            <v>0.77832573364879909</v>
          </cell>
        </row>
        <row r="29">
          <cell r="N29">
            <v>2.1450002093578044</v>
          </cell>
          <cell r="P29">
            <v>0.92810522683003238</v>
          </cell>
        </row>
        <row r="30">
          <cell r="N30">
            <v>2.3451853867889967</v>
          </cell>
          <cell r="P30">
            <v>1.0996476808415427</v>
          </cell>
        </row>
        <row r="31">
          <cell r="N31">
            <v>2.5453705642201889</v>
          </cell>
          <cell r="P31">
            <v>1.2945845571027852</v>
          </cell>
        </row>
        <row r="32">
          <cell r="N32">
            <v>2.7455557416513812</v>
          </cell>
          <cell r="P32">
            <v>1.5143553522745341</v>
          </cell>
        </row>
        <row r="33">
          <cell r="N33">
            <v>2.9457409190825734</v>
          </cell>
          <cell r="P33">
            <v>1.7601338166661396</v>
          </cell>
        </row>
        <row r="34">
          <cell r="N34">
            <v>3.1459260965137656</v>
          </cell>
          <cell r="P34">
            <v>2.0327505737450271</v>
          </cell>
        </row>
        <row r="35">
          <cell r="N35">
            <v>3.3461112739449579</v>
          </cell>
          <cell r="P35">
            <v>2.3326147259406631</v>
          </cell>
        </row>
        <row r="36">
          <cell r="N36">
            <v>3.5462964513761501</v>
          </cell>
          <cell r="P36">
            <v>2.6596375080986694</v>
          </cell>
        </row>
        <row r="37">
          <cell r="N37">
            <v>3.7464816288073424</v>
          </cell>
          <cell r="P37">
            <v>3.0131614354661749</v>
          </cell>
        </row>
        <row r="38">
          <cell r="N38">
            <v>3.9466668062385346</v>
          </cell>
          <cell r="P38">
            <v>3.3918986500017674</v>
          </cell>
        </row>
        <row r="39">
          <cell r="N39">
            <v>4.1468519836697268</v>
          </cell>
          <cell r="P39">
            <v>3.793882262031544</v>
          </cell>
        </row>
        <row r="40">
          <cell r="N40">
            <v>4.3470371611009195</v>
          </cell>
          <cell r="P40">
            <v>4.2164343847031409</v>
          </cell>
        </row>
        <row r="41">
          <cell r="N41">
            <v>4.5472223385321122</v>
          </cell>
          <cell r="P41">
            <v>4.6561542461843901</v>
          </cell>
        </row>
        <row r="42">
          <cell r="N42">
            <v>4.7474075159633049</v>
          </cell>
          <cell r="P42">
            <v>5.1089292306618397</v>
          </cell>
        </row>
        <row r="43">
          <cell r="N43">
            <v>4.9475926933944976</v>
          </cell>
          <cell r="P43">
            <v>5.5699709492797691</v>
          </cell>
        </row>
        <row r="44">
          <cell r="N44">
            <v>5.1477778708256903</v>
          </cell>
          <cell r="P44">
            <v>6.0338774966799864</v>
          </cell>
        </row>
        <row r="45">
          <cell r="N45">
            <v>5.347963048256883</v>
          </cell>
          <cell r="P45">
            <v>6.4947219435310526</v>
          </cell>
        </row>
        <row r="46">
          <cell r="N46">
            <v>5.5481482256880756</v>
          </cell>
          <cell r="P46">
            <v>6.9461659004851475</v>
          </cell>
        </row>
        <row r="47">
          <cell r="N47">
            <v>5.7483334031192683</v>
          </cell>
          <cell r="P47">
            <v>7.3815957266027059</v>
          </cell>
        </row>
        <row r="48">
          <cell r="N48">
            <v>5.948518580550461</v>
          </cell>
          <cell r="P48">
            <v>7.7942777163903667</v>
          </cell>
        </row>
        <row r="49">
          <cell r="N49">
            <v>6.1487037579816537</v>
          </cell>
          <cell r="P49">
            <v>8.177527459486198</v>
          </cell>
        </row>
        <row r="50">
          <cell r="N50">
            <v>6.3488889354128464</v>
          </cell>
          <cell r="P50">
            <v>8.5248876002088796</v>
          </cell>
        </row>
        <row r="51">
          <cell r="N51">
            <v>6.5490741128440391</v>
          </cell>
          <cell r="P51">
            <v>8.8303074989832595</v>
          </cell>
        </row>
        <row r="52">
          <cell r="N52">
            <v>6.7492592902752317</v>
          </cell>
          <cell r="P52">
            <v>9.0883178708788961</v>
          </cell>
        </row>
        <row r="53">
          <cell r="N53">
            <v>6.9494444677064244</v>
          </cell>
          <cell r="P53">
            <v>9.2941933887167032</v>
          </cell>
        </row>
        <row r="54">
          <cell r="N54">
            <v>7.1496296451376171</v>
          </cell>
          <cell r="P54">
            <v>9.4440965099867196</v>
          </cell>
        </row>
        <row r="55">
          <cell r="N55">
            <v>7.3498148225688098</v>
          </cell>
          <cell r="P55">
            <v>9.5351964163871052</v>
          </cell>
        </row>
        <row r="56">
          <cell r="N56">
            <v>7.5500000000000025</v>
          </cell>
          <cell r="P56">
            <v>9.5657579172417702</v>
          </cell>
        </row>
        <row r="57">
          <cell r="N57">
            <v>7.7501851774311952</v>
          </cell>
          <cell r="P57">
            <v>9.5351964163871035</v>
          </cell>
        </row>
        <row r="58">
          <cell r="N58">
            <v>7.9503703548623879</v>
          </cell>
          <cell r="P58">
            <v>9.4440965099867142</v>
          </cell>
        </row>
        <row r="59">
          <cell r="N59">
            <v>8.1505555322935805</v>
          </cell>
          <cell r="P59">
            <v>9.2941933887166961</v>
          </cell>
        </row>
        <row r="60">
          <cell r="N60">
            <v>8.3507407097247732</v>
          </cell>
          <cell r="P60">
            <v>9.088317870878889</v>
          </cell>
        </row>
        <row r="61">
          <cell r="N61">
            <v>8.5509258871559659</v>
          </cell>
          <cell r="P61">
            <v>8.8303074989832488</v>
          </cell>
        </row>
        <row r="62">
          <cell r="N62">
            <v>8.7511110645871586</v>
          </cell>
          <cell r="P62">
            <v>8.5248876002088672</v>
          </cell>
        </row>
        <row r="63">
          <cell r="N63">
            <v>8.9512962420183513</v>
          </cell>
          <cell r="P63">
            <v>8.1775274594861855</v>
          </cell>
        </row>
        <row r="64">
          <cell r="N64">
            <v>9.151481419449544</v>
          </cell>
          <cell r="P64">
            <v>7.7942777163903525</v>
          </cell>
        </row>
        <row r="65">
          <cell r="N65">
            <v>9.3516665968807366</v>
          </cell>
          <cell r="P65">
            <v>7.3815957266026908</v>
          </cell>
        </row>
        <row r="66">
          <cell r="N66">
            <v>9.5518517743119293</v>
          </cell>
          <cell r="P66">
            <v>6.9461659004851315</v>
          </cell>
        </row>
        <row r="67">
          <cell r="N67">
            <v>9.752036951743122</v>
          </cell>
          <cell r="P67">
            <v>6.4947219435310366</v>
          </cell>
        </row>
        <row r="68">
          <cell r="N68">
            <v>9.9522221291743147</v>
          </cell>
          <cell r="P68">
            <v>6.0338774966799695</v>
          </cell>
        </row>
        <row r="69">
          <cell r="N69">
            <v>10.152407306605507</v>
          </cell>
          <cell r="P69">
            <v>5.5699709492797513</v>
          </cell>
        </row>
        <row r="70">
          <cell r="N70">
            <v>10.3525924840367</v>
          </cell>
          <cell r="P70">
            <v>5.1089292306618237</v>
          </cell>
        </row>
        <row r="71">
          <cell r="N71">
            <v>10.552777661467893</v>
          </cell>
          <cell r="P71">
            <v>4.6561542461843741</v>
          </cell>
        </row>
        <row r="72">
          <cell r="N72">
            <v>10.752962838899085</v>
          </cell>
          <cell r="P72">
            <v>4.2164343847031267</v>
          </cell>
        </row>
        <row r="73">
          <cell r="N73">
            <v>10.953148016330278</v>
          </cell>
          <cell r="P73">
            <v>3.7938822620315289</v>
          </cell>
        </row>
        <row r="74">
          <cell r="N74">
            <v>11.153333193761471</v>
          </cell>
          <cell r="P74">
            <v>3.3918986500017527</v>
          </cell>
        </row>
        <row r="75">
          <cell r="N75">
            <v>11.353518371192663</v>
          </cell>
          <cell r="P75">
            <v>3.0131614354661611</v>
          </cell>
        </row>
        <row r="76">
          <cell r="N76">
            <v>11.553703548623856</v>
          </cell>
          <cell r="P76">
            <v>2.6596375080986547</v>
          </cell>
        </row>
        <row r="77">
          <cell r="N77">
            <v>11.753888726055049</v>
          </cell>
          <cell r="P77">
            <v>2.3326147259406493</v>
          </cell>
        </row>
        <row r="78">
          <cell r="N78">
            <v>11.954073903486242</v>
          </cell>
          <cell r="P78">
            <v>2.0327505737450142</v>
          </cell>
        </row>
        <row r="79">
          <cell r="N79">
            <v>12.154259080917434</v>
          </cell>
          <cell r="P79">
            <v>1.7601338166661267</v>
          </cell>
        </row>
        <row r="80">
          <cell r="N80">
            <v>12.354444258348627</v>
          </cell>
          <cell r="P80">
            <v>1.5143553522745219</v>
          </cell>
        </row>
        <row r="81">
          <cell r="N81">
            <v>12.55462943577982</v>
          </cell>
          <cell r="P81">
            <v>1.2945845571027734</v>
          </cell>
        </row>
        <row r="82">
          <cell r="N82">
            <v>12.754814613211012</v>
          </cell>
          <cell r="P82">
            <v>1.0996476808415325</v>
          </cell>
        </row>
        <row r="83">
          <cell r="N83">
            <v>12.954999790642205</v>
          </cell>
          <cell r="P83">
            <v>0.92810522683002239</v>
          </cell>
        </row>
        <row r="84">
          <cell r="N84">
            <v>13.155184968073398</v>
          </cell>
          <cell r="P84">
            <v>0.77832573364879054</v>
          </cell>
        </row>
        <row r="85">
          <cell r="N85">
            <v>13.35537014550459</v>
          </cell>
          <cell r="P85">
            <v>0.64855390139790237</v>
          </cell>
        </row>
        <row r="86">
          <cell r="N86">
            <v>13.555555322935783</v>
          </cell>
          <cell r="P86">
            <v>0.53697155201309743</v>
          </cell>
        </row>
        <row r="87">
          <cell r="N87">
            <v>13.755740500366976</v>
          </cell>
          <cell r="P87">
            <v>0.44175044446201595</v>
          </cell>
        </row>
        <row r="88">
          <cell r="N88">
            <v>13.955925677798168</v>
          </cell>
          <cell r="P88">
            <v>0.36109645728519058</v>
          </cell>
        </row>
        <row r="89">
          <cell r="N89">
            <v>14.156110855229361</v>
          </cell>
          <cell r="P89">
            <v>0.29328508353878374</v>
          </cell>
        </row>
        <row r="90">
          <cell r="N90">
            <v>14.356296032660554</v>
          </cell>
          <cell r="P90">
            <v>0.23668854419099419</v>
          </cell>
        </row>
        <row r="91">
          <cell r="N91">
            <v>14.556481210091746</v>
          </cell>
          <cell r="P91">
            <v>0.18979510913770117</v>
          </cell>
        </row>
        <row r="92">
          <cell r="N92">
            <v>14.756666387522939</v>
          </cell>
          <cell r="P92">
            <v>0.15122141954032101</v>
          </cell>
        </row>
        <row r="93">
          <cell r="N93">
            <v>14.956851564954132</v>
          </cell>
          <cell r="P93">
            <v>0.1197187350875494</v>
          </cell>
        </row>
        <row r="94">
          <cell r="N94">
            <v>15.157036742385325</v>
          </cell>
          <cell r="P94">
            <v>9.4174092511512222E-2</v>
          </cell>
        </row>
        <row r="95">
          <cell r="N95">
            <v>15.357221919816517</v>
          </cell>
          <cell r="P95">
            <v>7.3607367110720467E-2</v>
          </cell>
        </row>
        <row r="96">
          <cell r="N96">
            <v>15.55740709724771</v>
          </cell>
          <cell r="P96">
            <v>5.7165188321520115E-2</v>
          </cell>
        </row>
        <row r="97">
          <cell r="N97">
            <v>15.757592274678903</v>
          </cell>
          <cell r="P97">
            <v>4.4112585063854938E-2</v>
          </cell>
        </row>
        <row r="98">
          <cell r="N98">
            <v>15.957777452110095</v>
          </cell>
          <cell r="P98">
            <v>3.3823137757768261E-2</v>
          </cell>
        </row>
        <row r="99">
          <cell r="N99">
            <v>16.157962629541288</v>
          </cell>
          <cell r="P99">
            <v>2.5768301624184295E-2</v>
          </cell>
        </row>
        <row r="100">
          <cell r="N100">
            <v>16.358147806972479</v>
          </cell>
          <cell r="P100">
            <v>1.9506448775583263E-2</v>
          </cell>
        </row>
        <row r="101">
          <cell r="N101">
            <v>16.55833298440367</v>
          </cell>
          <cell r="P101">
            <v>1.4672061649297697E-2</v>
          </cell>
        </row>
        <row r="102">
          <cell r="N102">
            <v>16.758518161834861</v>
          </cell>
          <cell r="P102">
            <v>1.096540281181297E-2</v>
          </cell>
        </row>
        <row r="103">
          <cell r="N103">
            <v>16.958703339266052</v>
          </cell>
          <cell r="P103">
            <v>8.142889702619522E-3</v>
          </cell>
        </row>
        <row r="104">
          <cell r="N104">
            <v>17.158888516697242</v>
          </cell>
          <cell r="P104">
            <v>6.0083196513864446E-3</v>
          </cell>
        </row>
        <row r="105">
          <cell r="N105">
            <v>17.359073694128433</v>
          </cell>
          <cell r="P105">
            <v>4.4050213993235519E-3</v>
          </cell>
        </row>
        <row r="106">
          <cell r="N106">
            <v>17.559258871559624</v>
          </cell>
          <cell r="P106">
            <v>3.2089542887971598E-3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FE159-F779-43E0-9A4F-9005070853E9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31</v>
      </c>
    </row>
    <row r="2" spans="1:13" x14ac:dyDescent="0.35">
      <c r="A2" t="s">
        <v>34</v>
      </c>
    </row>
    <row r="4" spans="1:13" x14ac:dyDescent="0.35">
      <c r="A4" t="s">
        <v>32</v>
      </c>
      <c r="B4" s="31">
        <v>45475</v>
      </c>
    </row>
    <row r="6" spans="1:13" x14ac:dyDescent="0.35">
      <c r="A6" s="32" t="s">
        <v>33</v>
      </c>
    </row>
    <row r="10" spans="1:13" ht="18.5" x14ac:dyDescent="0.45">
      <c r="M10" s="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B961-A46C-40FE-AA4D-F559F07F1837}">
  <dimension ref="A1:BV106"/>
  <sheetViews>
    <sheetView zoomScaleNormal="100" workbookViewId="0"/>
  </sheetViews>
  <sheetFormatPr defaultRowHeight="14.5" x14ac:dyDescent="0.35"/>
  <sheetData>
    <row r="1" spans="1:74" x14ac:dyDescent="0.35">
      <c r="A1" s="1" t="s">
        <v>0</v>
      </c>
      <c r="M1" t="s">
        <v>1</v>
      </c>
      <c r="Q1" s="1" t="s">
        <v>2</v>
      </c>
    </row>
    <row r="3" spans="1:74" x14ac:dyDescent="0.35">
      <c r="A3" s="2" t="s">
        <v>3</v>
      </c>
      <c r="B3" s="2"/>
      <c r="D3" s="3" t="s">
        <v>4</v>
      </c>
      <c r="E3" s="3" t="s">
        <v>5</v>
      </c>
      <c r="M3" s="4" t="s">
        <v>6</v>
      </c>
      <c r="N3" s="4" t="s">
        <v>7</v>
      </c>
      <c r="O3" s="4" t="s">
        <v>8</v>
      </c>
      <c r="Q3" t="s">
        <v>0</v>
      </c>
      <c r="AC3" t="s">
        <v>0</v>
      </c>
      <c r="AG3" t="s">
        <v>9</v>
      </c>
      <c r="AJ3" t="s">
        <v>10</v>
      </c>
      <c r="AM3" t="s">
        <v>11</v>
      </c>
      <c r="AY3" t="s">
        <v>0</v>
      </c>
      <c r="BC3" t="s">
        <v>9</v>
      </c>
      <c r="BF3" t="s">
        <v>10</v>
      </c>
      <c r="BI3" t="s">
        <v>11</v>
      </c>
      <c r="BM3" t="s">
        <v>0</v>
      </c>
      <c r="BQ3" t="s">
        <v>10</v>
      </c>
      <c r="BT3" t="s">
        <v>11</v>
      </c>
    </row>
    <row r="4" spans="1:74" x14ac:dyDescent="0.35">
      <c r="A4" s="5">
        <v>34</v>
      </c>
      <c r="B4" s="5">
        <v>20</v>
      </c>
      <c r="D4" s="5">
        <v>20</v>
      </c>
      <c r="E4" s="5">
        <f t="array" ref="E4:E8">FREQUENCY(A4:B14,D4:D7)</f>
        <v>6</v>
      </c>
      <c r="M4" s="7" t="e">
        <f t="array" aca="1" ref="M4:O11" ca="1">FREQTABLE(A4:B14,15)</f>
        <v>#NAME?</v>
      </c>
      <c r="N4" s="5" t="e">
        <f ca="1"/>
        <v>#NAME?</v>
      </c>
      <c r="O4" s="8" t="e">
        <f ca="1"/>
        <v>#NAME?</v>
      </c>
    </row>
    <row r="5" spans="1:74" x14ac:dyDescent="0.35">
      <c r="A5">
        <v>45</v>
      </c>
      <c r="B5">
        <v>34</v>
      </c>
      <c r="D5">
        <v>40</v>
      </c>
      <c r="E5">
        <v>10</v>
      </c>
      <c r="M5" s="9" t="e">
        <f ca="1"/>
        <v>#NAME?</v>
      </c>
      <c r="N5" t="e">
        <f ca="1"/>
        <v>#NAME?</v>
      </c>
      <c r="O5" s="10" t="e">
        <f ca="1"/>
        <v>#NAME?</v>
      </c>
      <c r="Q5" t="s">
        <v>12</v>
      </c>
      <c r="R5">
        <v>15</v>
      </c>
      <c r="AC5" t="s">
        <v>12</v>
      </c>
      <c r="AD5">
        <v>15</v>
      </c>
      <c r="AG5" t="e">
        <f t="array" aca="1" ref="AG5:AH23" ca="1">FREQ_REFORMAT(AC9:AD14)</f>
        <v>#NAME?</v>
      </c>
      <c r="AH5" t="e">
        <f ca="1"/>
        <v>#NAME?</v>
      </c>
      <c r="AJ5" t="s">
        <v>13</v>
      </c>
      <c r="AK5" s="13">
        <f>AVERAGE(A4:B14)</f>
        <v>33.227272727272727</v>
      </c>
      <c r="AM5" s="3" t="s">
        <v>14</v>
      </c>
      <c r="AN5" s="3" t="s">
        <v>15</v>
      </c>
      <c r="AO5" s="3" t="s">
        <v>16</v>
      </c>
      <c r="AY5" t="s">
        <v>12</v>
      </c>
      <c r="AZ5">
        <v>15</v>
      </c>
      <c r="BC5" t="e">
        <f t="array" aca="1" ref="BC5:BD23" ca="1">FREQ_REFORMAT(AY9:AZ14)</f>
        <v>#NAME?</v>
      </c>
      <c r="BD5" t="e">
        <f ca="1"/>
        <v>#NAME?</v>
      </c>
      <c r="BF5" t="s">
        <v>13</v>
      </c>
      <c r="BG5" s="14">
        <f>AVERAGE(A4:B14)</f>
        <v>33.227272727272727</v>
      </c>
      <c r="BI5" s="15" t="s">
        <v>14</v>
      </c>
      <c r="BJ5" s="15" t="s">
        <v>15</v>
      </c>
      <c r="BK5" s="15" t="s">
        <v>16</v>
      </c>
      <c r="BM5" t="s">
        <v>12</v>
      </c>
      <c r="BN5">
        <v>15</v>
      </c>
      <c r="BQ5" t="s">
        <v>13</v>
      </c>
      <c r="BR5" s="14">
        <f>AVERAGE(A4:B14)</f>
        <v>33.227272727272727</v>
      </c>
      <c r="BT5" s="15" t="s">
        <v>14</v>
      </c>
      <c r="BU5" s="15" t="s">
        <v>15</v>
      </c>
      <c r="BV5" s="15" t="s">
        <v>16</v>
      </c>
    </row>
    <row r="6" spans="1:74" x14ac:dyDescent="0.35">
      <c r="A6">
        <v>23</v>
      </c>
      <c r="B6">
        <v>29</v>
      </c>
      <c r="D6">
        <v>60</v>
      </c>
      <c r="E6">
        <v>2</v>
      </c>
      <c r="M6" s="9" t="e">
        <f ca="1"/>
        <v>#NAME?</v>
      </c>
      <c r="N6" t="e">
        <f ca="1"/>
        <v>#NAME?</v>
      </c>
      <c r="O6" s="10" t="e">
        <f ca="1"/>
        <v>#NAME?</v>
      </c>
      <c r="AG6" t="e">
        <f ca="1"/>
        <v>#NAME?</v>
      </c>
      <c r="AH6" t="e">
        <f ca="1"/>
        <v>#NAME?</v>
      </c>
      <c r="AJ6" t="s">
        <v>17</v>
      </c>
      <c r="AK6" s="16">
        <f>_xlfn.STDEV.S(A4:B14)</f>
        <v>22.432824203198351</v>
      </c>
      <c r="AM6" s="17">
        <f>AK8</f>
        <v>-56.504024085520676</v>
      </c>
      <c r="AN6" s="17">
        <f>_xlfn.NORM.DIST(AM6,AK$5,AK$6,FALSE)</f>
        <v>5.9658215368979073E-6</v>
      </c>
      <c r="AO6" s="17">
        <f>AN6*AK$11</f>
        <v>1.9687211071763096E-3</v>
      </c>
      <c r="BC6" t="e">
        <f ca="1"/>
        <v>#NAME?</v>
      </c>
      <c r="BD6" t="e">
        <f ca="1"/>
        <v>#NAME?</v>
      </c>
      <c r="BF6" t="s">
        <v>17</v>
      </c>
      <c r="BG6" s="16">
        <f>_xlfn.STDEV.S(A4:B14)</f>
        <v>22.432824203198351</v>
      </c>
      <c r="BI6" s="17">
        <f>BG8</f>
        <v>-56.504024085520676</v>
      </c>
      <c r="BJ6" s="17">
        <f>_xlfn.NORM.DIST(BI6,BG$5,BG$6,FALSE)</f>
        <v>5.9658215368979073E-6</v>
      </c>
      <c r="BK6" s="17">
        <f>BJ6*BG$11</f>
        <v>2.6837010232200944E-3</v>
      </c>
      <c r="BQ6" t="s">
        <v>17</v>
      </c>
      <c r="BR6" s="16">
        <f>_xlfn.STDEV.S(A4:B14)</f>
        <v>22.432824203198351</v>
      </c>
      <c r="BT6" s="17">
        <f>BR8</f>
        <v>-56.504024085520676</v>
      </c>
      <c r="BU6" s="17">
        <f>_xlfn.NORM.DIST(BT6,BR$5,BR$6,FALSE)</f>
        <v>5.9658215368979073E-6</v>
      </c>
      <c r="BV6" s="17">
        <f>BU6*BR$11</f>
        <v>1.9687211071763096E-3</v>
      </c>
    </row>
    <row r="7" spans="1:74" x14ac:dyDescent="0.35">
      <c r="A7">
        <v>22</v>
      </c>
      <c r="B7">
        <v>12</v>
      </c>
      <c r="D7">
        <v>80</v>
      </c>
      <c r="E7">
        <v>3</v>
      </c>
      <c r="M7" s="9" t="e">
        <f ca="1"/>
        <v>#NAME?</v>
      </c>
      <c r="N7" t="e">
        <f ca="1"/>
        <v>#NAME?</v>
      </c>
      <c r="O7" s="10" t="e">
        <f ca="1"/>
        <v>#NAME?</v>
      </c>
      <c r="Q7" s="18" t="s">
        <v>6</v>
      </c>
      <c r="R7" s="18" t="s">
        <v>7</v>
      </c>
      <c r="S7" s="18" t="s">
        <v>8</v>
      </c>
      <c r="AC7" s="18" t="s">
        <v>6</v>
      </c>
      <c r="AD7" s="18" t="s">
        <v>7</v>
      </c>
      <c r="AE7" s="18" t="s">
        <v>8</v>
      </c>
      <c r="AG7" t="e">
        <f ca="1"/>
        <v>#NAME?</v>
      </c>
      <c r="AH7" t="e">
        <f ca="1"/>
        <v>#NAME?</v>
      </c>
      <c r="AM7">
        <f>AM6+AK$9</f>
        <v>-54.709398149264807</v>
      </c>
      <c r="AN7">
        <f>_xlfn.NORM.DIST(AM7,AK$5,AK$6,FALSE)</f>
        <v>8.1894502599572084E-6</v>
      </c>
      <c r="AO7">
        <f t="shared" ref="AO7:AO70" si="0">AN7*AK$11</f>
        <v>2.7025185857858787E-3</v>
      </c>
      <c r="AY7" s="18" t="s">
        <v>6</v>
      </c>
      <c r="AZ7" s="18" t="s">
        <v>7</v>
      </c>
      <c r="BA7" s="18" t="s">
        <v>8</v>
      </c>
      <c r="BC7" t="e">
        <f ca="1"/>
        <v>#NAME?</v>
      </c>
      <c r="BD7" t="e">
        <f ca="1"/>
        <v>#NAME?</v>
      </c>
      <c r="BI7">
        <f>BI6+BG$9</f>
        <v>-54.709398149264807</v>
      </c>
      <c r="BJ7">
        <f>_xlfn.NORM.DIST(BI7,BG$5,BG$6,FALSE)</f>
        <v>8.1894502599572084E-6</v>
      </c>
      <c r="BK7">
        <f t="shared" ref="BK7:BK70" si="1">BJ7*BG$11</f>
        <v>3.6839915351684007E-3</v>
      </c>
      <c r="BM7" s="18" t="s">
        <v>6</v>
      </c>
      <c r="BN7" s="18" t="s">
        <v>7</v>
      </c>
      <c r="BO7" s="18" t="s">
        <v>8</v>
      </c>
      <c r="BT7">
        <f>BT6+BR$9</f>
        <v>-54.709398149264807</v>
      </c>
      <c r="BU7">
        <f>_xlfn.NORM.DIST(BT7,BR$5,BR$6,FALSE)</f>
        <v>8.1894502599572084E-6</v>
      </c>
      <c r="BV7">
        <f t="shared" ref="BV7:BV70" si="2">BU7*BR$11</f>
        <v>2.7025185857858787E-3</v>
      </c>
    </row>
    <row r="8" spans="1:74" x14ac:dyDescent="0.35">
      <c r="A8">
        <v>7</v>
      </c>
      <c r="B8">
        <v>72</v>
      </c>
      <c r="D8" s="19" t="s">
        <v>18</v>
      </c>
      <c r="E8" s="20">
        <v>1</v>
      </c>
      <c r="M8" s="9" t="e">
        <f ca="1"/>
        <v>#NAME?</v>
      </c>
      <c r="N8" t="e">
        <f ca="1"/>
        <v>#NAME?</v>
      </c>
      <c r="O8" s="10" t="e">
        <f ca="1"/>
        <v>#NAME?</v>
      </c>
      <c r="Q8">
        <f t="shared" ref="Q8:Q13" si="3">Q9-$R$5</f>
        <v>0</v>
      </c>
      <c r="AC8">
        <f t="shared" ref="AC8:AC13" si="4">AC9-$AD$5</f>
        <v>0</v>
      </c>
      <c r="AG8" t="e">
        <f ca="1"/>
        <v>#NAME?</v>
      </c>
      <c r="AH8" t="e">
        <f ca="1"/>
        <v>#NAME?</v>
      </c>
      <c r="AJ8" t="s">
        <v>19</v>
      </c>
      <c r="AK8" s="14">
        <f>AK5-4*AK6</f>
        <v>-56.504024085520676</v>
      </c>
      <c r="AM8">
        <f t="shared" ref="AM8:AM71" si="5">AM7+AK$9</f>
        <v>-52.914772213008938</v>
      </c>
      <c r="AN8">
        <f t="shared" ref="AN8:AN71" si="6">_xlfn.NORM.DIST(AM8,AK$5,AK$6,FALSE)</f>
        <v>1.1170169329599375E-5</v>
      </c>
      <c r="AO8">
        <f t="shared" si="0"/>
        <v>3.6861558787677938E-3</v>
      </c>
      <c r="AY8">
        <f t="shared" ref="AY8:AY13" si="7">AY9-$AZ$5</f>
        <v>0</v>
      </c>
      <c r="BC8" t="e">
        <f ca="1"/>
        <v>#NAME?</v>
      </c>
      <c r="BD8" t="e">
        <f ca="1"/>
        <v>#NAME?</v>
      </c>
      <c r="BF8" t="s">
        <v>19</v>
      </c>
      <c r="BG8" s="14">
        <f>BG5-4*BG6</f>
        <v>-56.504024085520676</v>
      </c>
      <c r="BI8">
        <f t="shared" ref="BI8:BI71" si="8">BI7+BG$9</f>
        <v>-52.914772213008938</v>
      </c>
      <c r="BJ8">
        <f t="shared" ref="BJ8:BJ71" si="9">_xlfn.NORM.DIST(BI8,BG$5,BG$6,FALSE)</f>
        <v>1.1170169329599375E-5</v>
      </c>
      <c r="BK8">
        <f t="shared" si="1"/>
        <v>5.0248561198119801E-3</v>
      </c>
      <c r="BM8">
        <f t="shared" ref="BM8:BM13" si="10">BM9-$BN$5</f>
        <v>0</v>
      </c>
      <c r="BN8">
        <v>0</v>
      </c>
      <c r="BQ8" t="s">
        <v>19</v>
      </c>
      <c r="BR8" s="14">
        <f>BR5-4*BR6</f>
        <v>-56.504024085520676</v>
      </c>
      <c r="BT8">
        <f t="shared" ref="BT8:BT71" si="11">BT7+BR$9</f>
        <v>-52.914772213008938</v>
      </c>
      <c r="BU8">
        <f t="shared" ref="BU8:BU71" si="12">_xlfn.NORM.DIST(BT8,BR$5,BR$6,FALSE)</f>
        <v>1.1170169329599375E-5</v>
      </c>
      <c r="BV8">
        <f t="shared" si="2"/>
        <v>3.6861558787677938E-3</v>
      </c>
    </row>
    <row r="9" spans="1:74" x14ac:dyDescent="0.35">
      <c r="A9">
        <v>34</v>
      </c>
      <c r="B9">
        <v>23</v>
      </c>
      <c r="M9" s="9" t="e">
        <f ca="1"/>
        <v>#NAME?</v>
      </c>
      <c r="N9" t="e">
        <f ca="1"/>
        <v>#NAME?</v>
      </c>
      <c r="O9" s="10" t="e">
        <f ca="1"/>
        <v>#NAME?</v>
      </c>
      <c r="Q9">
        <f t="shared" si="3"/>
        <v>15</v>
      </c>
      <c r="R9">
        <f t="shared" ref="R9:R14" si="13">S9-S8</f>
        <v>5</v>
      </c>
      <c r="S9">
        <f t="shared" ref="S9:S14" si="14">COUNTIF($A$4:$B$14,"&lt;="&amp;Q9)</f>
        <v>5</v>
      </c>
      <c r="AC9">
        <f t="shared" si="4"/>
        <v>15</v>
      </c>
      <c r="AD9">
        <f t="shared" ref="AD9:AD14" si="15">AE9-AE8</f>
        <v>5</v>
      </c>
      <c r="AE9">
        <f t="shared" ref="AE9:AE14" si="16">COUNTIF($A$4:$B$14,"&lt;="&amp;AC9)</f>
        <v>5</v>
      </c>
      <c r="AG9" t="e">
        <f ca="1"/>
        <v>#NAME?</v>
      </c>
      <c r="AH9" t="e">
        <f ca="1"/>
        <v>#NAME?</v>
      </c>
      <c r="AJ9" t="s">
        <v>20</v>
      </c>
      <c r="AK9" s="21">
        <f>AK6*2/25</f>
        <v>1.7946259362558681</v>
      </c>
      <c r="AM9">
        <f t="shared" si="5"/>
        <v>-51.120146276753069</v>
      </c>
      <c r="AN9">
        <f t="shared" si="6"/>
        <v>1.513858484368795E-5</v>
      </c>
      <c r="AO9">
        <f t="shared" si="0"/>
        <v>4.9957329984170237E-3</v>
      </c>
      <c r="AY9">
        <f t="shared" si="7"/>
        <v>15</v>
      </c>
      <c r="AZ9">
        <f t="shared" ref="AZ9:AZ14" si="17">BA9-BA8</f>
        <v>5</v>
      </c>
      <c r="BA9">
        <f t="shared" ref="BA9:BA14" si="18">COUNTIF($A$4:$B$14,"&lt;="&amp;AY9)</f>
        <v>5</v>
      </c>
      <c r="BC9" t="e">
        <f ca="1"/>
        <v>#NAME?</v>
      </c>
      <c r="BD9" t="e">
        <f ca="1"/>
        <v>#NAME?</v>
      </c>
      <c r="BF9" t="s">
        <v>20</v>
      </c>
      <c r="BG9" s="21">
        <f>BG6*2/25</f>
        <v>1.7946259362558681</v>
      </c>
      <c r="BI9">
        <f t="shared" si="8"/>
        <v>-51.120146276753069</v>
      </c>
      <c r="BJ9">
        <f t="shared" si="9"/>
        <v>1.513858484368795E-5</v>
      </c>
      <c r="BK9">
        <f t="shared" si="1"/>
        <v>6.8100320104839945E-3</v>
      </c>
      <c r="BM9">
        <f t="shared" si="10"/>
        <v>15</v>
      </c>
      <c r="BN9">
        <f t="shared" ref="BN9:BN14" si="19">BO9-BO8</f>
        <v>5</v>
      </c>
      <c r="BO9">
        <f t="shared" ref="BO9:BO14" si="20">COUNTIF($A$4:$B$14,"&lt;="&amp;BM9)</f>
        <v>5</v>
      </c>
      <c r="BQ9" t="s">
        <v>20</v>
      </c>
      <c r="BR9" s="21">
        <f>BR6*2/25</f>
        <v>1.7946259362558681</v>
      </c>
      <c r="BT9">
        <f t="shared" si="11"/>
        <v>-51.120146276753069</v>
      </c>
      <c r="BU9">
        <f t="shared" si="12"/>
        <v>1.513858484368795E-5</v>
      </c>
      <c r="BV9">
        <f t="shared" si="2"/>
        <v>4.9957329984170237E-3</v>
      </c>
    </row>
    <row r="10" spans="1:74" x14ac:dyDescent="0.35">
      <c r="A10">
        <v>9</v>
      </c>
      <c r="B10">
        <v>10</v>
      </c>
      <c r="M10" s="9" t="e">
        <f ca="1"/>
        <v>#NAME?</v>
      </c>
      <c r="N10" t="e">
        <f ca="1"/>
        <v>#NAME?</v>
      </c>
      <c r="O10" s="10" t="e">
        <f ca="1"/>
        <v>#NAME?</v>
      </c>
      <c r="Q10">
        <f t="shared" si="3"/>
        <v>30</v>
      </c>
      <c r="R10">
        <f t="shared" si="13"/>
        <v>8</v>
      </c>
      <c r="S10">
        <f t="shared" si="14"/>
        <v>13</v>
      </c>
      <c r="AC10">
        <f t="shared" si="4"/>
        <v>30</v>
      </c>
      <c r="AD10">
        <f t="shared" si="15"/>
        <v>8</v>
      </c>
      <c r="AE10">
        <f t="shared" si="16"/>
        <v>13</v>
      </c>
      <c r="AG10" t="e">
        <f ca="1"/>
        <v>#NAME?</v>
      </c>
      <c r="AH10" t="e">
        <f ca="1"/>
        <v>#NAME?</v>
      </c>
      <c r="AJ10" t="s">
        <v>21</v>
      </c>
      <c r="AK10" s="21">
        <f>AK5+4*AK6</f>
        <v>122.95856954006612</v>
      </c>
      <c r="AM10">
        <f t="shared" si="5"/>
        <v>-49.325520340497199</v>
      </c>
      <c r="AN10">
        <f t="shared" si="6"/>
        <v>2.0385967006091733E-5</v>
      </c>
      <c r="AO10">
        <f t="shared" si="0"/>
        <v>6.7273691120102721E-3</v>
      </c>
      <c r="AY10">
        <f t="shared" si="7"/>
        <v>30</v>
      </c>
      <c r="AZ10">
        <f t="shared" si="17"/>
        <v>8</v>
      </c>
      <c r="BA10">
        <f t="shared" si="18"/>
        <v>13</v>
      </c>
      <c r="BC10" t="e">
        <f ca="1"/>
        <v>#NAME?</v>
      </c>
      <c r="BD10" t="e">
        <f ca="1"/>
        <v>#NAME?</v>
      </c>
      <c r="BF10" t="s">
        <v>21</v>
      </c>
      <c r="BG10" s="21">
        <f>BG5+4*BG6</f>
        <v>122.95856954006612</v>
      </c>
      <c r="BI10">
        <f t="shared" si="8"/>
        <v>-49.325520340497199</v>
      </c>
      <c r="BJ10">
        <f t="shared" si="9"/>
        <v>2.0385967006091733E-5</v>
      </c>
      <c r="BK10">
        <f t="shared" si="1"/>
        <v>9.1705459466404609E-3</v>
      </c>
      <c r="BM10">
        <f t="shared" si="10"/>
        <v>30</v>
      </c>
      <c r="BN10">
        <f t="shared" si="19"/>
        <v>8</v>
      </c>
      <c r="BO10">
        <f t="shared" si="20"/>
        <v>13</v>
      </c>
      <c r="BQ10" t="s">
        <v>21</v>
      </c>
      <c r="BR10" s="21">
        <f>BR5+4*BR6</f>
        <v>122.95856954006612</v>
      </c>
      <c r="BT10">
        <f t="shared" si="11"/>
        <v>-49.325520340497199</v>
      </c>
      <c r="BU10">
        <f t="shared" si="12"/>
        <v>2.0385967006091733E-5</v>
      </c>
      <c r="BV10">
        <f t="shared" si="2"/>
        <v>6.7273691120102721E-3</v>
      </c>
    </row>
    <row r="11" spans="1:74" x14ac:dyDescent="0.35">
      <c r="A11">
        <v>66</v>
      </c>
      <c r="B11">
        <v>14</v>
      </c>
      <c r="M11" s="11" t="e">
        <f ca="1"/>
        <v>#NAME?</v>
      </c>
      <c r="N11" s="20" t="e">
        <f ca="1"/>
        <v>#NAME?</v>
      </c>
      <c r="O11" s="12" t="e">
        <f ca="1"/>
        <v>#NAME?</v>
      </c>
      <c r="Q11">
        <f t="shared" si="3"/>
        <v>45</v>
      </c>
      <c r="R11">
        <f t="shared" si="13"/>
        <v>5</v>
      </c>
      <c r="S11">
        <f t="shared" si="14"/>
        <v>18</v>
      </c>
      <c r="AC11">
        <f t="shared" si="4"/>
        <v>45</v>
      </c>
      <c r="AD11">
        <f t="shared" si="15"/>
        <v>5</v>
      </c>
      <c r="AE11">
        <f t="shared" si="16"/>
        <v>18</v>
      </c>
      <c r="AG11" t="e">
        <f ca="1"/>
        <v>#NAME?</v>
      </c>
      <c r="AH11" t="e">
        <f ca="1"/>
        <v>#NAME?</v>
      </c>
      <c r="AJ11" t="s">
        <v>22</v>
      </c>
      <c r="AK11" s="16">
        <f>AD5*AE14</f>
        <v>330</v>
      </c>
      <c r="AM11">
        <f t="shared" si="5"/>
        <v>-47.53089440424133</v>
      </c>
      <c r="AN11">
        <f t="shared" si="6"/>
        <v>2.7277079540726368E-5</v>
      </c>
      <c r="AO11">
        <f t="shared" si="0"/>
        <v>9.0014362484397009E-3</v>
      </c>
      <c r="AY11">
        <f t="shared" si="7"/>
        <v>45</v>
      </c>
      <c r="AZ11">
        <f t="shared" si="17"/>
        <v>5</v>
      </c>
      <c r="BA11">
        <f t="shared" si="18"/>
        <v>18</v>
      </c>
      <c r="BC11" t="e">
        <f ca="1"/>
        <v>#NAME?</v>
      </c>
      <c r="BD11" t="e">
        <f ca="1"/>
        <v>#NAME?</v>
      </c>
      <c r="BF11" t="s">
        <v>22</v>
      </c>
      <c r="BG11" s="16">
        <f>MAX(AZ9:AZ14)/MAX(BJ6:BJ106)</f>
        <v>449.846011420509</v>
      </c>
      <c r="BI11">
        <f t="shared" si="8"/>
        <v>-47.53089440424133</v>
      </c>
      <c r="BJ11">
        <f t="shared" si="9"/>
        <v>2.7277079540726368E-5</v>
      </c>
      <c r="BK11">
        <f t="shared" si="1"/>
        <v>1.2270485434595727E-2</v>
      </c>
      <c r="BM11">
        <f t="shared" si="10"/>
        <v>45</v>
      </c>
      <c r="BN11">
        <f t="shared" si="19"/>
        <v>5</v>
      </c>
      <c r="BO11">
        <f t="shared" si="20"/>
        <v>18</v>
      </c>
      <c r="BQ11" t="s">
        <v>22</v>
      </c>
      <c r="BR11" s="16">
        <f>BN5*BO14</f>
        <v>330</v>
      </c>
      <c r="BT11">
        <f t="shared" si="11"/>
        <v>-47.53089440424133</v>
      </c>
      <c r="BU11">
        <f t="shared" si="12"/>
        <v>2.7277079540726368E-5</v>
      </c>
      <c r="BV11">
        <f t="shared" si="2"/>
        <v>9.0014362484397009E-3</v>
      </c>
    </row>
    <row r="12" spans="1:74" x14ac:dyDescent="0.35">
      <c r="A12">
        <v>29</v>
      </c>
      <c r="B12">
        <v>23</v>
      </c>
      <c r="Q12">
        <f t="shared" si="3"/>
        <v>60</v>
      </c>
      <c r="R12">
        <f t="shared" si="13"/>
        <v>0</v>
      </c>
      <c r="S12">
        <f t="shared" si="14"/>
        <v>18</v>
      </c>
      <c r="AC12">
        <f t="shared" si="4"/>
        <v>60</v>
      </c>
      <c r="AD12">
        <f t="shared" si="15"/>
        <v>0</v>
      </c>
      <c r="AE12">
        <f t="shared" si="16"/>
        <v>18</v>
      </c>
      <c r="AG12" t="e">
        <f ca="1"/>
        <v>#NAME?</v>
      </c>
      <c r="AH12" t="e">
        <f ca="1"/>
        <v>#NAME?</v>
      </c>
      <c r="AM12">
        <f t="shared" si="5"/>
        <v>-45.736268467985461</v>
      </c>
      <c r="AN12">
        <f t="shared" si="6"/>
        <v>3.6264770931776917E-5</v>
      </c>
      <c r="AO12">
        <f t="shared" si="0"/>
        <v>1.1967374407486383E-2</v>
      </c>
      <c r="AY12">
        <f t="shared" si="7"/>
        <v>60</v>
      </c>
      <c r="AZ12">
        <f t="shared" si="17"/>
        <v>0</v>
      </c>
      <c r="BA12">
        <f t="shared" si="18"/>
        <v>18</v>
      </c>
      <c r="BC12" t="e">
        <f ca="1"/>
        <v>#NAME?</v>
      </c>
      <c r="BD12" t="e">
        <f ca="1"/>
        <v>#NAME?</v>
      </c>
      <c r="BI12">
        <f t="shared" si="8"/>
        <v>-45.736268467985461</v>
      </c>
      <c r="BJ12">
        <f t="shared" si="9"/>
        <v>3.6264770931776917E-5</v>
      </c>
      <c r="BK12">
        <f t="shared" si="1"/>
        <v>1.6313562558738261E-2</v>
      </c>
      <c r="BM12">
        <f t="shared" si="10"/>
        <v>60</v>
      </c>
      <c r="BN12">
        <f t="shared" si="19"/>
        <v>0</v>
      </c>
      <c r="BO12">
        <f t="shared" si="20"/>
        <v>18</v>
      </c>
      <c r="BT12">
        <f t="shared" si="11"/>
        <v>-45.736268467985461</v>
      </c>
      <c r="BU12">
        <f t="shared" si="12"/>
        <v>3.6264770931776917E-5</v>
      </c>
      <c r="BV12">
        <f t="shared" si="2"/>
        <v>1.1967374407486383E-2</v>
      </c>
    </row>
    <row r="13" spans="1:74" x14ac:dyDescent="0.35">
      <c r="A13">
        <v>67</v>
      </c>
      <c r="B13">
        <v>24</v>
      </c>
      <c r="Q13">
        <f t="shared" si="3"/>
        <v>75</v>
      </c>
      <c r="R13">
        <f t="shared" si="13"/>
        <v>3</v>
      </c>
      <c r="S13">
        <f t="shared" si="14"/>
        <v>21</v>
      </c>
      <c r="AC13">
        <f t="shared" si="4"/>
        <v>75</v>
      </c>
      <c r="AD13">
        <f t="shared" si="15"/>
        <v>3</v>
      </c>
      <c r="AE13">
        <f t="shared" si="16"/>
        <v>21</v>
      </c>
      <c r="AG13" t="e">
        <f ca="1"/>
        <v>#NAME?</v>
      </c>
      <c r="AH13" t="e">
        <f ca="1"/>
        <v>#NAME?</v>
      </c>
      <c r="AM13">
        <f t="shared" si="5"/>
        <v>-43.941642531729592</v>
      </c>
      <c r="AN13">
        <f t="shared" si="6"/>
        <v>4.7906288143626409E-5</v>
      </c>
      <c r="AO13">
        <f t="shared" si="0"/>
        <v>1.5809075087396714E-2</v>
      </c>
      <c r="AY13">
        <f t="shared" si="7"/>
        <v>75</v>
      </c>
      <c r="AZ13">
        <f t="shared" si="17"/>
        <v>3</v>
      </c>
      <c r="BA13">
        <f t="shared" si="18"/>
        <v>21</v>
      </c>
      <c r="BC13" t="e">
        <f ca="1"/>
        <v>#NAME?</v>
      </c>
      <c r="BD13" t="e">
        <f ca="1"/>
        <v>#NAME?</v>
      </c>
      <c r="BI13">
        <f t="shared" si="8"/>
        <v>-43.941642531729592</v>
      </c>
      <c r="BJ13">
        <f t="shared" si="9"/>
        <v>4.7906288143626409E-5</v>
      </c>
      <c r="BK13">
        <f t="shared" si="1"/>
        <v>2.1550452643371961E-2</v>
      </c>
      <c r="BM13">
        <f t="shared" si="10"/>
        <v>75</v>
      </c>
      <c r="BN13">
        <f t="shared" si="19"/>
        <v>3</v>
      </c>
      <c r="BO13">
        <f t="shared" si="20"/>
        <v>21</v>
      </c>
      <c r="BT13">
        <f t="shared" si="11"/>
        <v>-43.941642531729592</v>
      </c>
      <c r="BU13">
        <f t="shared" si="12"/>
        <v>4.7906288143626409E-5</v>
      </c>
      <c r="BV13">
        <f t="shared" si="2"/>
        <v>1.5809075087396714E-2</v>
      </c>
    </row>
    <row r="14" spans="1:74" x14ac:dyDescent="0.35">
      <c r="A14" s="6">
        <v>44</v>
      </c>
      <c r="B14" s="6">
        <v>90</v>
      </c>
      <c r="Q14" s="6">
        <f>MAX(A4:B14)</f>
        <v>90</v>
      </c>
      <c r="R14" s="6">
        <f t="shared" si="13"/>
        <v>1</v>
      </c>
      <c r="S14" s="6">
        <f t="shared" si="14"/>
        <v>22</v>
      </c>
      <c r="AC14" s="6">
        <v>90</v>
      </c>
      <c r="AD14" s="6">
        <f t="shared" si="15"/>
        <v>1</v>
      </c>
      <c r="AE14" s="6">
        <f t="shared" si="16"/>
        <v>22</v>
      </c>
      <c r="AG14" t="e">
        <f ca="1"/>
        <v>#NAME?</v>
      </c>
      <c r="AH14" t="e">
        <f ca="1"/>
        <v>#NAME?</v>
      </c>
      <c r="AM14">
        <f t="shared" si="5"/>
        <v>-42.147016595473723</v>
      </c>
      <c r="AN14">
        <f t="shared" si="6"/>
        <v>6.2881171098388492E-5</v>
      </c>
      <c r="AO14">
        <f t="shared" si="0"/>
        <v>2.0750786462468203E-2</v>
      </c>
      <c r="AY14" s="6">
        <v>90</v>
      </c>
      <c r="AZ14" s="6">
        <f t="shared" si="17"/>
        <v>1</v>
      </c>
      <c r="BA14" s="6">
        <f t="shared" si="18"/>
        <v>22</v>
      </c>
      <c r="BC14" t="e">
        <f ca="1"/>
        <v>#NAME?</v>
      </c>
      <c r="BD14" t="e">
        <f ca="1"/>
        <v>#NAME?</v>
      </c>
      <c r="BI14">
        <f t="shared" si="8"/>
        <v>-42.147016595473723</v>
      </c>
      <c r="BJ14">
        <f t="shared" si="9"/>
        <v>6.2881171098388492E-5</v>
      </c>
      <c r="BK14">
        <f t="shared" si="1"/>
        <v>2.828684401206065E-2</v>
      </c>
      <c r="BM14">
        <v>90</v>
      </c>
      <c r="BN14">
        <f t="shared" si="19"/>
        <v>1</v>
      </c>
      <c r="BO14">
        <f t="shared" si="20"/>
        <v>22</v>
      </c>
      <c r="BT14">
        <f t="shared" si="11"/>
        <v>-42.147016595473723</v>
      </c>
      <c r="BU14">
        <f t="shared" si="12"/>
        <v>6.2881171098388492E-5</v>
      </c>
      <c r="BV14">
        <f t="shared" si="2"/>
        <v>2.0750786462468203E-2</v>
      </c>
    </row>
    <row r="15" spans="1:74" x14ac:dyDescent="0.35">
      <c r="AG15" t="e">
        <f ca="1"/>
        <v>#NAME?</v>
      </c>
      <c r="AH15" t="e">
        <f ca="1"/>
        <v>#NAME?</v>
      </c>
      <c r="AM15">
        <f t="shared" si="5"/>
        <v>-40.352390659217853</v>
      </c>
      <c r="AN15">
        <f t="shared" si="6"/>
        <v>8.201045771855976E-5</v>
      </c>
      <c r="AO15">
        <f t="shared" si="0"/>
        <v>2.706345104712472E-2</v>
      </c>
      <c r="BC15" t="e">
        <f ca="1"/>
        <v>#NAME?</v>
      </c>
      <c r="BD15" t="e">
        <f ca="1"/>
        <v>#NAME?</v>
      </c>
      <c r="BI15">
        <f t="shared" si="8"/>
        <v>-40.352390659217853</v>
      </c>
      <c r="BJ15">
        <f t="shared" si="9"/>
        <v>8.201045771855976E-5</v>
      </c>
      <c r="BK15">
        <f t="shared" si="1"/>
        <v>3.6892077299464407E-2</v>
      </c>
      <c r="BM15" s="6">
        <f>BM14+$BN$5</f>
        <v>105</v>
      </c>
      <c r="BN15" s="6">
        <v>0</v>
      </c>
      <c r="BO15" s="6"/>
      <c r="BT15">
        <f t="shared" si="11"/>
        <v>-40.352390659217853</v>
      </c>
      <c r="BU15">
        <f t="shared" si="12"/>
        <v>8.201045771855976E-5</v>
      </c>
      <c r="BV15">
        <f t="shared" si="2"/>
        <v>2.706345104712472E-2</v>
      </c>
    </row>
    <row r="16" spans="1:74" x14ac:dyDescent="0.35">
      <c r="A16" s="1" t="s">
        <v>23</v>
      </c>
      <c r="B16" s="1"/>
      <c r="C16" s="1"/>
      <c r="D16" s="1"/>
      <c r="E16" s="1"/>
      <c r="AG16" t="e">
        <f ca="1"/>
        <v>#NAME?</v>
      </c>
      <c r="AH16" t="e">
        <f ca="1"/>
        <v>#NAME?</v>
      </c>
      <c r="AM16">
        <f t="shared" si="5"/>
        <v>-38.557764722961984</v>
      </c>
      <c r="AN16">
        <f t="shared" si="6"/>
        <v>1.0627677459911349E-4</v>
      </c>
      <c r="AO16">
        <f t="shared" si="0"/>
        <v>3.507133561770745E-2</v>
      </c>
      <c r="BC16" t="e">
        <f ca="1"/>
        <v>#NAME?</v>
      </c>
      <c r="BD16" t="e">
        <f ca="1"/>
        <v>#NAME?</v>
      </c>
      <c r="BI16">
        <f t="shared" si="8"/>
        <v>-38.557764722961984</v>
      </c>
      <c r="BJ16">
        <f t="shared" si="9"/>
        <v>1.0627677459911349E-4</v>
      </c>
      <c r="BK16">
        <f t="shared" si="1"/>
        <v>4.7808183160047667E-2</v>
      </c>
      <c r="BT16">
        <f t="shared" si="11"/>
        <v>-38.557764722961984</v>
      </c>
      <c r="BU16">
        <f t="shared" si="12"/>
        <v>1.0627677459911349E-4</v>
      </c>
      <c r="BV16">
        <f t="shared" si="2"/>
        <v>3.507133561770745E-2</v>
      </c>
    </row>
    <row r="17" spans="1:74" ht="15" thickBot="1" x14ac:dyDescent="0.4">
      <c r="AG17" t="e">
        <f ca="1"/>
        <v>#NAME?</v>
      </c>
      <c r="AH17" t="e">
        <f ca="1"/>
        <v>#NAME?</v>
      </c>
      <c r="AM17">
        <f t="shared" si="5"/>
        <v>-36.763138786706115</v>
      </c>
      <c r="AN17">
        <f t="shared" si="6"/>
        <v>1.3684470904323624E-4</v>
      </c>
      <c r="AO17">
        <f t="shared" si="0"/>
        <v>4.5158753984267962E-2</v>
      </c>
      <c r="BC17" t="e">
        <f ca="1"/>
        <v>#NAME?</v>
      </c>
      <c r="BD17" t="e">
        <f ca="1"/>
        <v>#NAME?</v>
      </c>
      <c r="BI17">
        <f t="shared" si="8"/>
        <v>-36.763138786706115</v>
      </c>
      <c r="BJ17">
        <f t="shared" si="9"/>
        <v>1.3684470904323624E-4</v>
      </c>
      <c r="BK17">
        <f t="shared" si="1"/>
        <v>6.1559046547099878E-2</v>
      </c>
      <c r="BT17">
        <f t="shared" si="11"/>
        <v>-36.763138786706115</v>
      </c>
      <c r="BU17">
        <f t="shared" si="12"/>
        <v>1.3684470904323624E-4</v>
      </c>
      <c r="BV17">
        <f t="shared" si="2"/>
        <v>4.5158753984267962E-2</v>
      </c>
    </row>
    <row r="18" spans="1:74" x14ac:dyDescent="0.35">
      <c r="A18" s="22" t="s">
        <v>24</v>
      </c>
      <c r="B18" s="22" t="s">
        <v>25</v>
      </c>
      <c r="AG18" t="e">
        <f ca="1"/>
        <v>#NAME?</v>
      </c>
      <c r="AH18" t="e">
        <f ca="1"/>
        <v>#NAME?</v>
      </c>
      <c r="AM18">
        <f t="shared" si="5"/>
        <v>-34.968512850450246</v>
      </c>
      <c r="AN18">
        <f t="shared" si="6"/>
        <v>1.7508065829557087E-4</v>
      </c>
      <c r="AO18">
        <f t="shared" si="0"/>
        <v>5.7776617237538387E-2</v>
      </c>
      <c r="BC18" t="e">
        <f ca="1"/>
        <v>#NAME?</v>
      </c>
      <c r="BD18" t="e">
        <f ca="1"/>
        <v>#NAME?</v>
      </c>
      <c r="BI18">
        <f t="shared" si="8"/>
        <v>-34.968512850450246</v>
      </c>
      <c r="BJ18">
        <f t="shared" si="9"/>
        <v>1.7508065829557087E-4</v>
      </c>
      <c r="BK18">
        <f t="shared" si="1"/>
        <v>7.8759335811139614E-2</v>
      </c>
      <c r="BT18">
        <f t="shared" si="11"/>
        <v>-34.968512850450246</v>
      </c>
      <c r="BU18">
        <f t="shared" si="12"/>
        <v>1.7508065829557087E-4</v>
      </c>
      <c r="BV18">
        <f t="shared" si="2"/>
        <v>5.7776617237538387E-2</v>
      </c>
    </row>
    <row r="19" spans="1:74" x14ac:dyDescent="0.35">
      <c r="A19">
        <v>20</v>
      </c>
      <c r="B19">
        <v>6</v>
      </c>
      <c r="AG19" t="e">
        <f ca="1"/>
        <v>#NAME?</v>
      </c>
      <c r="AH19" t="e">
        <f ca="1"/>
        <v>#NAME?</v>
      </c>
      <c r="AM19">
        <f t="shared" si="5"/>
        <v>-33.173886914194377</v>
      </c>
      <c r="AN19">
        <f t="shared" si="6"/>
        <v>2.2257113809595673E-4</v>
      </c>
      <c r="AO19">
        <f t="shared" si="0"/>
        <v>7.3448475571665714E-2</v>
      </c>
      <c r="BC19" t="e">
        <f ca="1"/>
        <v>#NAME?</v>
      </c>
      <c r="BD19" t="e">
        <f ca="1"/>
        <v>#NAME?</v>
      </c>
      <c r="BI19">
        <f t="shared" si="8"/>
        <v>-33.173886914194377</v>
      </c>
      <c r="BJ19">
        <f t="shared" si="9"/>
        <v>2.2257113809595673E-4</v>
      </c>
      <c r="BK19">
        <f t="shared" si="1"/>
        <v>0.10012273872978944</v>
      </c>
      <c r="BT19">
        <f t="shared" si="11"/>
        <v>-33.173886914194377</v>
      </c>
      <c r="BU19">
        <f t="shared" si="12"/>
        <v>2.2257113809595673E-4</v>
      </c>
      <c r="BV19">
        <f t="shared" si="2"/>
        <v>7.3448475571665714E-2</v>
      </c>
    </row>
    <row r="20" spans="1:74" x14ac:dyDescent="0.35">
      <c r="A20">
        <v>40</v>
      </c>
      <c r="B20">
        <v>10</v>
      </c>
      <c r="AG20" t="e">
        <f ca="1"/>
        <v>#NAME?</v>
      </c>
      <c r="AH20" t="e">
        <f ca="1"/>
        <v>#NAME?</v>
      </c>
      <c r="AM20">
        <f t="shared" si="5"/>
        <v>-31.379260977938507</v>
      </c>
      <c r="AN20">
        <f t="shared" si="6"/>
        <v>2.8113831495932468E-4</v>
      </c>
      <c r="AO20">
        <f t="shared" si="0"/>
        <v>9.277564393657714E-2</v>
      </c>
      <c r="BC20" t="e">
        <f ca="1"/>
        <v>#NAME?</v>
      </c>
      <c r="BD20" t="e">
        <f ca="1"/>
        <v>#NAME?</v>
      </c>
      <c r="BI20">
        <f t="shared" si="8"/>
        <v>-31.379260977938507</v>
      </c>
      <c r="BJ20">
        <f t="shared" si="9"/>
        <v>2.8113831495932468E-4</v>
      </c>
      <c r="BK20">
        <f t="shared" si="1"/>
        <v>0.12646894964193503</v>
      </c>
      <c r="BT20">
        <f t="shared" si="11"/>
        <v>-31.379260977938507</v>
      </c>
      <c r="BU20">
        <f t="shared" si="12"/>
        <v>2.8113831495932468E-4</v>
      </c>
      <c r="BV20">
        <f t="shared" si="2"/>
        <v>9.277564393657714E-2</v>
      </c>
    </row>
    <row r="21" spans="1:74" x14ac:dyDescent="0.35">
      <c r="A21">
        <v>60</v>
      </c>
      <c r="B21">
        <v>2</v>
      </c>
      <c r="M21" t="s">
        <v>1</v>
      </c>
      <c r="Q21" t="s">
        <v>0</v>
      </c>
      <c r="AG21" t="e">
        <f ca="1"/>
        <v>#NAME?</v>
      </c>
      <c r="AH21" t="e">
        <f ca="1"/>
        <v>#NAME?</v>
      </c>
      <c r="AM21">
        <f t="shared" si="5"/>
        <v>-29.584635041682638</v>
      </c>
      <c r="AN21">
        <f t="shared" si="6"/>
        <v>3.5285131784037408E-4</v>
      </c>
      <c r="AO21">
        <f t="shared" si="0"/>
        <v>0.11644093488732345</v>
      </c>
      <c r="BC21" t="e">
        <f ca="1"/>
        <v>#NAME?</v>
      </c>
      <c r="BD21" t="e">
        <f ca="1"/>
        <v>#NAME?</v>
      </c>
      <c r="BI21">
        <f t="shared" si="8"/>
        <v>-29.584635041682638</v>
      </c>
      <c r="BJ21">
        <f t="shared" si="9"/>
        <v>3.5285131784037408E-4</v>
      </c>
      <c r="BK21">
        <f t="shared" si="1"/>
        <v>0.15872875795496258</v>
      </c>
      <c r="BT21">
        <f t="shared" si="11"/>
        <v>-29.584635041682638</v>
      </c>
      <c r="BU21">
        <f t="shared" si="12"/>
        <v>3.5285131784037408E-4</v>
      </c>
      <c r="BV21">
        <f t="shared" si="2"/>
        <v>0.11644093488732345</v>
      </c>
    </row>
    <row r="22" spans="1:74" x14ac:dyDescent="0.35">
      <c r="A22">
        <v>80</v>
      </c>
      <c r="B22">
        <v>3</v>
      </c>
      <c r="M22" t="s">
        <v>26</v>
      </c>
      <c r="AG22" t="e">
        <f ca="1"/>
        <v>#NAME?</v>
      </c>
      <c r="AH22" t="e">
        <f ca="1"/>
        <v>#NAME?</v>
      </c>
      <c r="AM22">
        <f t="shared" si="5"/>
        <v>-27.790009105426769</v>
      </c>
      <c r="AN22">
        <f t="shared" si="6"/>
        <v>4.4003170110626469E-4</v>
      </c>
      <c r="AO22">
        <f t="shared" si="0"/>
        <v>0.14521046136506735</v>
      </c>
      <c r="BC22" t="e">
        <f ca="1"/>
        <v>#NAME?</v>
      </c>
      <c r="BD22" t="e">
        <f ca="1"/>
        <v>#NAME?</v>
      </c>
      <c r="BI22">
        <f t="shared" si="8"/>
        <v>-27.790009105426769</v>
      </c>
      <c r="BJ22">
        <f t="shared" si="9"/>
        <v>4.4003170110626469E-4</v>
      </c>
      <c r="BK22">
        <f t="shared" si="1"/>
        <v>0.19794650564123475</v>
      </c>
      <c r="BT22">
        <f t="shared" si="11"/>
        <v>-27.790009105426769</v>
      </c>
      <c r="BU22">
        <f t="shared" si="12"/>
        <v>4.4003170110626469E-4</v>
      </c>
      <c r="BV22">
        <f t="shared" si="2"/>
        <v>0.14521046136506735</v>
      </c>
    </row>
    <row r="23" spans="1:74" ht="15" thickBot="1" x14ac:dyDescent="0.4">
      <c r="A23" s="23" t="s">
        <v>27</v>
      </c>
      <c r="B23" s="23">
        <v>1</v>
      </c>
      <c r="Q23" t="s">
        <v>12</v>
      </c>
      <c r="R23">
        <v>15</v>
      </c>
      <c r="AG23" t="e">
        <f ca="1"/>
        <v>#NAME?</v>
      </c>
      <c r="AH23" t="e">
        <f ca="1"/>
        <v>#NAME?</v>
      </c>
      <c r="AM23">
        <f t="shared" si="5"/>
        <v>-25.9953831691709</v>
      </c>
      <c r="AN23">
        <f t="shared" si="6"/>
        <v>5.4525129071952036E-4</v>
      </c>
      <c r="AO23">
        <f t="shared" si="0"/>
        <v>0.17993292593744173</v>
      </c>
      <c r="BC23" t="e">
        <f ca="1"/>
        <v>#NAME?</v>
      </c>
      <c r="BD23" t="e">
        <f ca="1"/>
        <v>#NAME?</v>
      </c>
      <c r="BI23">
        <f t="shared" si="8"/>
        <v>-25.9953831691709</v>
      </c>
      <c r="BJ23">
        <f t="shared" si="9"/>
        <v>5.4525129071952036E-4</v>
      </c>
      <c r="BK23">
        <f t="shared" si="1"/>
        <v>0.24527911835206062</v>
      </c>
      <c r="BT23">
        <f t="shared" si="11"/>
        <v>-25.9953831691709</v>
      </c>
      <c r="BU23">
        <f t="shared" si="12"/>
        <v>5.4525129071952036E-4</v>
      </c>
      <c r="BV23">
        <f t="shared" si="2"/>
        <v>0.17993292593744173</v>
      </c>
    </row>
    <row r="24" spans="1:74" x14ac:dyDescent="0.35">
      <c r="M24" s="4" t="s">
        <v>6</v>
      </c>
      <c r="N24" s="4" t="s">
        <v>7</v>
      </c>
      <c r="O24" s="4" t="s">
        <v>8</v>
      </c>
      <c r="AM24">
        <f t="shared" si="5"/>
        <v>-24.200757232915031</v>
      </c>
      <c r="AN24">
        <f t="shared" si="6"/>
        <v>6.7132056984739192E-4</v>
      </c>
      <c r="AO24">
        <f t="shared" si="0"/>
        <v>0.22153578804963933</v>
      </c>
      <c r="BI24">
        <f t="shared" si="8"/>
        <v>-24.200757232915031</v>
      </c>
      <c r="BJ24">
        <f t="shared" si="9"/>
        <v>6.7132056984739192E-4</v>
      </c>
      <c r="BK24">
        <f t="shared" si="1"/>
        <v>0.30199088073039249</v>
      </c>
      <c r="BT24">
        <f t="shared" si="11"/>
        <v>-24.200757232915031</v>
      </c>
      <c r="BU24">
        <f t="shared" si="12"/>
        <v>6.7132056984739192E-4</v>
      </c>
      <c r="BV24">
        <f t="shared" si="2"/>
        <v>0.22153578804963933</v>
      </c>
    </row>
    <row r="25" spans="1:74" x14ac:dyDescent="0.35">
      <c r="M25" s="24" t="e">
        <f t="array" aca="1" ref="M25:O32" ca="1">FREQTABLE(A4:B14,15,100)</f>
        <v>#NAME?</v>
      </c>
      <c r="N25" s="17" t="e">
        <f ca="1"/>
        <v>#NAME?</v>
      </c>
      <c r="O25" s="25" t="e">
        <f ca="1"/>
        <v>#NAME?</v>
      </c>
      <c r="Q25" s="26" t="s">
        <v>6</v>
      </c>
      <c r="R25" s="26" t="s">
        <v>7</v>
      </c>
      <c r="S25" s="26" t="s">
        <v>8</v>
      </c>
      <c r="AM25">
        <f t="shared" si="5"/>
        <v>-22.406131296659161</v>
      </c>
      <c r="AN25">
        <f t="shared" si="6"/>
        <v>8.2126577019381232E-4</v>
      </c>
      <c r="AO25">
        <f t="shared" si="0"/>
        <v>0.27101770416395804</v>
      </c>
      <c r="BI25">
        <f t="shared" si="8"/>
        <v>-22.406131296659161</v>
      </c>
      <c r="BJ25">
        <f t="shared" si="9"/>
        <v>8.2126577019381232E-4</v>
      </c>
      <c r="BK25">
        <f t="shared" si="1"/>
        <v>0.36944313103787885</v>
      </c>
      <c r="BT25">
        <f t="shared" si="11"/>
        <v>-22.406131296659161</v>
      </c>
      <c r="BU25">
        <f t="shared" si="12"/>
        <v>8.2126577019381232E-4</v>
      </c>
      <c r="BV25">
        <f t="shared" si="2"/>
        <v>0.27101770416395804</v>
      </c>
    </row>
    <row r="26" spans="1:74" x14ac:dyDescent="0.35">
      <c r="M26" s="9" t="e">
        <f ca="1"/>
        <v>#NAME?</v>
      </c>
      <c r="N26" t="e">
        <f ca="1"/>
        <v>#NAME?</v>
      </c>
      <c r="O26" s="10" t="e">
        <f ca="1"/>
        <v>#NAME?</v>
      </c>
      <c r="Q26">
        <f t="shared" ref="Q26:Q31" si="21">Q27-$R$23</f>
        <v>-5</v>
      </c>
      <c r="AM26">
        <f t="shared" si="5"/>
        <v>-20.611505360403292</v>
      </c>
      <c r="AN26">
        <f t="shared" si="6"/>
        <v>9.9829295197035673E-4</v>
      </c>
      <c r="AO26">
        <f t="shared" si="0"/>
        <v>0.32943667415021771</v>
      </c>
      <c r="BI26">
        <f t="shared" si="8"/>
        <v>-20.611505360403292</v>
      </c>
      <c r="BJ26">
        <f t="shared" si="9"/>
        <v>9.9829295197035673E-4</v>
      </c>
      <c r="BK26">
        <f t="shared" si="1"/>
        <v>0.44907810267307074</v>
      </c>
      <c r="BT26">
        <f t="shared" si="11"/>
        <v>-20.611505360403292</v>
      </c>
      <c r="BU26">
        <f t="shared" si="12"/>
        <v>9.9829295197035673E-4</v>
      </c>
      <c r="BV26">
        <f t="shared" si="2"/>
        <v>0.32943667415021771</v>
      </c>
    </row>
    <row r="27" spans="1:74" x14ac:dyDescent="0.35">
      <c r="M27" s="9" t="e">
        <f ca="1"/>
        <v>#NAME?</v>
      </c>
      <c r="N27" t="e">
        <f ca="1"/>
        <v>#NAME?</v>
      </c>
      <c r="O27" s="10" t="e">
        <f ca="1"/>
        <v>#NAME?</v>
      </c>
      <c r="Q27">
        <f t="shared" si="21"/>
        <v>10</v>
      </c>
      <c r="R27">
        <f>S27-S26</f>
        <v>3</v>
      </c>
      <c r="S27">
        <f>COUNTIF($A$4:$B$14,"&lt;="&amp;Q27)</f>
        <v>3</v>
      </c>
      <c r="AM27">
        <f t="shared" si="5"/>
        <v>-18.816879424147423</v>
      </c>
      <c r="AN27">
        <f t="shared" si="6"/>
        <v>1.2057375969194942E-3</v>
      </c>
      <c r="AO27">
        <f t="shared" si="0"/>
        <v>0.39789340698343312</v>
      </c>
      <c r="BI27">
        <f t="shared" si="8"/>
        <v>-18.816879424147423</v>
      </c>
      <c r="BJ27">
        <f t="shared" si="9"/>
        <v>1.2057375969194942E-3</v>
      </c>
      <c r="BK27">
        <f t="shared" si="1"/>
        <v>0.54239624879398385</v>
      </c>
      <c r="BT27">
        <f t="shared" si="11"/>
        <v>-18.816879424147423</v>
      </c>
      <c r="BU27">
        <f t="shared" si="12"/>
        <v>1.2057375969194942E-3</v>
      </c>
      <c r="BV27">
        <f t="shared" si="2"/>
        <v>0.39789340698343312</v>
      </c>
    </row>
    <row r="28" spans="1:74" x14ac:dyDescent="0.35">
      <c r="M28" s="9" t="e">
        <f ca="1"/>
        <v>#NAME?</v>
      </c>
      <c r="N28" t="e">
        <f ca="1"/>
        <v>#NAME?</v>
      </c>
      <c r="O28" s="10" t="e">
        <f ca="1"/>
        <v>#NAME?</v>
      </c>
      <c r="Q28">
        <f t="shared" si="21"/>
        <v>25</v>
      </c>
      <c r="R28">
        <f t="shared" ref="R28:R33" si="22">S28-S27</f>
        <v>8</v>
      </c>
      <c r="S28">
        <f t="shared" ref="S28:S33" si="23">COUNTIF($A$4:$B$14,"&lt;="&amp;Q28)</f>
        <v>11</v>
      </c>
      <c r="AM28">
        <f t="shared" si="5"/>
        <v>-17.022253487891554</v>
      </c>
      <c r="AN28">
        <f t="shared" si="6"/>
        <v>1.446998619062397E-3</v>
      </c>
      <c r="AO28">
        <f t="shared" si="0"/>
        <v>0.477509544290591</v>
      </c>
      <c r="BI28">
        <f t="shared" si="8"/>
        <v>-17.022253487891554</v>
      </c>
      <c r="BJ28">
        <f t="shared" si="9"/>
        <v>1.446998619062397E-3</v>
      </c>
      <c r="BK28">
        <f t="shared" si="1"/>
        <v>0.65092655731620375</v>
      </c>
      <c r="BT28">
        <f t="shared" si="11"/>
        <v>-17.022253487891554</v>
      </c>
      <c r="BU28">
        <f t="shared" si="12"/>
        <v>1.446998619062397E-3</v>
      </c>
      <c r="BV28">
        <f t="shared" si="2"/>
        <v>0.477509544290591</v>
      </c>
    </row>
    <row r="29" spans="1:74" x14ac:dyDescent="0.35">
      <c r="M29" s="9" t="e">
        <f ca="1"/>
        <v>#NAME?</v>
      </c>
      <c r="N29" t="e">
        <f ca="1"/>
        <v>#NAME?</v>
      </c>
      <c r="O29" s="10" t="e">
        <f ca="1"/>
        <v>#NAME?</v>
      </c>
      <c r="Q29">
        <f t="shared" si="21"/>
        <v>40</v>
      </c>
      <c r="R29">
        <f t="shared" si="22"/>
        <v>5</v>
      </c>
      <c r="S29">
        <f t="shared" si="23"/>
        <v>16</v>
      </c>
      <c r="AM29">
        <f t="shared" si="5"/>
        <v>-15.227627551635686</v>
      </c>
      <c r="AN29">
        <f t="shared" si="6"/>
        <v>1.7254562241849646E-3</v>
      </c>
      <c r="AO29">
        <f t="shared" si="0"/>
        <v>0.56940055398103828</v>
      </c>
      <c r="BI29">
        <f t="shared" si="8"/>
        <v>-15.227627551635686</v>
      </c>
      <c r="BJ29">
        <f t="shared" si="9"/>
        <v>1.7254562241849646E-3</v>
      </c>
      <c r="BK29">
        <f t="shared" si="1"/>
        <v>0.77618960033029794</v>
      </c>
      <c r="BT29">
        <f t="shared" si="11"/>
        <v>-15.227627551635686</v>
      </c>
      <c r="BU29">
        <f t="shared" si="12"/>
        <v>1.7254562241849646E-3</v>
      </c>
      <c r="BV29">
        <f t="shared" si="2"/>
        <v>0.56940055398103828</v>
      </c>
    </row>
    <row r="30" spans="1:74" x14ac:dyDescent="0.35">
      <c r="M30" s="9" t="e">
        <f ca="1"/>
        <v>#NAME?</v>
      </c>
      <c r="N30" t="e">
        <f ca="1"/>
        <v>#NAME?</v>
      </c>
      <c r="O30" s="10" t="e">
        <f ca="1"/>
        <v>#NAME?</v>
      </c>
      <c r="Q30">
        <f t="shared" si="21"/>
        <v>55</v>
      </c>
      <c r="R30">
        <f t="shared" si="22"/>
        <v>2</v>
      </c>
      <c r="S30">
        <f t="shared" si="23"/>
        <v>18</v>
      </c>
      <c r="AM30">
        <f t="shared" si="5"/>
        <v>-13.433001615379819</v>
      </c>
      <c r="AN30">
        <f t="shared" si="6"/>
        <v>2.0443737202075693E-3</v>
      </c>
      <c r="AO30">
        <f t="shared" si="0"/>
        <v>0.67464332766849788</v>
      </c>
      <c r="BI30">
        <f t="shared" si="8"/>
        <v>-13.433001615379819</v>
      </c>
      <c r="BJ30">
        <f t="shared" si="9"/>
        <v>2.0443737202075693E-3</v>
      </c>
      <c r="BK30">
        <f t="shared" si="1"/>
        <v>0.91965336388828267</v>
      </c>
      <c r="BT30">
        <f t="shared" si="11"/>
        <v>-13.433001615379819</v>
      </c>
      <c r="BU30">
        <f t="shared" si="12"/>
        <v>2.0443737202075693E-3</v>
      </c>
      <c r="BV30">
        <f t="shared" si="2"/>
        <v>0.67464332766849788</v>
      </c>
    </row>
    <row r="31" spans="1:74" x14ac:dyDescent="0.35">
      <c r="M31" s="9" t="e">
        <f ca="1"/>
        <v>#NAME?</v>
      </c>
      <c r="N31" t="e">
        <f ca="1"/>
        <v>#NAME?</v>
      </c>
      <c r="O31" s="10" t="e">
        <f ca="1"/>
        <v>#NAME?</v>
      </c>
      <c r="Q31">
        <f t="shared" si="21"/>
        <v>70</v>
      </c>
      <c r="R31">
        <f t="shared" si="22"/>
        <v>2</v>
      </c>
      <c r="S31">
        <f t="shared" si="23"/>
        <v>20</v>
      </c>
      <c r="AM31">
        <f t="shared" si="5"/>
        <v>-11.638375679123952</v>
      </c>
      <c r="AN31">
        <f t="shared" si="6"/>
        <v>2.4067841848237018E-3</v>
      </c>
      <c r="AO31">
        <f t="shared" si="0"/>
        <v>0.79423878099182166</v>
      </c>
      <c r="BI31">
        <f t="shared" si="8"/>
        <v>-11.638375679123952</v>
      </c>
      <c r="BJ31">
        <f t="shared" si="9"/>
        <v>2.4067841848237018E-3</v>
      </c>
      <c r="BK31">
        <f t="shared" si="1"/>
        <v>1.0826822658929034</v>
      </c>
      <c r="BT31">
        <f t="shared" si="11"/>
        <v>-11.638375679123952</v>
      </c>
      <c r="BU31">
        <f t="shared" si="12"/>
        <v>2.4067841848237018E-3</v>
      </c>
      <c r="BV31">
        <f t="shared" si="2"/>
        <v>0.79423878099182166</v>
      </c>
    </row>
    <row r="32" spans="1:74" x14ac:dyDescent="0.35">
      <c r="M32" s="11" t="e">
        <f ca="1"/>
        <v>#NAME?</v>
      </c>
      <c r="N32" s="6" t="e">
        <f ca="1"/>
        <v>#NAME?</v>
      </c>
      <c r="O32" s="12" t="e">
        <f ca="1"/>
        <v>#NAME?</v>
      </c>
      <c r="Q32">
        <f>Q33-$R$23</f>
        <v>85</v>
      </c>
      <c r="R32">
        <f t="shared" si="22"/>
        <v>1</v>
      </c>
      <c r="S32">
        <f t="shared" si="23"/>
        <v>21</v>
      </c>
      <c r="AM32">
        <f t="shared" si="5"/>
        <v>-9.8437497428680842</v>
      </c>
      <c r="AN32">
        <f t="shared" si="6"/>
        <v>2.8153638107766316E-3</v>
      </c>
      <c r="AO32">
        <f t="shared" si="0"/>
        <v>0.92907005755628846</v>
      </c>
      <c r="BI32">
        <f t="shared" si="8"/>
        <v>-9.8437497428680842</v>
      </c>
      <c r="BJ32">
        <f t="shared" si="9"/>
        <v>2.8153638107766316E-3</v>
      </c>
      <c r="BK32">
        <f t="shared" si="1"/>
        <v>1.2664801809755124</v>
      </c>
      <c r="BT32">
        <f t="shared" si="11"/>
        <v>-9.8437497428680842</v>
      </c>
      <c r="BU32">
        <f t="shared" si="12"/>
        <v>2.8153638107766316E-3</v>
      </c>
      <c r="BV32">
        <f t="shared" si="2"/>
        <v>0.92907005755628846</v>
      </c>
    </row>
    <row r="33" spans="17:74" x14ac:dyDescent="0.35">
      <c r="Q33" s="6">
        <v>100</v>
      </c>
      <c r="R33" s="6">
        <f t="shared" si="22"/>
        <v>1</v>
      </c>
      <c r="S33" s="6">
        <f t="shared" si="23"/>
        <v>22</v>
      </c>
      <c r="AM33">
        <f t="shared" si="5"/>
        <v>-8.0491238066122168</v>
      </c>
      <c r="AN33">
        <f t="shared" si="6"/>
        <v>3.2722947372445014E-3</v>
      </c>
      <c r="AO33">
        <f t="shared" si="0"/>
        <v>1.0798572632906855</v>
      </c>
      <c r="BI33">
        <f t="shared" si="8"/>
        <v>-8.0491238066122168</v>
      </c>
      <c r="BJ33">
        <f t="shared" si="9"/>
        <v>3.2722947372445014E-3</v>
      </c>
      <c r="BK33">
        <f t="shared" si="1"/>
        <v>1.4720287357417614</v>
      </c>
      <c r="BT33">
        <f t="shared" si="11"/>
        <v>-8.0491238066122168</v>
      </c>
      <c r="BU33">
        <f t="shared" si="12"/>
        <v>3.2722947372445014E-3</v>
      </c>
      <c r="BV33">
        <f t="shared" si="2"/>
        <v>1.0798572632906855</v>
      </c>
    </row>
    <row r="34" spans="17:74" x14ac:dyDescent="0.35">
      <c r="AM34">
        <f t="shared" si="5"/>
        <v>-6.2544978703563485</v>
      </c>
      <c r="AN34">
        <f t="shared" si="6"/>
        <v>3.779121190453383E-3</v>
      </c>
      <c r="AO34">
        <f t="shared" si="0"/>
        <v>1.2471099928496163</v>
      </c>
      <c r="BI34">
        <f t="shared" si="8"/>
        <v>-6.2544978703563485</v>
      </c>
      <c r="BJ34">
        <f t="shared" si="9"/>
        <v>3.779121190453383E-3</v>
      </c>
      <c r="BK34">
        <f t="shared" si="1"/>
        <v>1.7000225942001801</v>
      </c>
      <c r="BT34">
        <f t="shared" si="11"/>
        <v>-6.2544978703563485</v>
      </c>
      <c r="BU34">
        <f t="shared" si="12"/>
        <v>3.779121190453383E-3</v>
      </c>
      <c r="BV34">
        <f t="shared" si="2"/>
        <v>1.2471099928496163</v>
      </c>
    </row>
    <row r="35" spans="17:74" x14ac:dyDescent="0.35">
      <c r="AM35">
        <f t="shared" si="5"/>
        <v>-4.4598719341004802</v>
      </c>
      <c r="AN35">
        <f t="shared" si="6"/>
        <v>4.3366037396930894E-3</v>
      </c>
      <c r="AO35">
        <f t="shared" si="0"/>
        <v>1.4310792340987195</v>
      </c>
      <c r="BI35">
        <f t="shared" si="8"/>
        <v>-4.4598719341004802</v>
      </c>
      <c r="BJ35">
        <f t="shared" si="9"/>
        <v>4.3366037396930894E-3</v>
      </c>
      <c r="BK35">
        <f t="shared" si="1"/>
        <v>1.9508038954121996</v>
      </c>
      <c r="BT35">
        <f t="shared" si="11"/>
        <v>-4.4598719341004802</v>
      </c>
      <c r="BU35">
        <f t="shared" si="12"/>
        <v>4.3366037396930894E-3</v>
      </c>
      <c r="BV35">
        <f t="shared" si="2"/>
        <v>1.4310792340987195</v>
      </c>
    </row>
    <row r="36" spans="17:74" x14ac:dyDescent="0.35">
      <c r="AM36">
        <f t="shared" si="5"/>
        <v>-2.6652459978446119</v>
      </c>
      <c r="AN36">
        <f t="shared" si="6"/>
        <v>4.9445773601542869E-3</v>
      </c>
      <c r="AO36">
        <f t="shared" si="0"/>
        <v>1.6317105288509146</v>
      </c>
      <c r="BI36">
        <f t="shared" si="8"/>
        <v>-2.6652459978446119</v>
      </c>
      <c r="BJ36">
        <f t="shared" si="9"/>
        <v>4.9445773601542869E-3</v>
      </c>
      <c r="BK36">
        <f t="shared" si="1"/>
        <v>2.2242984036255558</v>
      </c>
      <c r="BT36">
        <f t="shared" si="11"/>
        <v>-2.6652459978446119</v>
      </c>
      <c r="BU36">
        <f t="shared" si="12"/>
        <v>4.9445773601542869E-3</v>
      </c>
      <c r="BV36">
        <f t="shared" si="2"/>
        <v>1.6317105288509146</v>
      </c>
    </row>
    <row r="37" spans="17:74" x14ac:dyDescent="0.35">
      <c r="AM37">
        <f t="shared" si="5"/>
        <v>-0.87062006158874383</v>
      </c>
      <c r="AN37">
        <f t="shared" si="6"/>
        <v>5.6018197107420712E-3</v>
      </c>
      <c r="AO37">
        <f t="shared" si="0"/>
        <v>1.8486005045448834</v>
      </c>
      <c r="BI37">
        <f t="shared" si="8"/>
        <v>-0.87062006158874383</v>
      </c>
      <c r="BJ37">
        <f t="shared" si="9"/>
        <v>5.6018197107420712E-3</v>
      </c>
      <c r="BK37">
        <f t="shared" si="1"/>
        <v>2.5199562535741102</v>
      </c>
      <c r="BT37">
        <f t="shared" si="11"/>
        <v>-0.87062006158874383</v>
      </c>
      <c r="BU37">
        <f t="shared" si="12"/>
        <v>5.6018197107420712E-3</v>
      </c>
      <c r="BV37">
        <f t="shared" si="2"/>
        <v>1.8486005045448834</v>
      </c>
    </row>
    <row r="38" spans="17:74" x14ac:dyDescent="0.35">
      <c r="AM38">
        <f t="shared" si="5"/>
        <v>0.92400587466712425</v>
      </c>
      <c r="AN38">
        <f t="shared" si="6"/>
        <v>6.3059365126514211E-3</v>
      </c>
      <c r="AO38">
        <f t="shared" si="0"/>
        <v>2.080959049174969</v>
      </c>
      <c r="BI38">
        <f t="shared" si="8"/>
        <v>0.92400587466712425</v>
      </c>
      <c r="BJ38">
        <f t="shared" si="9"/>
        <v>6.3059365126514211E-3</v>
      </c>
      <c r="BK38">
        <f t="shared" si="1"/>
        <v>2.8367003884871957</v>
      </c>
      <c r="BT38">
        <f t="shared" si="11"/>
        <v>0.92400587466712425</v>
      </c>
      <c r="BU38">
        <f t="shared" si="12"/>
        <v>6.3059365126514211E-3</v>
      </c>
      <c r="BV38">
        <f t="shared" si="2"/>
        <v>2.080959049174969</v>
      </c>
    </row>
    <row r="39" spans="17:74" x14ac:dyDescent="0.35">
      <c r="AM39">
        <f t="shared" si="5"/>
        <v>2.7186318109229921</v>
      </c>
      <c r="AN39">
        <f t="shared" si="6"/>
        <v>7.0532710878117803E-3</v>
      </c>
      <c r="AO39">
        <f t="shared" si="0"/>
        <v>2.3275794589778873</v>
      </c>
      <c r="BI39">
        <f t="shared" si="8"/>
        <v>2.7186318109229921</v>
      </c>
      <c r="BJ39">
        <f t="shared" si="9"/>
        <v>7.0532710878117803E-3</v>
      </c>
      <c r="BK39">
        <f t="shared" si="1"/>
        <v>3.1728858663197239</v>
      </c>
      <c r="BT39">
        <f t="shared" si="11"/>
        <v>2.7186318109229921</v>
      </c>
      <c r="BU39">
        <f t="shared" si="12"/>
        <v>7.0532710878117803E-3</v>
      </c>
      <c r="BV39">
        <f t="shared" si="2"/>
        <v>2.3275794589778873</v>
      </c>
    </row>
    <row r="40" spans="17:74" x14ac:dyDescent="0.35">
      <c r="AM40">
        <f t="shared" si="5"/>
        <v>4.5132577471788604</v>
      </c>
      <c r="AN40">
        <f t="shared" si="6"/>
        <v>7.8388449311964578E-3</v>
      </c>
      <c r="AO40">
        <f t="shared" si="0"/>
        <v>2.5868188272948309</v>
      </c>
      <c r="BI40">
        <f t="shared" si="8"/>
        <v>4.5132577471788604</v>
      </c>
      <c r="BJ40">
        <f t="shared" si="9"/>
        <v>7.8388449311964578E-3</v>
      </c>
      <c r="BK40">
        <f t="shared" si="1"/>
        <v>3.526273126442601</v>
      </c>
      <c r="BT40">
        <f t="shared" si="11"/>
        <v>4.5132577471788604</v>
      </c>
      <c r="BU40">
        <f t="shared" si="12"/>
        <v>7.8388449311964578E-3</v>
      </c>
      <c r="BV40">
        <f t="shared" si="2"/>
        <v>2.5868188272948309</v>
      </c>
    </row>
    <row r="41" spans="17:74" x14ac:dyDescent="0.35">
      <c r="AM41">
        <f t="shared" si="5"/>
        <v>6.3078836834347287</v>
      </c>
      <c r="AN41">
        <f t="shared" si="6"/>
        <v>8.6563356100087998E-3</v>
      </c>
      <c r="AO41">
        <f t="shared" si="0"/>
        <v>2.8565907513029041</v>
      </c>
      <c r="BI41">
        <f t="shared" si="8"/>
        <v>6.3078836834347287</v>
      </c>
      <c r="BJ41">
        <f t="shared" si="9"/>
        <v>8.6563356100087998E-3</v>
      </c>
      <c r="BK41">
        <f t="shared" si="1"/>
        <v>3.8940180476797774</v>
      </c>
      <c r="BT41">
        <f t="shared" si="11"/>
        <v>6.3078836834347287</v>
      </c>
      <c r="BU41">
        <f t="shared" si="12"/>
        <v>8.6563356100087998E-3</v>
      </c>
      <c r="BV41">
        <f t="shared" si="2"/>
        <v>2.8565907513029041</v>
      </c>
    </row>
    <row r="42" spans="17:74" x14ac:dyDescent="0.35">
      <c r="AM42">
        <f t="shared" si="5"/>
        <v>8.102509619690597</v>
      </c>
      <c r="AN42">
        <f t="shared" si="6"/>
        <v>9.4980972901905006E-3</v>
      </c>
      <c r="AO42">
        <f t="shared" si="0"/>
        <v>3.1343721057628651</v>
      </c>
      <c r="BI42">
        <f t="shared" si="8"/>
        <v>8.102509619690597</v>
      </c>
      <c r="BJ42">
        <f t="shared" si="9"/>
        <v>9.4980972901905006E-3</v>
      </c>
      <c r="BK42">
        <f t="shared" si="1"/>
        <v>4.2726811820761412</v>
      </c>
      <c r="BT42">
        <f t="shared" si="11"/>
        <v>8.102509619690597</v>
      </c>
      <c r="BU42">
        <f t="shared" si="12"/>
        <v>9.4980972901905006E-3</v>
      </c>
      <c r="BV42">
        <f t="shared" si="2"/>
        <v>3.1343721057628651</v>
      </c>
    </row>
    <row r="43" spans="17:74" x14ac:dyDescent="0.35">
      <c r="AM43">
        <f t="shared" si="5"/>
        <v>9.8971355559464644</v>
      </c>
      <c r="AN43">
        <f t="shared" si="6"/>
        <v>1.0355227796518226E-2</v>
      </c>
      <c r="AO43">
        <f t="shared" si="0"/>
        <v>3.4172251728510146</v>
      </c>
      <c r="BI43">
        <f t="shared" si="8"/>
        <v>9.8971355559464644</v>
      </c>
      <c r="BJ43">
        <f t="shared" si="9"/>
        <v>1.0355227796518226E-2</v>
      </c>
      <c r="BK43">
        <f t="shared" si="1"/>
        <v>4.6582579216145099</v>
      </c>
      <c r="BT43">
        <f t="shared" si="11"/>
        <v>9.8971355559464644</v>
      </c>
      <c r="BU43">
        <f t="shared" si="12"/>
        <v>1.0355227796518226E-2</v>
      </c>
      <c r="BV43">
        <f t="shared" si="2"/>
        <v>3.4172251728510146</v>
      </c>
    </row>
    <row r="44" spans="17:74" x14ac:dyDescent="0.35">
      <c r="AM44">
        <f t="shared" si="5"/>
        <v>11.691761492202332</v>
      </c>
      <c r="AN44">
        <f t="shared" si="6"/>
        <v>1.1217684354796453E-2</v>
      </c>
      <c r="AO44">
        <f t="shared" si="0"/>
        <v>3.7018358370828293</v>
      </c>
      <c r="BI44">
        <f t="shared" si="8"/>
        <v>11.691761492202332</v>
      </c>
      <c r="BJ44">
        <f t="shared" si="9"/>
        <v>1.1217684354796453E-2</v>
      </c>
      <c r="BK44">
        <f t="shared" si="1"/>
        <v>5.0462305643794307</v>
      </c>
      <c r="BT44">
        <f t="shared" si="11"/>
        <v>11.691761492202332</v>
      </c>
      <c r="BU44">
        <f t="shared" si="12"/>
        <v>1.1217684354796453E-2</v>
      </c>
      <c r="BV44">
        <f t="shared" si="2"/>
        <v>3.7018358370828293</v>
      </c>
    </row>
    <row r="45" spans="17:74" x14ac:dyDescent="0.35">
      <c r="AM45">
        <f t="shared" si="5"/>
        <v>13.486387428458199</v>
      </c>
      <c r="AN45">
        <f t="shared" si="6"/>
        <v>1.2074448109824706E-2</v>
      </c>
      <c r="AO45">
        <f t="shared" si="0"/>
        <v>3.9845678762421533</v>
      </c>
      <c r="BI45">
        <f t="shared" si="8"/>
        <v>13.486387428458199</v>
      </c>
      <c r="BJ45">
        <f t="shared" si="9"/>
        <v>1.2074448109824706E-2</v>
      </c>
      <c r="BK45">
        <f t="shared" si="1"/>
        <v>5.4316423223085479</v>
      </c>
      <c r="BT45">
        <f t="shared" si="11"/>
        <v>13.486387428458199</v>
      </c>
      <c r="BU45">
        <f t="shared" si="12"/>
        <v>1.2074448109824706E-2</v>
      </c>
      <c r="BV45">
        <f t="shared" si="2"/>
        <v>3.9845678762421533</v>
      </c>
    </row>
    <row r="46" spans="17:74" x14ac:dyDescent="0.35">
      <c r="AM46">
        <f t="shared" si="5"/>
        <v>15.281013364714067</v>
      </c>
      <c r="AN46">
        <f t="shared" si="6"/>
        <v>1.2913735254082735E-2</v>
      </c>
      <c r="AO46">
        <f t="shared" si="0"/>
        <v>4.2615326338473025</v>
      </c>
      <c r="BI46">
        <f t="shared" si="8"/>
        <v>15.281013364714067</v>
      </c>
      <c r="BJ46">
        <f t="shared" si="9"/>
        <v>1.2913735254082735E-2</v>
      </c>
      <c r="BK46">
        <f t="shared" si="1"/>
        <v>5.809192296589532</v>
      </c>
      <c r="BT46">
        <f t="shared" si="11"/>
        <v>15.281013364714067</v>
      </c>
      <c r="BU46">
        <f t="shared" si="12"/>
        <v>1.2913735254082735E-2</v>
      </c>
      <c r="BV46">
        <f t="shared" si="2"/>
        <v>4.2615326338473025</v>
      </c>
    </row>
    <row r="47" spans="17:74" x14ac:dyDescent="0.35">
      <c r="AM47">
        <f t="shared" si="5"/>
        <v>17.075639300969936</v>
      </c>
      <c r="AN47">
        <f t="shared" si="6"/>
        <v>1.3723250255131112E-2</v>
      </c>
      <c r="AO47">
        <f t="shared" si="0"/>
        <v>4.5286725841932665</v>
      </c>
      <c r="BI47">
        <f t="shared" si="8"/>
        <v>17.075639300969936</v>
      </c>
      <c r="BJ47">
        <f t="shared" si="9"/>
        <v>1.3723250255131112E-2</v>
      </c>
      <c r="BK47">
        <f t="shared" si="1"/>
        <v>6.1733493909962132</v>
      </c>
      <c r="BT47">
        <f t="shared" si="11"/>
        <v>17.075639300969936</v>
      </c>
      <c r="BU47">
        <f t="shared" si="12"/>
        <v>1.3723250255131112E-2</v>
      </c>
      <c r="BV47">
        <f t="shared" si="2"/>
        <v>4.5286725841932665</v>
      </c>
    </row>
    <row r="48" spans="17:74" x14ac:dyDescent="0.35">
      <c r="AM48">
        <f t="shared" si="5"/>
        <v>18.870265237225805</v>
      </c>
      <c r="AN48">
        <f t="shared" si="6"/>
        <v>1.449047436647485E-2</v>
      </c>
      <c r="AO48">
        <f t="shared" si="0"/>
        <v>4.7818565409367002</v>
      </c>
      <c r="BI48">
        <f t="shared" si="8"/>
        <v>18.870265237225805</v>
      </c>
      <c r="BJ48">
        <f t="shared" si="9"/>
        <v>1.449047436647485E-2</v>
      </c>
      <c r="BK48">
        <f t="shared" si="1"/>
        <v>6.5184820973498381</v>
      </c>
      <c r="BT48">
        <f t="shared" si="11"/>
        <v>18.870265237225805</v>
      </c>
      <c r="BU48">
        <f t="shared" si="12"/>
        <v>1.449047436647485E-2</v>
      </c>
      <c r="BV48">
        <f t="shared" si="2"/>
        <v>4.7818565409367002</v>
      </c>
    </row>
    <row r="49" spans="39:74" x14ac:dyDescent="0.35">
      <c r="AM49">
        <f t="shared" si="5"/>
        <v>20.664891173481674</v>
      </c>
      <c r="AN49">
        <f t="shared" si="6"/>
        <v>1.5202980487036862E-2</v>
      </c>
      <c r="AO49">
        <f t="shared" si="0"/>
        <v>5.0169835607221644</v>
      </c>
      <c r="BI49">
        <f t="shared" si="8"/>
        <v>20.664891173481674</v>
      </c>
      <c r="BJ49">
        <f t="shared" si="9"/>
        <v>1.5202980487036862E-2</v>
      </c>
      <c r="BK49">
        <f t="shared" si="1"/>
        <v>6.8390001337973594</v>
      </c>
      <c r="BT49">
        <f t="shared" si="11"/>
        <v>20.664891173481674</v>
      </c>
      <c r="BU49">
        <f t="shared" si="12"/>
        <v>1.5202980487036862E-2</v>
      </c>
      <c r="BV49">
        <f t="shared" si="2"/>
        <v>5.0169835607221644</v>
      </c>
    </row>
    <row r="50" spans="39:74" x14ac:dyDescent="0.35">
      <c r="AM50">
        <f t="shared" si="5"/>
        <v>22.459517109737543</v>
      </c>
      <c r="AN50">
        <f t="shared" si="6"/>
        <v>1.5848763636961385E-2</v>
      </c>
      <c r="AO50">
        <f t="shared" si="0"/>
        <v>5.2300920001972573</v>
      </c>
      <c r="BI50">
        <f t="shared" si="8"/>
        <v>22.459517109737543</v>
      </c>
      <c r="BJ50">
        <f t="shared" si="9"/>
        <v>1.5848763636961385E-2</v>
      </c>
      <c r="BK50">
        <f t="shared" si="1"/>
        <v>7.1295031080334788</v>
      </c>
      <c r="BT50">
        <f t="shared" si="11"/>
        <v>22.459517109737543</v>
      </c>
      <c r="BU50">
        <f t="shared" si="12"/>
        <v>1.5848763636961385E-2</v>
      </c>
      <c r="BV50">
        <f t="shared" si="2"/>
        <v>5.2300920001972573</v>
      </c>
    </row>
    <row r="51" spans="39:74" x14ac:dyDescent="0.35">
      <c r="AM51">
        <f t="shared" si="5"/>
        <v>24.254143045993413</v>
      </c>
      <c r="AN51">
        <f t="shared" si="6"/>
        <v>1.6416574969228243E-2</v>
      </c>
      <c r="AO51">
        <f t="shared" si="0"/>
        <v>5.4174697398453198</v>
      </c>
      <c r="BI51">
        <f t="shared" si="8"/>
        <v>24.254143045993413</v>
      </c>
      <c r="BJ51">
        <f t="shared" si="9"/>
        <v>1.6416574969228243E-2</v>
      </c>
      <c r="BK51">
        <f t="shared" si="1"/>
        <v>7.3849307710930905</v>
      </c>
      <c r="BT51">
        <f t="shared" si="11"/>
        <v>24.254143045993413</v>
      </c>
      <c r="BU51">
        <f t="shared" si="12"/>
        <v>1.6416574969228243E-2</v>
      </c>
      <c r="BV51">
        <f t="shared" si="2"/>
        <v>5.4174697398453198</v>
      </c>
    </row>
    <row r="52" spans="39:74" x14ac:dyDescent="0.35">
      <c r="AM52">
        <f t="shared" si="5"/>
        <v>26.048768982249282</v>
      </c>
      <c r="AN52">
        <f t="shared" si="6"/>
        <v>1.6896246443132278E-2</v>
      </c>
      <c r="AO52">
        <f t="shared" si="0"/>
        <v>5.5757613262336516</v>
      </c>
      <c r="BI52">
        <f t="shared" si="8"/>
        <v>26.048768982249282</v>
      </c>
      <c r="BJ52">
        <f t="shared" si="9"/>
        <v>1.6896246443132278E-2</v>
      </c>
      <c r="BK52">
        <f t="shared" si="1"/>
        <v>7.6007090704210167</v>
      </c>
      <c r="BT52">
        <f t="shared" si="11"/>
        <v>26.048768982249282</v>
      </c>
      <c r="BU52">
        <f t="shared" si="12"/>
        <v>1.6896246443132278E-2</v>
      </c>
      <c r="BV52">
        <f t="shared" si="2"/>
        <v>5.5757613262336516</v>
      </c>
    </row>
    <row r="53" spans="39:74" x14ac:dyDescent="0.35">
      <c r="AM53">
        <f t="shared" si="5"/>
        <v>27.843394918505151</v>
      </c>
      <c r="AN53">
        <f t="shared" si="6"/>
        <v>1.7278993122486555E-2</v>
      </c>
      <c r="AO53">
        <f t="shared" si="0"/>
        <v>5.7020677304205636</v>
      </c>
      <c r="BI53">
        <f t="shared" si="8"/>
        <v>27.843394918505151</v>
      </c>
      <c r="BJ53">
        <f t="shared" si="9"/>
        <v>1.7278993122486555E-2</v>
      </c>
      <c r="BK53">
        <f t="shared" si="1"/>
        <v>7.772886137512983</v>
      </c>
      <c r="BT53">
        <f t="shared" si="11"/>
        <v>27.843394918505151</v>
      </c>
      <c r="BU53">
        <f t="shared" si="12"/>
        <v>1.7278993122486555E-2</v>
      </c>
      <c r="BV53">
        <f t="shared" si="2"/>
        <v>5.7020677304205636</v>
      </c>
    </row>
    <row r="54" spans="39:74" x14ac:dyDescent="0.35">
      <c r="AM54">
        <f t="shared" si="5"/>
        <v>29.63802085476102</v>
      </c>
      <c r="AN54">
        <f t="shared" si="6"/>
        <v>1.7557680566693216E-2</v>
      </c>
      <c r="AO54">
        <f t="shared" si="0"/>
        <v>5.7940345870087615</v>
      </c>
      <c r="BI54">
        <f t="shared" si="8"/>
        <v>29.63802085476102</v>
      </c>
      <c r="BJ54">
        <f t="shared" si="9"/>
        <v>1.7557680566693216E-2</v>
      </c>
      <c r="BK54">
        <f t="shared" si="1"/>
        <v>7.8982525727223249</v>
      </c>
      <c r="BT54">
        <f t="shared" si="11"/>
        <v>29.63802085476102</v>
      </c>
      <c r="BU54">
        <f t="shared" si="12"/>
        <v>1.7557680566693216E-2</v>
      </c>
      <c r="BV54">
        <f t="shared" si="2"/>
        <v>5.7940345870087615</v>
      </c>
    </row>
    <row r="55" spans="39:74" x14ac:dyDescent="0.35">
      <c r="AM55">
        <f t="shared" si="5"/>
        <v>31.432646791016889</v>
      </c>
      <c r="AN55">
        <f t="shared" si="6"/>
        <v>1.7727045953264842E-2</v>
      </c>
      <c r="AO55">
        <f t="shared" si="0"/>
        <v>5.8499251645773978</v>
      </c>
      <c r="BI55">
        <f t="shared" si="8"/>
        <v>31.432646791016889</v>
      </c>
      <c r="BJ55">
        <f t="shared" si="9"/>
        <v>1.7727045953264842E-2</v>
      </c>
      <c r="BK55">
        <f t="shared" si="1"/>
        <v>7.974440916344264</v>
      </c>
      <c r="BT55">
        <f t="shared" si="11"/>
        <v>31.432646791016889</v>
      </c>
      <c r="BU55">
        <f t="shared" si="12"/>
        <v>1.7727045953264842E-2</v>
      </c>
      <c r="BV55">
        <f t="shared" si="2"/>
        <v>5.8499251645773978</v>
      </c>
    </row>
    <row r="56" spans="39:74" x14ac:dyDescent="0.35">
      <c r="AM56">
        <f t="shared" si="5"/>
        <v>33.227272727272755</v>
      </c>
      <c r="AN56">
        <f t="shared" si="6"/>
        <v>1.7783863359681375E-2</v>
      </c>
      <c r="AO56">
        <f t="shared" si="0"/>
        <v>5.868674908694854</v>
      </c>
      <c r="BI56">
        <f t="shared" si="8"/>
        <v>33.227272727272755</v>
      </c>
      <c r="BJ56">
        <f t="shared" si="9"/>
        <v>1.7783863359681375E-2</v>
      </c>
      <c r="BK56">
        <f t="shared" si="1"/>
        <v>8</v>
      </c>
      <c r="BT56">
        <f t="shared" si="11"/>
        <v>33.227272727272755</v>
      </c>
      <c r="BU56">
        <f t="shared" si="12"/>
        <v>1.7783863359681375E-2</v>
      </c>
      <c r="BV56">
        <f t="shared" si="2"/>
        <v>5.868674908694854</v>
      </c>
    </row>
    <row r="57" spans="39:74" x14ac:dyDescent="0.35">
      <c r="AM57">
        <f t="shared" si="5"/>
        <v>35.021898663528624</v>
      </c>
      <c r="AN57">
        <f t="shared" si="6"/>
        <v>1.7727045953264839E-2</v>
      </c>
      <c r="AO57">
        <f t="shared" si="0"/>
        <v>5.8499251645773969</v>
      </c>
      <c r="BI57">
        <f t="shared" si="8"/>
        <v>35.021898663528624</v>
      </c>
      <c r="BJ57">
        <f t="shared" si="9"/>
        <v>1.7727045953264839E-2</v>
      </c>
      <c r="BK57">
        <f t="shared" si="1"/>
        <v>7.9744409163442622</v>
      </c>
      <c r="BT57">
        <f t="shared" si="11"/>
        <v>35.021898663528624</v>
      </c>
      <c r="BU57">
        <f t="shared" si="12"/>
        <v>1.7727045953264839E-2</v>
      </c>
      <c r="BV57">
        <f t="shared" si="2"/>
        <v>5.8499251645773969</v>
      </c>
    </row>
    <row r="58" spans="39:74" x14ac:dyDescent="0.35">
      <c r="AM58">
        <f t="shared" si="5"/>
        <v>36.816524599784493</v>
      </c>
      <c r="AN58">
        <f t="shared" si="6"/>
        <v>1.7557680566693209E-2</v>
      </c>
      <c r="AO58">
        <f t="shared" si="0"/>
        <v>5.7940345870087588</v>
      </c>
      <c r="BI58">
        <f t="shared" si="8"/>
        <v>36.816524599784493</v>
      </c>
      <c r="BJ58">
        <f t="shared" si="9"/>
        <v>1.7557680566693209E-2</v>
      </c>
      <c r="BK58">
        <f t="shared" si="1"/>
        <v>7.8982525727223223</v>
      </c>
      <c r="BT58">
        <f t="shared" si="11"/>
        <v>36.816524599784493</v>
      </c>
      <c r="BU58">
        <f t="shared" si="12"/>
        <v>1.7557680566693209E-2</v>
      </c>
      <c r="BV58">
        <f t="shared" si="2"/>
        <v>5.7940345870087588</v>
      </c>
    </row>
    <row r="59" spans="39:74" x14ac:dyDescent="0.35">
      <c r="AM59">
        <f t="shared" si="5"/>
        <v>38.611150536040363</v>
      </c>
      <c r="AN59">
        <f t="shared" si="6"/>
        <v>1.7278993122486548E-2</v>
      </c>
      <c r="AO59">
        <f t="shared" si="0"/>
        <v>5.7020677304205609</v>
      </c>
      <c r="BI59">
        <f t="shared" si="8"/>
        <v>38.611150536040363</v>
      </c>
      <c r="BJ59">
        <f t="shared" si="9"/>
        <v>1.7278993122486548E-2</v>
      </c>
      <c r="BK59">
        <f t="shared" si="1"/>
        <v>7.7728861375129803</v>
      </c>
      <c r="BT59">
        <f t="shared" si="11"/>
        <v>38.611150536040363</v>
      </c>
      <c r="BU59">
        <f t="shared" si="12"/>
        <v>1.7278993122486548E-2</v>
      </c>
      <c r="BV59">
        <f t="shared" si="2"/>
        <v>5.7020677304205609</v>
      </c>
    </row>
    <row r="60" spans="39:74" x14ac:dyDescent="0.35">
      <c r="AM60">
        <f t="shared" si="5"/>
        <v>40.405776472296232</v>
      </c>
      <c r="AN60">
        <f t="shared" si="6"/>
        <v>1.6896246443132264E-2</v>
      </c>
      <c r="AO60">
        <f t="shared" si="0"/>
        <v>5.5757613262336472</v>
      </c>
      <c r="BI60">
        <f t="shared" si="8"/>
        <v>40.405776472296232</v>
      </c>
      <c r="BJ60">
        <f t="shared" si="9"/>
        <v>1.6896246443132264E-2</v>
      </c>
      <c r="BK60">
        <f t="shared" si="1"/>
        <v>7.6007090704210105</v>
      </c>
      <c r="BT60">
        <f t="shared" si="11"/>
        <v>40.405776472296232</v>
      </c>
      <c r="BU60">
        <f t="shared" si="12"/>
        <v>1.6896246443132264E-2</v>
      </c>
      <c r="BV60">
        <f t="shared" si="2"/>
        <v>5.5757613262336472</v>
      </c>
    </row>
    <row r="61" spans="39:74" x14ac:dyDescent="0.35">
      <c r="AM61">
        <f t="shared" si="5"/>
        <v>42.200402408552101</v>
      </c>
      <c r="AN61">
        <f t="shared" si="6"/>
        <v>1.6416574969228222E-2</v>
      </c>
      <c r="AO61">
        <f t="shared" si="0"/>
        <v>5.4174697398453135</v>
      </c>
      <c r="BI61">
        <f t="shared" si="8"/>
        <v>42.200402408552101</v>
      </c>
      <c r="BJ61">
        <f t="shared" si="9"/>
        <v>1.6416574969228222E-2</v>
      </c>
      <c r="BK61">
        <f t="shared" si="1"/>
        <v>7.3849307710930807</v>
      </c>
      <c r="BT61">
        <f t="shared" si="11"/>
        <v>42.200402408552101</v>
      </c>
      <c r="BU61">
        <f t="shared" si="12"/>
        <v>1.6416574969228222E-2</v>
      </c>
      <c r="BV61">
        <f t="shared" si="2"/>
        <v>5.4174697398453135</v>
      </c>
    </row>
    <row r="62" spans="39:74" x14ac:dyDescent="0.35">
      <c r="AM62">
        <f t="shared" si="5"/>
        <v>43.99502834480797</v>
      </c>
      <c r="AN62">
        <f t="shared" si="6"/>
        <v>1.5848763636961364E-2</v>
      </c>
      <c r="AO62">
        <f t="shared" si="0"/>
        <v>5.2300920001972502</v>
      </c>
      <c r="BI62">
        <f t="shared" si="8"/>
        <v>43.99502834480797</v>
      </c>
      <c r="BJ62">
        <f t="shared" si="9"/>
        <v>1.5848763636961364E-2</v>
      </c>
      <c r="BK62">
        <f t="shared" si="1"/>
        <v>7.1295031080334699</v>
      </c>
      <c r="BT62">
        <f t="shared" si="11"/>
        <v>43.99502834480797</v>
      </c>
      <c r="BU62">
        <f t="shared" si="12"/>
        <v>1.5848763636961364E-2</v>
      </c>
      <c r="BV62">
        <f t="shared" si="2"/>
        <v>5.2300920001972502</v>
      </c>
    </row>
    <row r="63" spans="39:74" x14ac:dyDescent="0.35">
      <c r="AM63">
        <f t="shared" si="5"/>
        <v>45.789654281063839</v>
      </c>
      <c r="AN63">
        <f t="shared" si="6"/>
        <v>1.5202980487036839E-2</v>
      </c>
      <c r="AO63">
        <f t="shared" si="0"/>
        <v>5.0169835607221573</v>
      </c>
      <c r="BI63">
        <f t="shared" si="8"/>
        <v>45.789654281063839</v>
      </c>
      <c r="BJ63">
        <f t="shared" si="9"/>
        <v>1.5202980487036839E-2</v>
      </c>
      <c r="BK63">
        <f t="shared" si="1"/>
        <v>6.8390001337973496</v>
      </c>
      <c r="BT63">
        <f t="shared" si="11"/>
        <v>45.789654281063839</v>
      </c>
      <c r="BU63">
        <f t="shared" si="12"/>
        <v>1.5202980487036839E-2</v>
      </c>
      <c r="BV63">
        <f t="shared" si="2"/>
        <v>5.0169835607221573</v>
      </c>
    </row>
    <row r="64" spans="39:74" x14ac:dyDescent="0.35">
      <c r="AM64">
        <f t="shared" si="5"/>
        <v>47.584280217319709</v>
      </c>
      <c r="AN64">
        <f t="shared" si="6"/>
        <v>1.4490474366474828E-2</v>
      </c>
      <c r="AO64">
        <f t="shared" si="0"/>
        <v>4.7818565409366931</v>
      </c>
      <c r="BI64">
        <f t="shared" si="8"/>
        <v>47.584280217319709</v>
      </c>
      <c r="BJ64">
        <f t="shared" si="9"/>
        <v>1.4490474366474828E-2</v>
      </c>
      <c r="BK64">
        <f t="shared" si="1"/>
        <v>6.5184820973498283</v>
      </c>
      <c r="BT64">
        <f t="shared" si="11"/>
        <v>47.584280217319709</v>
      </c>
      <c r="BU64">
        <f t="shared" si="12"/>
        <v>1.4490474366474828E-2</v>
      </c>
      <c r="BV64">
        <f t="shared" si="2"/>
        <v>4.7818565409366931</v>
      </c>
    </row>
    <row r="65" spans="39:74" x14ac:dyDescent="0.35">
      <c r="AM65">
        <f t="shared" si="5"/>
        <v>49.378906153575578</v>
      </c>
      <c r="AN65">
        <f t="shared" si="6"/>
        <v>1.3723250255131086E-2</v>
      </c>
      <c r="AO65">
        <f t="shared" si="0"/>
        <v>4.5286725841932585</v>
      </c>
      <c r="BI65">
        <f t="shared" si="8"/>
        <v>49.378906153575578</v>
      </c>
      <c r="BJ65">
        <f t="shared" si="9"/>
        <v>1.3723250255131086E-2</v>
      </c>
      <c r="BK65">
        <f t="shared" si="1"/>
        <v>6.1733493909962016</v>
      </c>
      <c r="BT65">
        <f t="shared" si="11"/>
        <v>49.378906153575578</v>
      </c>
      <c r="BU65">
        <f t="shared" si="12"/>
        <v>1.3723250255131086E-2</v>
      </c>
      <c r="BV65">
        <f t="shared" si="2"/>
        <v>4.5286725841932585</v>
      </c>
    </row>
    <row r="66" spans="39:74" x14ac:dyDescent="0.35">
      <c r="AM66">
        <f t="shared" si="5"/>
        <v>51.173532089831447</v>
      </c>
      <c r="AN66">
        <f t="shared" si="6"/>
        <v>1.2913735254082704E-2</v>
      </c>
      <c r="AO66">
        <f t="shared" si="0"/>
        <v>4.2615326338472919</v>
      </c>
      <c r="BI66">
        <f t="shared" si="8"/>
        <v>51.173532089831447</v>
      </c>
      <c r="BJ66">
        <f t="shared" si="9"/>
        <v>1.2913735254082704E-2</v>
      </c>
      <c r="BK66">
        <f t="shared" si="1"/>
        <v>5.8091922965895177</v>
      </c>
      <c r="BT66">
        <f t="shared" si="11"/>
        <v>51.173532089831447</v>
      </c>
      <c r="BU66">
        <f t="shared" si="12"/>
        <v>1.2913735254082704E-2</v>
      </c>
      <c r="BV66">
        <f t="shared" si="2"/>
        <v>4.2615326338472919</v>
      </c>
    </row>
    <row r="67" spans="39:74" x14ac:dyDescent="0.35">
      <c r="AM67">
        <f t="shared" si="5"/>
        <v>52.968158026087316</v>
      </c>
      <c r="AN67">
        <f t="shared" si="6"/>
        <v>1.2074448109824677E-2</v>
      </c>
      <c r="AO67">
        <f t="shared" si="0"/>
        <v>3.9845678762421435</v>
      </c>
      <c r="BI67">
        <f t="shared" si="8"/>
        <v>52.968158026087316</v>
      </c>
      <c r="BJ67">
        <f t="shared" si="9"/>
        <v>1.2074448109824677E-2</v>
      </c>
      <c r="BK67">
        <f t="shared" si="1"/>
        <v>5.4316423223085346</v>
      </c>
      <c r="BT67">
        <f t="shared" si="11"/>
        <v>52.968158026087316</v>
      </c>
      <c r="BU67">
        <f t="shared" si="12"/>
        <v>1.2074448109824677E-2</v>
      </c>
      <c r="BV67">
        <f t="shared" si="2"/>
        <v>3.9845678762421435</v>
      </c>
    </row>
    <row r="68" spans="39:74" x14ac:dyDescent="0.35">
      <c r="AM68">
        <f t="shared" si="5"/>
        <v>54.762783962343185</v>
      </c>
      <c r="AN68">
        <f t="shared" si="6"/>
        <v>1.1217684354796422E-2</v>
      </c>
      <c r="AO68">
        <f t="shared" si="0"/>
        <v>3.701835837082819</v>
      </c>
      <c r="BI68">
        <f t="shared" si="8"/>
        <v>54.762783962343185</v>
      </c>
      <c r="BJ68">
        <f t="shared" si="9"/>
        <v>1.1217684354796422E-2</v>
      </c>
      <c r="BK68">
        <f t="shared" si="1"/>
        <v>5.0462305643794165</v>
      </c>
      <c r="BT68">
        <f t="shared" si="11"/>
        <v>54.762783962343185</v>
      </c>
      <c r="BU68">
        <f t="shared" si="12"/>
        <v>1.1217684354796422E-2</v>
      </c>
      <c r="BV68">
        <f t="shared" si="2"/>
        <v>3.701835837082819</v>
      </c>
    </row>
    <row r="69" spans="39:74" x14ac:dyDescent="0.35">
      <c r="AM69">
        <f t="shared" si="5"/>
        <v>56.557409898599055</v>
      </c>
      <c r="AN69">
        <f t="shared" si="6"/>
        <v>1.0355227796518195E-2</v>
      </c>
      <c r="AO69">
        <f t="shared" si="0"/>
        <v>3.4172251728510044</v>
      </c>
      <c r="BI69">
        <f t="shared" si="8"/>
        <v>56.557409898599055</v>
      </c>
      <c r="BJ69">
        <f t="shared" si="9"/>
        <v>1.0355227796518195E-2</v>
      </c>
      <c r="BK69">
        <f t="shared" si="1"/>
        <v>4.6582579216144966</v>
      </c>
      <c r="BT69">
        <f t="shared" si="11"/>
        <v>56.557409898599055</v>
      </c>
      <c r="BU69">
        <f t="shared" si="12"/>
        <v>1.0355227796518195E-2</v>
      </c>
      <c r="BV69">
        <f t="shared" si="2"/>
        <v>3.4172251728510044</v>
      </c>
    </row>
    <row r="70" spans="39:74" x14ac:dyDescent="0.35">
      <c r="AM70">
        <f t="shared" si="5"/>
        <v>58.352035834854924</v>
      </c>
      <c r="AN70">
        <f t="shared" si="6"/>
        <v>9.4980972901904694E-3</v>
      </c>
      <c r="AO70">
        <f t="shared" si="0"/>
        <v>3.1343721057628549</v>
      </c>
      <c r="BI70">
        <f t="shared" si="8"/>
        <v>58.352035834854924</v>
      </c>
      <c r="BJ70">
        <f t="shared" si="9"/>
        <v>9.4980972901904694E-3</v>
      </c>
      <c r="BK70">
        <f t="shared" si="1"/>
        <v>4.2726811820761279</v>
      </c>
      <c r="BT70">
        <f t="shared" si="11"/>
        <v>58.352035834854924</v>
      </c>
      <c r="BU70">
        <f t="shared" si="12"/>
        <v>9.4980972901904694E-3</v>
      </c>
      <c r="BV70">
        <f t="shared" si="2"/>
        <v>3.1343721057628549</v>
      </c>
    </row>
    <row r="71" spans="39:74" x14ac:dyDescent="0.35">
      <c r="AM71">
        <f t="shared" si="5"/>
        <v>60.146661771110793</v>
      </c>
      <c r="AN71">
        <f t="shared" si="6"/>
        <v>8.6563356100087703E-3</v>
      </c>
      <c r="AO71">
        <f t="shared" ref="AO71:AO106" si="24">AN71*AK$11</f>
        <v>2.8565907513028943</v>
      </c>
      <c r="BI71">
        <f t="shared" si="8"/>
        <v>60.146661771110793</v>
      </c>
      <c r="BJ71">
        <f t="shared" si="9"/>
        <v>8.6563356100087703E-3</v>
      </c>
      <c r="BK71">
        <f t="shared" ref="BK71:BK106" si="25">BJ71*BG$11</f>
        <v>3.8940180476797641</v>
      </c>
      <c r="BT71">
        <f t="shared" si="11"/>
        <v>60.146661771110793</v>
      </c>
      <c r="BU71">
        <f t="shared" si="12"/>
        <v>8.6563356100087703E-3</v>
      </c>
      <c r="BV71">
        <f t="shared" ref="BV71:BV106" si="26">BU71*BR$11</f>
        <v>2.8565907513028943</v>
      </c>
    </row>
    <row r="72" spans="39:74" x14ac:dyDescent="0.35">
      <c r="AM72">
        <f t="shared" ref="AM72:AM106" si="27">AM71+AK$9</f>
        <v>61.941287707366662</v>
      </c>
      <c r="AN72">
        <f t="shared" ref="AN72:AN106" si="28">_xlfn.NORM.DIST(AM72,AK$5,AK$6,FALSE)</f>
        <v>7.8388449311964266E-3</v>
      </c>
      <c r="AO72">
        <f t="shared" si="24"/>
        <v>2.5868188272948207</v>
      </c>
      <c r="BI72">
        <f t="shared" ref="BI72:BI106" si="29">BI71+BG$9</f>
        <v>61.941287707366662</v>
      </c>
      <c r="BJ72">
        <f t="shared" ref="BJ72:BJ106" si="30">_xlfn.NORM.DIST(BI72,BG$5,BG$6,FALSE)</f>
        <v>7.8388449311964266E-3</v>
      </c>
      <c r="BK72">
        <f t="shared" si="25"/>
        <v>3.5262731264425868</v>
      </c>
      <c r="BT72">
        <f t="shared" ref="BT72:BT106" si="31">BT71+BR$9</f>
        <v>61.941287707366662</v>
      </c>
      <c r="BU72">
        <f t="shared" ref="BU72:BU106" si="32">_xlfn.NORM.DIST(BT72,BR$5,BR$6,FALSE)</f>
        <v>7.8388449311964266E-3</v>
      </c>
      <c r="BV72">
        <f t="shared" si="26"/>
        <v>2.5868188272948207</v>
      </c>
    </row>
    <row r="73" spans="39:74" x14ac:dyDescent="0.35">
      <c r="AM73">
        <f t="shared" si="27"/>
        <v>63.735913643622531</v>
      </c>
      <c r="AN73">
        <f t="shared" si="28"/>
        <v>7.0532710878117516E-3</v>
      </c>
      <c r="AO73">
        <f t="shared" si="24"/>
        <v>2.327579458977878</v>
      </c>
      <c r="BI73">
        <f t="shared" si="29"/>
        <v>63.735913643622531</v>
      </c>
      <c r="BJ73">
        <f t="shared" si="30"/>
        <v>7.0532710878117516E-3</v>
      </c>
      <c r="BK73">
        <f t="shared" si="25"/>
        <v>3.172885866319711</v>
      </c>
      <c r="BT73">
        <f t="shared" si="31"/>
        <v>63.735913643622531</v>
      </c>
      <c r="BU73">
        <f t="shared" si="32"/>
        <v>7.0532710878117516E-3</v>
      </c>
      <c r="BV73">
        <f t="shared" si="26"/>
        <v>2.327579458977878</v>
      </c>
    </row>
    <row r="74" spans="39:74" x14ac:dyDescent="0.35">
      <c r="AM74">
        <f t="shared" si="27"/>
        <v>65.530539579878393</v>
      </c>
      <c r="AN74">
        <f t="shared" si="28"/>
        <v>6.3059365126513934E-3</v>
      </c>
      <c r="AO74">
        <f t="shared" si="24"/>
        <v>2.0809590491749597</v>
      </c>
      <c r="BI74">
        <f t="shared" si="29"/>
        <v>65.530539579878393</v>
      </c>
      <c r="BJ74">
        <f t="shared" si="30"/>
        <v>6.3059365126513934E-3</v>
      </c>
      <c r="BK74">
        <f t="shared" si="25"/>
        <v>2.8367003884871833</v>
      </c>
      <c r="BT74">
        <f t="shared" si="31"/>
        <v>65.530539579878393</v>
      </c>
      <c r="BU74">
        <f t="shared" si="32"/>
        <v>6.3059365126513934E-3</v>
      </c>
      <c r="BV74">
        <f t="shared" si="26"/>
        <v>2.0809590491749597</v>
      </c>
    </row>
    <row r="75" spans="39:74" x14ac:dyDescent="0.35">
      <c r="AM75">
        <f t="shared" si="27"/>
        <v>67.325165516134263</v>
      </c>
      <c r="AN75">
        <f t="shared" si="28"/>
        <v>5.601819710742046E-3</v>
      </c>
      <c r="AO75">
        <f t="shared" si="24"/>
        <v>1.8486005045448752</v>
      </c>
      <c r="BI75">
        <f t="shared" si="29"/>
        <v>67.325165516134263</v>
      </c>
      <c r="BJ75">
        <f t="shared" si="30"/>
        <v>5.601819710742046E-3</v>
      </c>
      <c r="BK75">
        <f t="shared" si="25"/>
        <v>2.5199562535740987</v>
      </c>
      <c r="BT75">
        <f t="shared" si="31"/>
        <v>67.325165516134263</v>
      </c>
      <c r="BU75">
        <f t="shared" si="32"/>
        <v>5.601819710742046E-3</v>
      </c>
      <c r="BV75">
        <f t="shared" si="26"/>
        <v>1.8486005045448752</v>
      </c>
    </row>
    <row r="76" spans="39:74" x14ac:dyDescent="0.35">
      <c r="AM76">
        <f t="shared" si="27"/>
        <v>69.119791452390132</v>
      </c>
      <c r="AN76">
        <f t="shared" si="28"/>
        <v>4.9445773601542661E-3</v>
      </c>
      <c r="AO76">
        <f t="shared" si="24"/>
        <v>1.6317105288509077</v>
      </c>
      <c r="BI76">
        <f t="shared" si="29"/>
        <v>69.119791452390132</v>
      </c>
      <c r="BJ76">
        <f t="shared" si="30"/>
        <v>4.9445773601542661E-3</v>
      </c>
      <c r="BK76">
        <f t="shared" si="25"/>
        <v>2.2242984036255464</v>
      </c>
      <c r="BT76">
        <f t="shared" si="31"/>
        <v>69.119791452390132</v>
      </c>
      <c r="BU76">
        <f t="shared" si="32"/>
        <v>4.9445773601542661E-3</v>
      </c>
      <c r="BV76">
        <f t="shared" si="26"/>
        <v>1.6317105288509077</v>
      </c>
    </row>
    <row r="77" spans="39:74" x14ac:dyDescent="0.35">
      <c r="AM77">
        <f t="shared" si="27"/>
        <v>70.914417388646001</v>
      </c>
      <c r="AN77">
        <f t="shared" si="28"/>
        <v>4.3366037396930695E-3</v>
      </c>
      <c r="AO77">
        <f t="shared" si="24"/>
        <v>1.4310792340987128</v>
      </c>
      <c r="BI77">
        <f t="shared" si="29"/>
        <v>70.914417388646001</v>
      </c>
      <c r="BJ77">
        <f t="shared" si="30"/>
        <v>4.3366037396930695E-3</v>
      </c>
      <c r="BK77">
        <f t="shared" si="25"/>
        <v>1.9508038954121905</v>
      </c>
      <c r="BT77">
        <f t="shared" si="31"/>
        <v>70.914417388646001</v>
      </c>
      <c r="BU77">
        <f t="shared" si="32"/>
        <v>4.3366037396930695E-3</v>
      </c>
      <c r="BV77">
        <f t="shared" si="26"/>
        <v>1.4310792340987128</v>
      </c>
    </row>
    <row r="78" spans="39:74" x14ac:dyDescent="0.35">
      <c r="AM78">
        <f t="shared" si="27"/>
        <v>72.70904332490187</v>
      </c>
      <c r="AN78">
        <f t="shared" si="28"/>
        <v>3.7791211904533613E-3</v>
      </c>
      <c r="AO78">
        <f t="shared" si="24"/>
        <v>1.2471099928496092</v>
      </c>
      <c r="BI78">
        <f t="shared" si="29"/>
        <v>72.70904332490187</v>
      </c>
      <c r="BJ78">
        <f t="shared" si="30"/>
        <v>3.7791211904533613E-3</v>
      </c>
      <c r="BK78">
        <f t="shared" si="25"/>
        <v>1.7000225942001703</v>
      </c>
      <c r="BT78">
        <f t="shared" si="31"/>
        <v>72.70904332490187</v>
      </c>
      <c r="BU78">
        <f t="shared" si="32"/>
        <v>3.7791211904533613E-3</v>
      </c>
      <c r="BV78">
        <f t="shared" si="26"/>
        <v>1.2471099928496092</v>
      </c>
    </row>
    <row r="79" spans="39:74" x14ac:dyDescent="0.35">
      <c r="AM79">
        <f t="shared" si="27"/>
        <v>74.503669261157739</v>
      </c>
      <c r="AN79">
        <f t="shared" si="28"/>
        <v>3.2722947372444827E-3</v>
      </c>
      <c r="AO79">
        <f t="shared" si="24"/>
        <v>1.0798572632906793</v>
      </c>
      <c r="BI79">
        <f t="shared" si="29"/>
        <v>74.503669261157739</v>
      </c>
      <c r="BJ79">
        <f t="shared" si="30"/>
        <v>3.2722947372444827E-3</v>
      </c>
      <c r="BK79">
        <f t="shared" si="25"/>
        <v>1.472028735741753</v>
      </c>
      <c r="BT79">
        <f t="shared" si="31"/>
        <v>74.503669261157739</v>
      </c>
      <c r="BU79">
        <f t="shared" si="32"/>
        <v>3.2722947372444827E-3</v>
      </c>
      <c r="BV79">
        <f t="shared" si="26"/>
        <v>1.0798572632906793</v>
      </c>
    </row>
    <row r="80" spans="39:74" x14ac:dyDescent="0.35">
      <c r="AM80">
        <f t="shared" si="27"/>
        <v>76.298295197413609</v>
      </c>
      <c r="AN80">
        <f t="shared" si="28"/>
        <v>2.8153638107766147E-3</v>
      </c>
      <c r="AO80">
        <f t="shared" si="24"/>
        <v>0.9290700575562828</v>
      </c>
      <c r="BI80">
        <f t="shared" si="29"/>
        <v>76.298295197413609</v>
      </c>
      <c r="BJ80">
        <f t="shared" si="30"/>
        <v>2.8153638107766147E-3</v>
      </c>
      <c r="BK80">
        <f t="shared" si="25"/>
        <v>1.2664801809755046</v>
      </c>
      <c r="BT80">
        <f t="shared" si="31"/>
        <v>76.298295197413609</v>
      </c>
      <c r="BU80">
        <f t="shared" si="32"/>
        <v>2.8153638107766147E-3</v>
      </c>
      <c r="BV80">
        <f t="shared" si="26"/>
        <v>0.9290700575562828</v>
      </c>
    </row>
    <row r="81" spans="39:74" x14ac:dyDescent="0.35">
      <c r="AM81">
        <f t="shared" si="27"/>
        <v>78.092921133669478</v>
      </c>
      <c r="AN81">
        <f t="shared" si="28"/>
        <v>2.4067841848236871E-3</v>
      </c>
      <c r="AO81">
        <f t="shared" si="24"/>
        <v>0.79423878099181677</v>
      </c>
      <c r="BI81">
        <f t="shared" si="29"/>
        <v>78.092921133669478</v>
      </c>
      <c r="BJ81">
        <f t="shared" si="30"/>
        <v>2.4067841848236871E-3</v>
      </c>
      <c r="BK81">
        <f t="shared" si="25"/>
        <v>1.0826822658928967</v>
      </c>
      <c r="BT81">
        <f t="shared" si="31"/>
        <v>78.092921133669478</v>
      </c>
      <c r="BU81">
        <f t="shared" si="32"/>
        <v>2.4067841848236871E-3</v>
      </c>
      <c r="BV81">
        <f t="shared" si="26"/>
        <v>0.79423878099181677</v>
      </c>
    </row>
    <row r="82" spans="39:74" x14ac:dyDescent="0.35">
      <c r="AM82">
        <f t="shared" si="27"/>
        <v>79.887547069925347</v>
      </c>
      <c r="AN82">
        <f t="shared" si="28"/>
        <v>2.0443737202075546E-3</v>
      </c>
      <c r="AO82">
        <f t="shared" si="24"/>
        <v>0.674643327668493</v>
      </c>
      <c r="BI82">
        <f t="shared" si="29"/>
        <v>79.887547069925347</v>
      </c>
      <c r="BJ82">
        <f t="shared" si="30"/>
        <v>2.0443737202075546E-3</v>
      </c>
      <c r="BK82">
        <f t="shared" si="25"/>
        <v>0.91965336388827601</v>
      </c>
      <c r="BT82">
        <f t="shared" si="31"/>
        <v>79.887547069925347</v>
      </c>
      <c r="BU82">
        <f t="shared" si="32"/>
        <v>2.0443737202075546E-3</v>
      </c>
      <c r="BV82">
        <f t="shared" si="26"/>
        <v>0.674643327668493</v>
      </c>
    </row>
    <row r="83" spans="39:74" x14ac:dyDescent="0.35">
      <c r="AM83">
        <f t="shared" si="27"/>
        <v>81.682173006181216</v>
      </c>
      <c r="AN83">
        <f t="shared" si="28"/>
        <v>1.7254562241849516E-3</v>
      </c>
      <c r="AO83">
        <f t="shared" si="24"/>
        <v>0.56940055398103406</v>
      </c>
      <c r="BI83">
        <f t="shared" si="29"/>
        <v>81.682173006181216</v>
      </c>
      <c r="BJ83">
        <f t="shared" si="30"/>
        <v>1.7254562241849516E-3</v>
      </c>
      <c r="BK83">
        <f t="shared" si="25"/>
        <v>0.77618960033029205</v>
      </c>
      <c r="BT83">
        <f t="shared" si="31"/>
        <v>81.682173006181216</v>
      </c>
      <c r="BU83">
        <f t="shared" si="32"/>
        <v>1.7254562241849516E-3</v>
      </c>
      <c r="BV83">
        <f t="shared" si="26"/>
        <v>0.56940055398103406</v>
      </c>
    </row>
    <row r="84" spans="39:74" x14ac:dyDescent="0.35">
      <c r="AM84">
        <f t="shared" si="27"/>
        <v>83.476798942437085</v>
      </c>
      <c r="AN84">
        <f t="shared" si="28"/>
        <v>1.4469986190623859E-3</v>
      </c>
      <c r="AO84">
        <f t="shared" si="24"/>
        <v>0.47750954429058734</v>
      </c>
      <c r="BI84">
        <f t="shared" si="29"/>
        <v>83.476798942437085</v>
      </c>
      <c r="BJ84">
        <f t="shared" si="30"/>
        <v>1.4469986190623859E-3</v>
      </c>
      <c r="BK84">
        <f t="shared" si="25"/>
        <v>0.65092655731619875</v>
      </c>
      <c r="BT84">
        <f t="shared" si="31"/>
        <v>83.476798942437085</v>
      </c>
      <c r="BU84">
        <f t="shared" si="32"/>
        <v>1.4469986190623859E-3</v>
      </c>
      <c r="BV84">
        <f t="shared" si="26"/>
        <v>0.47750954429058734</v>
      </c>
    </row>
    <row r="85" spans="39:74" x14ac:dyDescent="0.35">
      <c r="AM85">
        <f t="shared" si="27"/>
        <v>85.271424878692955</v>
      </c>
      <c r="AN85">
        <f t="shared" si="28"/>
        <v>1.205737596919484E-3</v>
      </c>
      <c r="AO85">
        <f t="shared" si="24"/>
        <v>0.39789340698342973</v>
      </c>
      <c r="BI85">
        <f t="shared" si="29"/>
        <v>85.271424878692955</v>
      </c>
      <c r="BJ85">
        <f t="shared" si="30"/>
        <v>1.205737596919484E-3</v>
      </c>
      <c r="BK85">
        <f t="shared" si="25"/>
        <v>0.5423962487939793</v>
      </c>
      <c r="BT85">
        <f t="shared" si="31"/>
        <v>85.271424878692955</v>
      </c>
      <c r="BU85">
        <f t="shared" si="32"/>
        <v>1.205737596919484E-3</v>
      </c>
      <c r="BV85">
        <f t="shared" si="26"/>
        <v>0.39789340698342973</v>
      </c>
    </row>
    <row r="86" spans="39:74" x14ac:dyDescent="0.35">
      <c r="AM86">
        <f t="shared" si="27"/>
        <v>87.066050814948824</v>
      </c>
      <c r="AN86">
        <f t="shared" si="28"/>
        <v>9.9829295197034849E-4</v>
      </c>
      <c r="AO86">
        <f t="shared" si="24"/>
        <v>0.32943667415021499</v>
      </c>
      <c r="BI86">
        <f t="shared" si="29"/>
        <v>87.066050814948824</v>
      </c>
      <c r="BJ86">
        <f t="shared" si="30"/>
        <v>9.9829295197034849E-4</v>
      </c>
      <c r="BK86">
        <f t="shared" si="25"/>
        <v>0.44907810267306703</v>
      </c>
      <c r="BT86">
        <f t="shared" si="31"/>
        <v>87.066050814948824</v>
      </c>
      <c r="BU86">
        <f t="shared" si="32"/>
        <v>9.9829295197034849E-4</v>
      </c>
      <c r="BV86">
        <f t="shared" si="26"/>
        <v>0.32943667415021499</v>
      </c>
    </row>
    <row r="87" spans="39:74" x14ac:dyDescent="0.35">
      <c r="AM87">
        <f t="shared" si="27"/>
        <v>88.860676751204693</v>
      </c>
      <c r="AN87">
        <f t="shared" si="28"/>
        <v>8.2126577019380538E-4</v>
      </c>
      <c r="AO87">
        <f t="shared" si="24"/>
        <v>0.27101770416395576</v>
      </c>
      <c r="BI87">
        <f t="shared" si="29"/>
        <v>88.860676751204693</v>
      </c>
      <c r="BJ87">
        <f t="shared" si="30"/>
        <v>8.2126577019380538E-4</v>
      </c>
      <c r="BK87">
        <f t="shared" si="25"/>
        <v>0.36944313103787568</v>
      </c>
      <c r="BT87">
        <f t="shared" si="31"/>
        <v>88.860676751204693</v>
      </c>
      <c r="BU87">
        <f t="shared" si="32"/>
        <v>8.2126577019380538E-4</v>
      </c>
      <c r="BV87">
        <f t="shared" si="26"/>
        <v>0.27101770416395576</v>
      </c>
    </row>
    <row r="88" spans="39:74" x14ac:dyDescent="0.35">
      <c r="AM88">
        <f t="shared" si="27"/>
        <v>90.655302687460562</v>
      </c>
      <c r="AN88">
        <f t="shared" si="28"/>
        <v>6.7132056984738596E-4</v>
      </c>
      <c r="AO88">
        <f t="shared" si="24"/>
        <v>0.22153578804963736</v>
      </c>
      <c r="BI88">
        <f t="shared" si="29"/>
        <v>90.655302687460562</v>
      </c>
      <c r="BJ88">
        <f t="shared" si="30"/>
        <v>6.7132056984738596E-4</v>
      </c>
      <c r="BK88">
        <f t="shared" si="25"/>
        <v>0.30199088073038977</v>
      </c>
      <c r="BT88">
        <f t="shared" si="31"/>
        <v>90.655302687460562</v>
      </c>
      <c r="BU88">
        <f t="shared" si="32"/>
        <v>6.7132056984738596E-4</v>
      </c>
      <c r="BV88">
        <f t="shared" si="26"/>
        <v>0.22153578804963736</v>
      </c>
    </row>
    <row r="89" spans="39:74" x14ac:dyDescent="0.35">
      <c r="AM89">
        <f t="shared" si="27"/>
        <v>92.449928623716431</v>
      </c>
      <c r="AN89">
        <f t="shared" si="28"/>
        <v>5.4525129071951537E-4</v>
      </c>
      <c r="AO89">
        <f t="shared" si="24"/>
        <v>0.17993292593744006</v>
      </c>
      <c r="BI89">
        <f t="shared" si="29"/>
        <v>92.449928623716431</v>
      </c>
      <c r="BJ89">
        <f t="shared" si="30"/>
        <v>5.4525129071951537E-4</v>
      </c>
      <c r="BK89">
        <f t="shared" si="25"/>
        <v>0.24527911835205837</v>
      </c>
      <c r="BT89">
        <f t="shared" si="31"/>
        <v>92.449928623716431</v>
      </c>
      <c r="BU89">
        <f t="shared" si="32"/>
        <v>5.4525129071951537E-4</v>
      </c>
      <c r="BV89">
        <f t="shared" si="26"/>
        <v>0.17993292593744006</v>
      </c>
    </row>
    <row r="90" spans="39:74" x14ac:dyDescent="0.35">
      <c r="AM90">
        <f t="shared" si="27"/>
        <v>94.2445545599723</v>
      </c>
      <c r="AN90">
        <f t="shared" si="28"/>
        <v>4.4003170110626036E-4</v>
      </c>
      <c r="AO90">
        <f t="shared" si="24"/>
        <v>0.14521046136506591</v>
      </c>
      <c r="BI90">
        <f t="shared" si="29"/>
        <v>94.2445545599723</v>
      </c>
      <c r="BJ90">
        <f t="shared" si="30"/>
        <v>4.4003170110626036E-4</v>
      </c>
      <c r="BK90">
        <f t="shared" si="25"/>
        <v>0.19794650564123281</v>
      </c>
      <c r="BT90">
        <f t="shared" si="31"/>
        <v>94.2445545599723</v>
      </c>
      <c r="BU90">
        <f t="shared" si="32"/>
        <v>4.4003170110626036E-4</v>
      </c>
      <c r="BV90">
        <f t="shared" si="26"/>
        <v>0.14521046136506591</v>
      </c>
    </row>
    <row r="91" spans="39:74" x14ac:dyDescent="0.35">
      <c r="AM91">
        <f t="shared" si="27"/>
        <v>96.03918049622817</v>
      </c>
      <c r="AN91">
        <f t="shared" si="28"/>
        <v>3.5285131784037051E-4</v>
      </c>
      <c r="AO91">
        <f t="shared" si="24"/>
        <v>0.11644093488732227</v>
      </c>
      <c r="BI91">
        <f t="shared" si="29"/>
        <v>96.03918049622817</v>
      </c>
      <c r="BJ91">
        <f t="shared" si="30"/>
        <v>3.5285131784037051E-4</v>
      </c>
      <c r="BK91">
        <f t="shared" si="25"/>
        <v>0.15872875795496097</v>
      </c>
      <c r="BT91">
        <f t="shared" si="31"/>
        <v>96.03918049622817</v>
      </c>
      <c r="BU91">
        <f t="shared" si="32"/>
        <v>3.5285131784037051E-4</v>
      </c>
      <c r="BV91">
        <f t="shared" si="26"/>
        <v>0.11644093488732227</v>
      </c>
    </row>
    <row r="92" spans="39:74" x14ac:dyDescent="0.35">
      <c r="AM92">
        <f t="shared" si="27"/>
        <v>97.833806432484039</v>
      </c>
      <c r="AN92">
        <f t="shared" si="28"/>
        <v>2.8113831495932165E-4</v>
      </c>
      <c r="AO92">
        <f t="shared" si="24"/>
        <v>9.2775643936576141E-2</v>
      </c>
      <c r="BI92">
        <f t="shared" si="29"/>
        <v>97.833806432484039</v>
      </c>
      <c r="BJ92">
        <f t="shared" si="30"/>
        <v>2.8113831495932165E-4</v>
      </c>
      <c r="BK92">
        <f t="shared" si="25"/>
        <v>0.12646894964193367</v>
      </c>
      <c r="BT92">
        <f t="shared" si="31"/>
        <v>97.833806432484039</v>
      </c>
      <c r="BU92">
        <f t="shared" si="32"/>
        <v>2.8113831495932165E-4</v>
      </c>
      <c r="BV92">
        <f t="shared" si="26"/>
        <v>9.2775643936576141E-2</v>
      </c>
    </row>
    <row r="93" spans="39:74" x14ac:dyDescent="0.35">
      <c r="AM93">
        <f t="shared" si="27"/>
        <v>99.628432368739908</v>
      </c>
      <c r="AN93">
        <f t="shared" si="28"/>
        <v>2.2257113809595456E-4</v>
      </c>
      <c r="AO93">
        <f t="shared" si="24"/>
        <v>7.3448475571665006E-2</v>
      </c>
      <c r="BI93">
        <f t="shared" si="29"/>
        <v>99.628432368739908</v>
      </c>
      <c r="BJ93">
        <f t="shared" si="30"/>
        <v>2.2257113809595456E-4</v>
      </c>
      <c r="BK93">
        <f t="shared" si="25"/>
        <v>0.10012273872978845</v>
      </c>
      <c r="BT93">
        <f t="shared" si="31"/>
        <v>99.628432368739908</v>
      </c>
      <c r="BU93">
        <f t="shared" si="32"/>
        <v>2.2257113809595456E-4</v>
      </c>
      <c r="BV93">
        <f t="shared" si="26"/>
        <v>7.3448475571665006E-2</v>
      </c>
    </row>
    <row r="94" spans="39:74" x14ac:dyDescent="0.35">
      <c r="AM94">
        <f t="shared" si="27"/>
        <v>101.42305830499578</v>
      </c>
      <c r="AN94">
        <f t="shared" si="28"/>
        <v>1.7508065829556903E-4</v>
      </c>
      <c r="AO94">
        <f t="shared" si="24"/>
        <v>5.7776617237537777E-2</v>
      </c>
      <c r="BI94">
        <f t="shared" si="29"/>
        <v>101.42305830499578</v>
      </c>
      <c r="BJ94">
        <f t="shared" si="30"/>
        <v>1.7508065829556903E-4</v>
      </c>
      <c r="BK94">
        <f t="shared" si="25"/>
        <v>7.8759335811138781E-2</v>
      </c>
      <c r="BT94">
        <f t="shared" si="31"/>
        <v>101.42305830499578</v>
      </c>
      <c r="BU94">
        <f t="shared" si="32"/>
        <v>1.7508065829556903E-4</v>
      </c>
      <c r="BV94">
        <f t="shared" si="26"/>
        <v>5.7776617237537777E-2</v>
      </c>
    </row>
    <row r="95" spans="39:74" x14ac:dyDescent="0.35">
      <c r="AM95">
        <f t="shared" si="27"/>
        <v>103.21768424125165</v>
      </c>
      <c r="AN95">
        <f t="shared" si="28"/>
        <v>1.3684470904323467E-4</v>
      </c>
      <c r="AO95">
        <f t="shared" si="24"/>
        <v>4.5158753984267441E-2</v>
      </c>
      <c r="BI95">
        <f t="shared" si="29"/>
        <v>103.21768424125165</v>
      </c>
      <c r="BJ95">
        <f t="shared" si="30"/>
        <v>1.3684470904323467E-4</v>
      </c>
      <c r="BK95">
        <f t="shared" si="25"/>
        <v>6.1559046547099171E-2</v>
      </c>
      <c r="BT95">
        <f t="shared" si="31"/>
        <v>103.21768424125165</v>
      </c>
      <c r="BU95">
        <f t="shared" si="32"/>
        <v>1.3684470904323467E-4</v>
      </c>
      <c r="BV95">
        <f t="shared" si="26"/>
        <v>4.5158753984267441E-2</v>
      </c>
    </row>
    <row r="96" spans="39:74" x14ac:dyDescent="0.35">
      <c r="AM96">
        <f t="shared" si="27"/>
        <v>105.01231017750752</v>
      </c>
      <c r="AN96">
        <f t="shared" si="28"/>
        <v>1.0627677459911209E-4</v>
      </c>
      <c r="AO96">
        <f t="shared" si="24"/>
        <v>3.5071335617706992E-2</v>
      </c>
      <c r="BI96">
        <f t="shared" si="29"/>
        <v>105.01231017750752</v>
      </c>
      <c r="BJ96">
        <f t="shared" si="30"/>
        <v>1.0627677459911209E-4</v>
      </c>
      <c r="BK96">
        <f t="shared" si="25"/>
        <v>4.7808183160047035E-2</v>
      </c>
      <c r="BT96">
        <f t="shared" si="31"/>
        <v>105.01231017750752</v>
      </c>
      <c r="BU96">
        <f t="shared" si="32"/>
        <v>1.0627677459911209E-4</v>
      </c>
      <c r="BV96">
        <f t="shared" si="26"/>
        <v>3.5071335617706992E-2</v>
      </c>
    </row>
    <row r="97" spans="39:74" x14ac:dyDescent="0.35">
      <c r="AM97">
        <f t="shared" si="27"/>
        <v>106.80693611376338</v>
      </c>
      <c r="AN97">
        <f t="shared" si="28"/>
        <v>8.2010457718558743E-5</v>
      </c>
      <c r="AO97">
        <f t="shared" si="24"/>
        <v>2.7063451047124387E-2</v>
      </c>
      <c r="BI97">
        <f t="shared" si="29"/>
        <v>106.80693611376338</v>
      </c>
      <c r="BJ97">
        <f t="shared" si="30"/>
        <v>8.2010457718558743E-5</v>
      </c>
      <c r="BK97">
        <f t="shared" si="25"/>
        <v>3.6892077299463949E-2</v>
      </c>
      <c r="BT97">
        <f t="shared" si="31"/>
        <v>106.80693611376338</v>
      </c>
      <c r="BU97">
        <f t="shared" si="32"/>
        <v>8.2010457718558743E-5</v>
      </c>
      <c r="BV97">
        <f t="shared" si="26"/>
        <v>2.7063451047124387E-2</v>
      </c>
    </row>
    <row r="98" spans="39:74" x14ac:dyDescent="0.35">
      <c r="AM98">
        <f t="shared" si="27"/>
        <v>108.60156205001925</v>
      </c>
      <c r="AN98">
        <f t="shared" si="28"/>
        <v>6.2881171098387665E-5</v>
      </c>
      <c r="AO98">
        <f t="shared" si="24"/>
        <v>2.0750786462467929E-2</v>
      </c>
      <c r="BI98">
        <f t="shared" si="29"/>
        <v>108.60156205001925</v>
      </c>
      <c r="BJ98">
        <f t="shared" si="30"/>
        <v>6.2881171098387665E-5</v>
      </c>
      <c r="BK98">
        <f t="shared" si="25"/>
        <v>2.8286844012060278E-2</v>
      </c>
      <c r="BT98">
        <f t="shared" si="31"/>
        <v>108.60156205001925</v>
      </c>
      <c r="BU98">
        <f t="shared" si="32"/>
        <v>6.2881171098387665E-5</v>
      </c>
      <c r="BV98">
        <f t="shared" si="26"/>
        <v>2.0750786462467929E-2</v>
      </c>
    </row>
    <row r="99" spans="39:74" x14ac:dyDescent="0.35">
      <c r="AM99">
        <f t="shared" si="27"/>
        <v>110.39618798627512</v>
      </c>
      <c r="AN99">
        <f t="shared" si="28"/>
        <v>4.7906288143625772E-5</v>
      </c>
      <c r="AO99">
        <f t="shared" si="24"/>
        <v>1.5809075087396506E-2</v>
      </c>
      <c r="BI99">
        <f t="shared" si="29"/>
        <v>110.39618798627512</v>
      </c>
      <c r="BJ99">
        <f t="shared" si="30"/>
        <v>4.7906288143625772E-5</v>
      </c>
      <c r="BK99">
        <f t="shared" si="25"/>
        <v>2.1550452643371673E-2</v>
      </c>
      <c r="BT99">
        <f t="shared" si="31"/>
        <v>110.39618798627512</v>
      </c>
      <c r="BU99">
        <f t="shared" si="32"/>
        <v>4.7906288143625772E-5</v>
      </c>
      <c r="BV99">
        <f t="shared" si="26"/>
        <v>1.5809075087396506E-2</v>
      </c>
    </row>
    <row r="100" spans="39:74" x14ac:dyDescent="0.35">
      <c r="AM100">
        <f t="shared" si="27"/>
        <v>112.19081392253099</v>
      </c>
      <c r="AN100">
        <f t="shared" si="28"/>
        <v>3.6264770931776429E-5</v>
      </c>
      <c r="AO100">
        <f t="shared" si="24"/>
        <v>1.1967374407486221E-2</v>
      </c>
      <c r="BI100">
        <f t="shared" si="29"/>
        <v>112.19081392253099</v>
      </c>
      <c r="BJ100">
        <f t="shared" si="30"/>
        <v>3.6264770931776429E-5</v>
      </c>
      <c r="BK100">
        <f t="shared" si="25"/>
        <v>1.6313562558738042E-2</v>
      </c>
      <c r="BT100">
        <f t="shared" si="31"/>
        <v>112.19081392253099</v>
      </c>
      <c r="BU100">
        <f t="shared" si="32"/>
        <v>3.6264770931776429E-5</v>
      </c>
      <c r="BV100">
        <f t="shared" si="26"/>
        <v>1.1967374407486221E-2</v>
      </c>
    </row>
    <row r="101" spans="39:74" x14ac:dyDescent="0.35">
      <c r="AM101">
        <f t="shared" si="27"/>
        <v>113.98543985878686</v>
      </c>
      <c r="AN101">
        <f t="shared" si="28"/>
        <v>2.7277079540725978E-5</v>
      </c>
      <c r="AO101">
        <f t="shared" si="24"/>
        <v>9.0014362484395725E-3</v>
      </c>
      <c r="BI101">
        <f t="shared" si="29"/>
        <v>113.98543985878686</v>
      </c>
      <c r="BJ101">
        <f t="shared" si="30"/>
        <v>2.7277079540725978E-5</v>
      </c>
      <c r="BK101">
        <f t="shared" si="25"/>
        <v>1.2270485434595552E-2</v>
      </c>
      <c r="BT101">
        <f t="shared" si="31"/>
        <v>113.98543985878686</v>
      </c>
      <c r="BU101">
        <f t="shared" si="32"/>
        <v>2.7277079540725978E-5</v>
      </c>
      <c r="BV101">
        <f t="shared" si="26"/>
        <v>9.0014362484395725E-3</v>
      </c>
    </row>
    <row r="102" spans="39:74" x14ac:dyDescent="0.35">
      <c r="AM102">
        <f t="shared" si="27"/>
        <v>115.78006579504273</v>
      </c>
      <c r="AN102">
        <f t="shared" si="28"/>
        <v>2.0385967006091421E-5</v>
      </c>
      <c r="AO102">
        <f t="shared" si="24"/>
        <v>6.7273691120101689E-3</v>
      </c>
      <c r="BI102">
        <f t="shared" si="29"/>
        <v>115.78006579504273</v>
      </c>
      <c r="BJ102">
        <f t="shared" si="30"/>
        <v>2.0385967006091421E-5</v>
      </c>
      <c r="BK102">
        <f t="shared" si="25"/>
        <v>9.1705459466403204E-3</v>
      </c>
      <c r="BT102">
        <f t="shared" si="31"/>
        <v>115.78006579504273</v>
      </c>
      <c r="BU102">
        <f t="shared" si="32"/>
        <v>2.0385967006091421E-5</v>
      </c>
      <c r="BV102">
        <f t="shared" si="26"/>
        <v>6.7273691120101689E-3</v>
      </c>
    </row>
    <row r="103" spans="39:74" x14ac:dyDescent="0.35">
      <c r="AM103">
        <f t="shared" si="27"/>
        <v>117.5746917312986</v>
      </c>
      <c r="AN103">
        <f t="shared" si="28"/>
        <v>1.5138584843687723E-5</v>
      </c>
      <c r="AO103">
        <f t="shared" si="24"/>
        <v>4.9957329984169491E-3</v>
      </c>
      <c r="BI103">
        <f t="shared" si="29"/>
        <v>117.5746917312986</v>
      </c>
      <c r="BJ103">
        <f t="shared" si="30"/>
        <v>1.5138584843687723E-5</v>
      </c>
      <c r="BK103">
        <f t="shared" si="25"/>
        <v>6.8100320104838921E-3</v>
      </c>
      <c r="BT103">
        <f t="shared" si="31"/>
        <v>117.5746917312986</v>
      </c>
      <c r="BU103">
        <f t="shared" si="32"/>
        <v>1.5138584843687723E-5</v>
      </c>
      <c r="BV103">
        <f t="shared" si="26"/>
        <v>4.9957329984169491E-3</v>
      </c>
    </row>
    <row r="104" spans="39:74" x14ac:dyDescent="0.35">
      <c r="AM104">
        <f t="shared" si="27"/>
        <v>119.36931766755447</v>
      </c>
      <c r="AN104">
        <f t="shared" si="28"/>
        <v>1.1170169329599207E-5</v>
      </c>
      <c r="AO104">
        <f t="shared" si="24"/>
        <v>3.6861558787677383E-3</v>
      </c>
      <c r="BI104">
        <f t="shared" si="29"/>
        <v>119.36931766755447</v>
      </c>
      <c r="BJ104">
        <f t="shared" si="30"/>
        <v>1.1170169329599207E-5</v>
      </c>
      <c r="BK104">
        <f t="shared" si="25"/>
        <v>5.0248561198119046E-3</v>
      </c>
      <c r="BT104">
        <f t="shared" si="31"/>
        <v>119.36931766755447</v>
      </c>
      <c r="BU104">
        <f t="shared" si="32"/>
        <v>1.1170169329599207E-5</v>
      </c>
      <c r="BV104">
        <f t="shared" si="26"/>
        <v>3.6861558787677383E-3</v>
      </c>
    </row>
    <row r="105" spans="39:74" x14ac:dyDescent="0.35">
      <c r="AM105">
        <f t="shared" si="27"/>
        <v>121.16394360381034</v>
      </c>
      <c r="AN105">
        <f t="shared" si="28"/>
        <v>8.189450259957078E-6</v>
      </c>
      <c r="AO105">
        <f t="shared" si="24"/>
        <v>2.7025185857858357E-3</v>
      </c>
      <c r="BI105">
        <f t="shared" si="29"/>
        <v>121.16394360381034</v>
      </c>
      <c r="BJ105">
        <f t="shared" si="30"/>
        <v>8.189450259957078E-6</v>
      </c>
      <c r="BK105">
        <f t="shared" si="25"/>
        <v>3.6839915351683421E-3</v>
      </c>
      <c r="BT105">
        <f t="shared" si="31"/>
        <v>121.16394360381034</v>
      </c>
      <c r="BU105">
        <f t="shared" si="32"/>
        <v>8.189450259957078E-6</v>
      </c>
      <c r="BV105">
        <f t="shared" si="26"/>
        <v>2.7025185857858357E-3</v>
      </c>
    </row>
    <row r="106" spans="39:74" x14ac:dyDescent="0.35">
      <c r="AM106" s="6">
        <f t="shared" si="27"/>
        <v>122.95856954006621</v>
      </c>
      <c r="AN106" s="6">
        <f t="shared" si="28"/>
        <v>5.9658215368978226E-6</v>
      </c>
      <c r="AO106" s="6">
        <f t="shared" si="24"/>
        <v>1.9687211071762814E-3</v>
      </c>
      <c r="BI106" s="6">
        <f t="shared" si="29"/>
        <v>122.95856954006621</v>
      </c>
      <c r="BJ106" s="6">
        <f t="shared" si="30"/>
        <v>5.9658215368978226E-6</v>
      </c>
      <c r="BK106" s="6">
        <f t="shared" si="25"/>
        <v>2.6837010232200567E-3</v>
      </c>
      <c r="BT106" s="6">
        <f t="shared" si="31"/>
        <v>122.95856954006621</v>
      </c>
      <c r="BU106" s="6">
        <f t="shared" si="32"/>
        <v>5.9658215368978226E-6</v>
      </c>
      <c r="BV106" s="6">
        <f t="shared" si="26"/>
        <v>1.9687211071762814E-3</v>
      </c>
    </row>
  </sheetData>
  <mergeCells count="1">
    <mergeCell ref="A3:B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BABF8-84C2-41F6-AB5C-E3D4A7D31A38}">
  <dimension ref="A1:I52"/>
  <sheetViews>
    <sheetView workbookViewId="0"/>
  </sheetViews>
  <sheetFormatPr defaultRowHeight="14.5" x14ac:dyDescent="0.35"/>
  <sheetData>
    <row r="1" spans="1:9" x14ac:dyDescent="0.35">
      <c r="A1" s="1" t="s">
        <v>0</v>
      </c>
    </row>
    <row r="3" spans="1:9" x14ac:dyDescent="0.35">
      <c r="A3" s="2" t="s">
        <v>3</v>
      </c>
      <c r="B3" s="2"/>
    </row>
    <row r="4" spans="1:9" x14ac:dyDescent="0.35">
      <c r="A4" s="5">
        <v>34</v>
      </c>
      <c r="B4" s="5">
        <v>20</v>
      </c>
      <c r="G4" t="s">
        <v>0</v>
      </c>
    </row>
    <row r="5" spans="1:9" x14ac:dyDescent="0.35">
      <c r="A5">
        <v>45</v>
      </c>
      <c r="B5">
        <v>34</v>
      </c>
    </row>
    <row r="6" spans="1:9" x14ac:dyDescent="0.35">
      <c r="A6">
        <v>23</v>
      </c>
      <c r="B6">
        <v>29</v>
      </c>
      <c r="G6" t="s">
        <v>12</v>
      </c>
      <c r="H6">
        <v>15</v>
      </c>
    </row>
    <row r="7" spans="1:9" x14ac:dyDescent="0.35">
      <c r="A7">
        <v>22</v>
      </c>
      <c r="B7">
        <v>12</v>
      </c>
    </row>
    <row r="8" spans="1:9" x14ac:dyDescent="0.35">
      <c r="A8">
        <v>7</v>
      </c>
      <c r="B8">
        <v>72</v>
      </c>
      <c r="G8" s="18" t="s">
        <v>6</v>
      </c>
      <c r="H8" s="18" t="s">
        <v>7</v>
      </c>
      <c r="I8" s="18" t="s">
        <v>8</v>
      </c>
    </row>
    <row r="9" spans="1:9" x14ac:dyDescent="0.35">
      <c r="A9">
        <v>34</v>
      </c>
      <c r="B9">
        <v>23</v>
      </c>
      <c r="G9">
        <f t="shared" ref="G9:G14" si="0">G10-$H$6</f>
        <v>-5</v>
      </c>
    </row>
    <row r="10" spans="1:9" x14ac:dyDescent="0.35">
      <c r="A10">
        <v>9</v>
      </c>
      <c r="B10">
        <v>10</v>
      </c>
      <c r="G10">
        <f t="shared" si="0"/>
        <v>10</v>
      </c>
      <c r="H10">
        <f>I10-I9</f>
        <v>3</v>
      </c>
      <c r="I10">
        <f>COUNTIF($A$4:$B$14,"&lt;="&amp;G10)</f>
        <v>3</v>
      </c>
    </row>
    <row r="11" spans="1:9" x14ac:dyDescent="0.35">
      <c r="A11">
        <v>66</v>
      </c>
      <c r="B11">
        <v>14</v>
      </c>
      <c r="G11">
        <f t="shared" si="0"/>
        <v>25</v>
      </c>
      <c r="H11">
        <f t="shared" ref="H11:H16" si="1">I11-I10</f>
        <v>8</v>
      </c>
      <c r="I11">
        <f t="shared" ref="I11:I16" si="2">COUNTIF($A$4:$B$14,"&lt;="&amp;G11)</f>
        <v>11</v>
      </c>
    </row>
    <row r="12" spans="1:9" x14ac:dyDescent="0.35">
      <c r="A12">
        <v>29</v>
      </c>
      <c r="B12">
        <v>23</v>
      </c>
      <c r="G12">
        <f t="shared" si="0"/>
        <v>40</v>
      </c>
      <c r="H12">
        <f t="shared" si="1"/>
        <v>5</v>
      </c>
      <c r="I12">
        <f t="shared" si="2"/>
        <v>16</v>
      </c>
    </row>
    <row r="13" spans="1:9" x14ac:dyDescent="0.35">
      <c r="A13">
        <v>67</v>
      </c>
      <c r="B13">
        <v>24</v>
      </c>
      <c r="G13">
        <f t="shared" si="0"/>
        <v>55</v>
      </c>
      <c r="H13">
        <f t="shared" si="1"/>
        <v>2</v>
      </c>
      <c r="I13">
        <f t="shared" si="2"/>
        <v>18</v>
      </c>
    </row>
    <row r="14" spans="1:9" x14ac:dyDescent="0.35">
      <c r="A14" s="6">
        <v>44</v>
      </c>
      <c r="B14" s="6">
        <v>90</v>
      </c>
      <c r="G14">
        <f t="shared" si="0"/>
        <v>70</v>
      </c>
      <c r="H14">
        <f t="shared" si="1"/>
        <v>2</v>
      </c>
      <c r="I14">
        <f t="shared" si="2"/>
        <v>20</v>
      </c>
    </row>
    <row r="15" spans="1:9" x14ac:dyDescent="0.35">
      <c r="G15">
        <f>G16-$H$6</f>
        <v>85</v>
      </c>
      <c r="H15">
        <f t="shared" si="1"/>
        <v>1</v>
      </c>
      <c r="I15">
        <f t="shared" si="2"/>
        <v>21</v>
      </c>
    </row>
    <row r="16" spans="1:9" x14ac:dyDescent="0.35">
      <c r="G16" s="20">
        <v>100</v>
      </c>
      <c r="H16" s="20">
        <f t="shared" si="1"/>
        <v>1</v>
      </c>
      <c r="I16" s="20">
        <f t="shared" si="2"/>
        <v>22</v>
      </c>
    </row>
    <row r="22" spans="7:9" x14ac:dyDescent="0.35">
      <c r="G22" t="s">
        <v>0</v>
      </c>
    </row>
    <row r="24" spans="7:9" x14ac:dyDescent="0.35">
      <c r="G24" t="s">
        <v>12</v>
      </c>
      <c r="H24">
        <v>15</v>
      </c>
    </row>
    <row r="26" spans="7:9" x14ac:dyDescent="0.35">
      <c r="G26" s="18" t="s">
        <v>6</v>
      </c>
      <c r="H26" s="18" t="s">
        <v>7</v>
      </c>
      <c r="I26" s="18" t="s">
        <v>8</v>
      </c>
    </row>
    <row r="27" spans="7:9" x14ac:dyDescent="0.35">
      <c r="G27">
        <f t="shared" ref="G27:G32" si="3">G28-$H$24</f>
        <v>-5</v>
      </c>
      <c r="H27">
        <v>0</v>
      </c>
    </row>
    <row r="28" spans="7:9" x14ac:dyDescent="0.35">
      <c r="G28">
        <f t="shared" si="3"/>
        <v>10</v>
      </c>
      <c r="H28">
        <f>I28-I27</f>
        <v>3</v>
      </c>
      <c r="I28">
        <f>COUNTIF($A$4:$B$14,"&lt;="&amp;G28)</f>
        <v>3</v>
      </c>
    </row>
    <row r="29" spans="7:9" x14ac:dyDescent="0.35">
      <c r="G29">
        <f t="shared" si="3"/>
        <v>25</v>
      </c>
      <c r="H29">
        <f t="shared" ref="H29:H34" si="4">I29-I28</f>
        <v>8</v>
      </c>
      <c r="I29">
        <f t="shared" ref="I29:I34" si="5">COUNTIF($A$4:$B$14,"&lt;="&amp;G29)</f>
        <v>11</v>
      </c>
    </row>
    <row r="30" spans="7:9" x14ac:dyDescent="0.35">
      <c r="G30">
        <f t="shared" si="3"/>
        <v>40</v>
      </c>
      <c r="H30">
        <f t="shared" si="4"/>
        <v>5</v>
      </c>
      <c r="I30">
        <f t="shared" si="5"/>
        <v>16</v>
      </c>
    </row>
    <row r="31" spans="7:9" x14ac:dyDescent="0.35">
      <c r="G31">
        <f t="shared" si="3"/>
        <v>55</v>
      </c>
      <c r="H31">
        <f t="shared" si="4"/>
        <v>2</v>
      </c>
      <c r="I31">
        <f t="shared" si="5"/>
        <v>18</v>
      </c>
    </row>
    <row r="32" spans="7:9" x14ac:dyDescent="0.35">
      <c r="G32">
        <f t="shared" si="3"/>
        <v>70</v>
      </c>
      <c r="H32">
        <f t="shared" si="4"/>
        <v>2</v>
      </c>
      <c r="I32">
        <f t="shared" si="5"/>
        <v>20</v>
      </c>
    </row>
    <row r="33" spans="7:9" x14ac:dyDescent="0.35">
      <c r="G33">
        <f>G34-$H$24</f>
        <v>85</v>
      </c>
      <c r="H33">
        <f t="shared" si="4"/>
        <v>1</v>
      </c>
      <c r="I33">
        <f t="shared" si="5"/>
        <v>21</v>
      </c>
    </row>
    <row r="34" spans="7:9" x14ac:dyDescent="0.35">
      <c r="G34">
        <v>100</v>
      </c>
      <c r="H34">
        <f t="shared" si="4"/>
        <v>1</v>
      </c>
      <c r="I34">
        <f t="shared" si="5"/>
        <v>22</v>
      </c>
    </row>
    <row r="35" spans="7:9" x14ac:dyDescent="0.35">
      <c r="G35" s="20">
        <f>G34+$H$24</f>
        <v>115</v>
      </c>
      <c r="H35" s="20">
        <v>0</v>
      </c>
      <c r="I35" s="20"/>
    </row>
    <row r="40" spans="7:9" x14ac:dyDescent="0.35">
      <c r="G40" t="s">
        <v>0</v>
      </c>
    </row>
    <row r="42" spans="7:9" x14ac:dyDescent="0.35">
      <c r="G42" t="s">
        <v>12</v>
      </c>
      <c r="H42">
        <v>15</v>
      </c>
    </row>
    <row r="44" spans="7:9" x14ac:dyDescent="0.35">
      <c r="G44" s="18" t="s">
        <v>6</v>
      </c>
      <c r="H44" s="18" t="s">
        <v>7</v>
      </c>
      <c r="I44" s="18" t="s">
        <v>8</v>
      </c>
    </row>
    <row r="45" spans="7:9" x14ac:dyDescent="0.35">
      <c r="G45">
        <f t="shared" ref="G45:G49" si="6">G46-$H$42</f>
        <v>0</v>
      </c>
      <c r="H45">
        <v>0</v>
      </c>
    </row>
    <row r="46" spans="7:9" x14ac:dyDescent="0.35">
      <c r="G46">
        <f t="shared" si="6"/>
        <v>15</v>
      </c>
      <c r="H46">
        <f>I46-I45</f>
        <v>5</v>
      </c>
      <c r="I46">
        <f>COUNTIF($A$4:$B$14,"&lt;="&amp;G46)</f>
        <v>5</v>
      </c>
    </row>
    <row r="47" spans="7:9" x14ac:dyDescent="0.35">
      <c r="G47">
        <f t="shared" si="6"/>
        <v>30</v>
      </c>
      <c r="H47">
        <f t="shared" ref="H47:H51" si="7">I47-I46</f>
        <v>8</v>
      </c>
      <c r="I47">
        <f t="shared" ref="I47:I51" si="8">COUNTIF($A$4:$B$14,"&lt;="&amp;G47)</f>
        <v>13</v>
      </c>
    </row>
    <row r="48" spans="7:9" x14ac:dyDescent="0.35">
      <c r="G48">
        <f t="shared" si="6"/>
        <v>45</v>
      </c>
      <c r="H48">
        <f t="shared" si="7"/>
        <v>5</v>
      </c>
      <c r="I48">
        <f t="shared" si="8"/>
        <v>18</v>
      </c>
    </row>
    <row r="49" spans="7:9" x14ac:dyDescent="0.35">
      <c r="G49">
        <f t="shared" si="6"/>
        <v>60</v>
      </c>
      <c r="H49">
        <f t="shared" si="7"/>
        <v>0</v>
      </c>
      <c r="I49">
        <f t="shared" si="8"/>
        <v>18</v>
      </c>
    </row>
    <row r="50" spans="7:9" x14ac:dyDescent="0.35">
      <c r="G50">
        <f>G51-$H$42</f>
        <v>75</v>
      </c>
      <c r="H50">
        <f t="shared" si="7"/>
        <v>3</v>
      </c>
      <c r="I50">
        <f t="shared" si="8"/>
        <v>21</v>
      </c>
    </row>
    <row r="51" spans="7:9" x14ac:dyDescent="0.35">
      <c r="G51">
        <f>MAX(A4:B14)</f>
        <v>90</v>
      </c>
      <c r="H51">
        <f t="shared" si="7"/>
        <v>1</v>
      </c>
      <c r="I51">
        <f t="shared" si="8"/>
        <v>22</v>
      </c>
    </row>
    <row r="52" spans="7:9" x14ac:dyDescent="0.35">
      <c r="G52" s="20">
        <f>G51+$H$42</f>
        <v>105</v>
      </c>
      <c r="H52" s="20">
        <v>0</v>
      </c>
      <c r="I52" s="20"/>
    </row>
  </sheetData>
  <mergeCells count="1">
    <mergeCell ref="A3:B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895EA-C136-4D75-9371-AC7DFF3FF0A8}">
  <dimension ref="A1:P106"/>
  <sheetViews>
    <sheetView workbookViewId="0"/>
  </sheetViews>
  <sheetFormatPr defaultRowHeight="14.5" x14ac:dyDescent="0.35"/>
  <sheetData>
    <row r="1" spans="1:16" x14ac:dyDescent="0.35">
      <c r="A1" s="1" t="s">
        <v>28</v>
      </c>
    </row>
    <row r="3" spans="1:16" x14ac:dyDescent="0.35">
      <c r="A3" s="27" t="s">
        <v>29</v>
      </c>
      <c r="B3" s="27" t="s">
        <v>30</v>
      </c>
      <c r="D3" t="s">
        <v>0</v>
      </c>
      <c r="H3" t="s">
        <v>9</v>
      </c>
      <c r="K3" t="s">
        <v>10</v>
      </c>
      <c r="N3" t="s">
        <v>11</v>
      </c>
    </row>
    <row r="4" spans="1:16" x14ac:dyDescent="0.35">
      <c r="A4">
        <v>1</v>
      </c>
      <c r="B4" s="28">
        <v>4</v>
      </c>
    </row>
    <row r="5" spans="1:16" x14ac:dyDescent="0.35">
      <c r="A5">
        <f>A4+1</f>
        <v>2</v>
      </c>
      <c r="B5" s="28">
        <v>4.7</v>
      </c>
      <c r="D5" t="s">
        <v>12</v>
      </c>
      <c r="E5">
        <v>3</v>
      </c>
      <c r="H5" t="e">
        <f t="array" aca="1" ref="H5:I14" ca="1">FREQ_REFORMAT(D9:E11)</f>
        <v>#NAME?</v>
      </c>
      <c r="I5" t="e">
        <f ca="1"/>
        <v>#NAME?</v>
      </c>
      <c r="K5" t="s">
        <v>13</v>
      </c>
      <c r="L5" s="29">
        <f>AVERAGE(B4:B23)</f>
        <v>7.5499999999999989</v>
      </c>
      <c r="N5" s="15" t="s">
        <v>14</v>
      </c>
      <c r="O5" s="15" t="s">
        <v>15</v>
      </c>
      <c r="P5" s="15" t="s">
        <v>16</v>
      </c>
    </row>
    <row r="6" spans="1:16" x14ac:dyDescent="0.35">
      <c r="A6">
        <f t="shared" ref="A6:A23" si="0">A5+1</f>
        <v>3</v>
      </c>
      <c r="B6" s="28">
        <v>4.9000000000000004</v>
      </c>
      <c r="H6" t="e">
        <f ca="1"/>
        <v>#NAME?</v>
      </c>
      <c r="I6" t="e">
        <f ca="1"/>
        <v>#NAME?</v>
      </c>
      <c r="K6" t="s">
        <v>17</v>
      </c>
      <c r="L6" s="16">
        <f>_xlfn.STDEV.S(B4:B23)</f>
        <v>2.502314717889905</v>
      </c>
      <c r="N6" s="17">
        <f>L8</f>
        <v>-2.4592588715596211</v>
      </c>
      <c r="O6" s="17">
        <f>_xlfn.NORM.DIST(N6,L$5,L$6,FALSE)</f>
        <v>5.3482571479953041E-5</v>
      </c>
      <c r="P6" s="17">
        <f>O6*L$11</f>
        <v>3.2089542887971823E-3</v>
      </c>
    </row>
    <row r="7" spans="1:16" x14ac:dyDescent="0.35">
      <c r="A7">
        <f t="shared" si="0"/>
        <v>4</v>
      </c>
      <c r="B7" s="28">
        <v>5</v>
      </c>
      <c r="D7" s="18" t="s">
        <v>6</v>
      </c>
      <c r="E7" s="18" t="s">
        <v>7</v>
      </c>
      <c r="F7" s="18" t="s">
        <v>8</v>
      </c>
      <c r="H7" t="e">
        <f ca="1"/>
        <v>#NAME?</v>
      </c>
      <c r="I7" t="e">
        <f ca="1"/>
        <v>#NAME?</v>
      </c>
      <c r="N7">
        <f>N6+L$9</f>
        <v>-2.2590736941284288</v>
      </c>
      <c r="O7">
        <f>_xlfn.NORM.DIST(N7,L$5,L$6,FALSE)</f>
        <v>7.3417023322059973E-5</v>
      </c>
      <c r="P7">
        <f t="shared" ref="P7:P70" si="1">O7*L$11</f>
        <v>4.4050213993235988E-3</v>
      </c>
    </row>
    <row r="8" spans="1:16" x14ac:dyDescent="0.35">
      <c r="A8">
        <f t="shared" si="0"/>
        <v>5</v>
      </c>
      <c r="B8" s="28">
        <v>5</v>
      </c>
      <c r="D8">
        <f t="shared" ref="D8:D9" si="2">D9-$E$5</f>
        <v>3</v>
      </c>
      <c r="H8" t="e">
        <f ca="1"/>
        <v>#NAME?</v>
      </c>
      <c r="I8" t="e">
        <f ca="1"/>
        <v>#NAME?</v>
      </c>
      <c r="K8" t="s">
        <v>19</v>
      </c>
      <c r="L8" s="14">
        <f>L5-4*L6</f>
        <v>-2.4592588715596211</v>
      </c>
      <c r="N8">
        <f t="shared" ref="N8:N71" si="3">N7+L$9</f>
        <v>-2.0588885166972366</v>
      </c>
      <c r="O8">
        <f t="shared" ref="O8:O71" si="4">_xlfn.NORM.DIST(N8,L$5,L$6,FALSE)</f>
        <v>1.0013866085644209E-4</v>
      </c>
      <c r="P8">
        <f t="shared" si="1"/>
        <v>6.0083196513865253E-3</v>
      </c>
    </row>
    <row r="9" spans="1:16" x14ac:dyDescent="0.35">
      <c r="A9">
        <f t="shared" si="0"/>
        <v>6</v>
      </c>
      <c r="B9" s="28">
        <v>5.4</v>
      </c>
      <c r="D9">
        <f t="shared" si="2"/>
        <v>6</v>
      </c>
      <c r="E9">
        <f>F9-F8</f>
        <v>7</v>
      </c>
      <c r="F9">
        <f>COUNTIF($B$4:$B$23,"&lt;="&amp;D9)</f>
        <v>7</v>
      </c>
      <c r="H9" t="e">
        <f ca="1"/>
        <v>#NAME?</v>
      </c>
      <c r="I9" t="e">
        <f ca="1"/>
        <v>#NAME?</v>
      </c>
      <c r="K9" t="s">
        <v>20</v>
      </c>
      <c r="L9" s="21">
        <f>L6*2/25</f>
        <v>0.20018517743119241</v>
      </c>
      <c r="N9">
        <f t="shared" si="3"/>
        <v>-1.8587033392660441</v>
      </c>
      <c r="O9">
        <f t="shared" si="4"/>
        <v>1.3571482837699384E-4</v>
      </c>
      <c r="P9">
        <f t="shared" si="1"/>
        <v>8.1428897026196295E-3</v>
      </c>
    </row>
    <row r="10" spans="1:16" x14ac:dyDescent="0.35">
      <c r="A10">
        <f t="shared" si="0"/>
        <v>7</v>
      </c>
      <c r="B10" s="28">
        <v>5.5</v>
      </c>
      <c r="D10">
        <f>D11-$E$5</f>
        <v>9</v>
      </c>
      <c r="E10">
        <f t="shared" ref="E10:E11" si="5">F10-F9</f>
        <v>6</v>
      </c>
      <c r="F10">
        <f t="shared" ref="F10:F11" si="6">COUNTIF($B$4:$B$23,"&lt;="&amp;D10)</f>
        <v>13</v>
      </c>
      <c r="H10" t="e">
        <f ca="1"/>
        <v>#NAME?</v>
      </c>
      <c r="I10" t="e">
        <f ca="1"/>
        <v>#NAME?</v>
      </c>
      <c r="K10" t="s">
        <v>21</v>
      </c>
      <c r="L10" s="21">
        <f>L5+4*L6</f>
        <v>17.559258871559621</v>
      </c>
      <c r="N10">
        <f t="shared" si="3"/>
        <v>-1.6585181618348517</v>
      </c>
      <c r="O10">
        <f t="shared" si="4"/>
        <v>1.8275671353021924E-4</v>
      </c>
      <c r="P10">
        <f t="shared" si="1"/>
        <v>1.0965402811813154E-2</v>
      </c>
    </row>
    <row r="11" spans="1:16" x14ac:dyDescent="0.35">
      <c r="A11">
        <f t="shared" si="0"/>
        <v>8</v>
      </c>
      <c r="B11" s="28">
        <v>6.1</v>
      </c>
      <c r="D11" s="20">
        <v>12</v>
      </c>
      <c r="E11" s="20">
        <f t="shared" si="5"/>
        <v>7</v>
      </c>
      <c r="F11" s="20">
        <f t="shared" si="6"/>
        <v>20</v>
      </c>
      <c r="H11" t="e">
        <f ca="1"/>
        <v>#NAME?</v>
      </c>
      <c r="I11" t="e">
        <f ca="1"/>
        <v>#NAME?</v>
      </c>
      <c r="K11" t="s">
        <v>22</v>
      </c>
      <c r="L11" s="16">
        <f>E5*F11</f>
        <v>60</v>
      </c>
      <c r="N11">
        <f t="shared" si="3"/>
        <v>-1.4583329844036592</v>
      </c>
      <c r="O11">
        <f t="shared" si="4"/>
        <v>2.4453436082163264E-4</v>
      </c>
      <c r="P11">
        <f t="shared" si="1"/>
        <v>1.4672061649297958E-2</v>
      </c>
    </row>
    <row r="12" spans="1:16" x14ac:dyDescent="0.35">
      <c r="A12">
        <f t="shared" si="0"/>
        <v>9</v>
      </c>
      <c r="B12" s="28">
        <v>6.3</v>
      </c>
      <c r="H12" t="e">
        <f ca="1"/>
        <v>#NAME?</v>
      </c>
      <c r="I12" t="e">
        <f ca="1"/>
        <v>#NAME?</v>
      </c>
      <c r="N12">
        <f t="shared" si="3"/>
        <v>-1.2581478069724668</v>
      </c>
      <c r="O12">
        <f t="shared" si="4"/>
        <v>3.25107479593061E-4</v>
      </c>
      <c r="P12">
        <f t="shared" si="1"/>
        <v>1.9506448775583659E-2</v>
      </c>
    </row>
    <row r="13" spans="1:16" x14ac:dyDescent="0.35">
      <c r="A13">
        <f t="shared" si="0"/>
        <v>10</v>
      </c>
      <c r="B13" s="28">
        <v>6.8</v>
      </c>
      <c r="H13" t="e">
        <f ca="1"/>
        <v>#NAME?</v>
      </c>
      <c r="I13" t="e">
        <f ca="1"/>
        <v>#NAME?</v>
      </c>
      <c r="N13">
        <f t="shared" si="3"/>
        <v>-1.0579626295412743</v>
      </c>
      <c r="O13">
        <f t="shared" si="4"/>
        <v>4.2947169373641446E-4</v>
      </c>
      <c r="P13">
        <f t="shared" si="1"/>
        <v>2.5768301624184867E-2</v>
      </c>
    </row>
    <row r="14" spans="1:16" x14ac:dyDescent="0.35">
      <c r="A14">
        <f t="shared" si="0"/>
        <v>11</v>
      </c>
      <c r="B14" s="28">
        <v>7.1</v>
      </c>
      <c r="H14" t="e">
        <f ca="1"/>
        <v>#NAME?</v>
      </c>
      <c r="I14" t="e">
        <f ca="1"/>
        <v>#NAME?</v>
      </c>
      <c r="N14">
        <f t="shared" si="3"/>
        <v>-0.85777745211008183</v>
      </c>
      <c r="O14">
        <f t="shared" si="4"/>
        <v>5.6371896262948301E-4</v>
      </c>
      <c r="P14">
        <f t="shared" si="1"/>
        <v>3.3823137757768983E-2</v>
      </c>
    </row>
    <row r="15" spans="1:16" x14ac:dyDescent="0.35">
      <c r="A15">
        <f t="shared" si="0"/>
        <v>12</v>
      </c>
      <c r="B15" s="28">
        <v>8</v>
      </c>
      <c r="N15">
        <f t="shared" si="3"/>
        <v>-0.65759227467888937</v>
      </c>
      <c r="O15">
        <f t="shared" si="4"/>
        <v>7.3520975106426407E-4</v>
      </c>
      <c r="P15">
        <f t="shared" si="1"/>
        <v>4.4112585063855847E-2</v>
      </c>
    </row>
    <row r="16" spans="1:16" x14ac:dyDescent="0.35">
      <c r="A16">
        <f t="shared" si="0"/>
        <v>13</v>
      </c>
      <c r="B16" s="28">
        <v>8.8000000000000007</v>
      </c>
      <c r="N16">
        <f t="shared" si="3"/>
        <v>-0.45740709724769696</v>
      </c>
      <c r="O16">
        <f t="shared" si="4"/>
        <v>9.5275313869201868E-4</v>
      </c>
      <c r="P16">
        <f t="shared" si="1"/>
        <v>5.7165188321521121E-2</v>
      </c>
    </row>
    <row r="17" spans="1:16" x14ac:dyDescent="0.35">
      <c r="A17">
        <f t="shared" si="0"/>
        <v>14</v>
      </c>
      <c r="B17" s="28">
        <v>9.6999999999999993</v>
      </c>
      <c r="N17">
        <f t="shared" si="3"/>
        <v>-0.25722191981650455</v>
      </c>
      <c r="O17">
        <f t="shared" si="4"/>
        <v>1.226789451845365E-3</v>
      </c>
      <c r="P17">
        <f t="shared" si="1"/>
        <v>7.3607367110721897E-2</v>
      </c>
    </row>
    <row r="18" spans="1:16" x14ac:dyDescent="0.35">
      <c r="A18">
        <f t="shared" si="0"/>
        <v>15</v>
      </c>
      <c r="B18" s="28">
        <v>9.8000000000000007</v>
      </c>
      <c r="N18">
        <f t="shared" si="3"/>
        <v>-5.7036742385312145E-2</v>
      </c>
      <c r="O18">
        <f t="shared" si="4"/>
        <v>1.5695682085252317E-3</v>
      </c>
      <c r="P18">
        <f t="shared" si="1"/>
        <v>9.4174092511513902E-2</v>
      </c>
    </row>
    <row r="19" spans="1:16" x14ac:dyDescent="0.35">
      <c r="A19">
        <f t="shared" si="0"/>
        <v>16</v>
      </c>
      <c r="B19" s="28">
        <v>10.1</v>
      </c>
      <c r="N19">
        <f t="shared" si="3"/>
        <v>0.14314843504588026</v>
      </c>
      <c r="O19">
        <f t="shared" si="4"/>
        <v>1.9953122514591911E-3</v>
      </c>
      <c r="P19">
        <f t="shared" si="1"/>
        <v>0.11971873508755146</v>
      </c>
    </row>
    <row r="20" spans="1:16" x14ac:dyDescent="0.35">
      <c r="A20">
        <f t="shared" si="0"/>
        <v>17</v>
      </c>
      <c r="B20" s="28">
        <v>10.6</v>
      </c>
      <c r="N20">
        <f t="shared" si="3"/>
        <v>0.34333361247707267</v>
      </c>
      <c r="O20">
        <f t="shared" si="4"/>
        <v>2.5203569923387252E-3</v>
      </c>
      <c r="P20">
        <f t="shared" si="1"/>
        <v>0.1512214195403235</v>
      </c>
    </row>
    <row r="21" spans="1:16" x14ac:dyDescent="0.35">
      <c r="A21">
        <f t="shared" si="0"/>
        <v>18</v>
      </c>
      <c r="B21" s="28">
        <v>10.7</v>
      </c>
      <c r="N21">
        <f t="shared" si="3"/>
        <v>0.54351878990826508</v>
      </c>
      <c r="O21">
        <f t="shared" si="4"/>
        <v>3.1632518189617328E-3</v>
      </c>
      <c r="P21">
        <f t="shared" si="1"/>
        <v>0.18979510913770398</v>
      </c>
    </row>
    <row r="22" spans="1:16" x14ac:dyDescent="0.35">
      <c r="A22">
        <f t="shared" si="0"/>
        <v>19</v>
      </c>
      <c r="B22" s="28">
        <v>10.8</v>
      </c>
      <c r="N22">
        <f t="shared" si="3"/>
        <v>0.74370396733945743</v>
      </c>
      <c r="O22">
        <f t="shared" si="4"/>
        <v>3.9448090698499614E-3</v>
      </c>
      <c r="P22">
        <f t="shared" si="1"/>
        <v>0.23668854419099769</v>
      </c>
    </row>
    <row r="23" spans="1:16" x14ac:dyDescent="0.35">
      <c r="A23" s="20">
        <f t="shared" si="0"/>
        <v>20</v>
      </c>
      <c r="B23" s="30">
        <v>11.7</v>
      </c>
      <c r="N23">
        <f t="shared" si="3"/>
        <v>0.94388914477064989</v>
      </c>
      <c r="O23">
        <f t="shared" si="4"/>
        <v>4.8880847256464648E-3</v>
      </c>
      <c r="P23">
        <f t="shared" si="1"/>
        <v>0.29328508353878791</v>
      </c>
    </row>
    <row r="24" spans="1:16" x14ac:dyDescent="0.35">
      <c r="N24">
        <f t="shared" si="3"/>
        <v>1.1440743222018424</v>
      </c>
      <c r="O24">
        <f t="shared" si="4"/>
        <v>6.0182742880865838E-3</v>
      </c>
      <c r="P24">
        <f t="shared" si="1"/>
        <v>0.36109645728519502</v>
      </c>
    </row>
    <row r="25" spans="1:16" x14ac:dyDescent="0.35">
      <c r="N25">
        <f t="shared" si="3"/>
        <v>1.3442594996330348</v>
      </c>
      <c r="O25">
        <f t="shared" si="4"/>
        <v>7.3625074077003543E-3</v>
      </c>
      <c r="P25">
        <f t="shared" si="1"/>
        <v>0.44175044446202127</v>
      </c>
    </row>
    <row r="26" spans="1:16" x14ac:dyDescent="0.35">
      <c r="N26">
        <f t="shared" si="3"/>
        <v>1.5444446770642273</v>
      </c>
      <c r="O26">
        <f t="shared" si="4"/>
        <v>8.9495258668850618E-3</v>
      </c>
      <c r="P26">
        <f t="shared" si="1"/>
        <v>0.53697155201310376</v>
      </c>
    </row>
    <row r="27" spans="1:16" x14ac:dyDescent="0.35">
      <c r="N27">
        <f t="shared" si="3"/>
        <v>1.7446298544954197</v>
      </c>
      <c r="O27">
        <f t="shared" si="4"/>
        <v>1.0809231689965157E-2</v>
      </c>
      <c r="P27">
        <f t="shared" si="1"/>
        <v>0.64855390139790936</v>
      </c>
    </row>
    <row r="28" spans="1:16" x14ac:dyDescent="0.35">
      <c r="N28">
        <f t="shared" si="3"/>
        <v>1.9448150319266122</v>
      </c>
      <c r="O28">
        <f t="shared" si="4"/>
        <v>1.2972095560813319E-2</v>
      </c>
      <c r="P28">
        <f t="shared" si="1"/>
        <v>0.77832573364879909</v>
      </c>
    </row>
    <row r="29" spans="1:16" x14ac:dyDescent="0.35">
      <c r="N29">
        <f t="shared" si="3"/>
        <v>2.1450002093578044</v>
      </c>
      <c r="O29">
        <f t="shared" si="4"/>
        <v>1.5468420447167206E-2</v>
      </c>
      <c r="P29">
        <f t="shared" si="1"/>
        <v>0.92810522683003238</v>
      </c>
    </row>
    <row r="30" spans="1:16" x14ac:dyDescent="0.35">
      <c r="N30">
        <f t="shared" si="3"/>
        <v>2.3451853867889967</v>
      </c>
      <c r="O30">
        <f t="shared" si="4"/>
        <v>1.8327461347359048E-2</v>
      </c>
      <c r="P30">
        <f t="shared" si="1"/>
        <v>1.0996476808415427</v>
      </c>
    </row>
    <row r="31" spans="1:16" x14ac:dyDescent="0.35">
      <c r="N31">
        <f t="shared" si="3"/>
        <v>2.5453705642201889</v>
      </c>
      <c r="O31">
        <f t="shared" si="4"/>
        <v>2.1576409285046418E-2</v>
      </c>
      <c r="P31">
        <f t="shared" si="1"/>
        <v>1.2945845571027852</v>
      </c>
    </row>
    <row r="32" spans="1:16" x14ac:dyDescent="0.35">
      <c r="N32">
        <f t="shared" si="3"/>
        <v>2.7455557416513812</v>
      </c>
      <c r="O32">
        <f t="shared" si="4"/>
        <v>2.5239255871242237E-2</v>
      </c>
      <c r="P32">
        <f t="shared" si="1"/>
        <v>1.5143553522745341</v>
      </c>
    </row>
    <row r="33" spans="14:16" x14ac:dyDescent="0.35">
      <c r="N33">
        <f t="shared" si="3"/>
        <v>2.9457409190825734</v>
      </c>
      <c r="O33">
        <f t="shared" si="4"/>
        <v>2.9335563611102327E-2</v>
      </c>
      <c r="P33">
        <f t="shared" si="1"/>
        <v>1.7601338166661396</v>
      </c>
    </row>
    <row r="34" spans="14:16" x14ac:dyDescent="0.35">
      <c r="N34">
        <f t="shared" si="3"/>
        <v>3.1459260965137656</v>
      </c>
      <c r="O34">
        <f t="shared" si="4"/>
        <v>3.3879176229083784E-2</v>
      </c>
      <c r="P34">
        <f t="shared" si="1"/>
        <v>2.0327505737450271</v>
      </c>
    </row>
    <row r="35" spans="14:16" x14ac:dyDescent="0.35">
      <c r="N35">
        <f t="shared" si="3"/>
        <v>3.3461112739449579</v>
      </c>
      <c r="O35">
        <f t="shared" si="4"/>
        <v>3.8876912099011049E-2</v>
      </c>
      <c r="P35">
        <f t="shared" si="1"/>
        <v>2.3326147259406631</v>
      </c>
    </row>
    <row r="36" spans="14:16" x14ac:dyDescent="0.35">
      <c r="N36">
        <f t="shared" si="3"/>
        <v>3.5462964513761501</v>
      </c>
      <c r="O36">
        <f t="shared" si="4"/>
        <v>4.4327291801644492E-2</v>
      </c>
      <c r="P36">
        <f t="shared" si="1"/>
        <v>2.6596375080986694</v>
      </c>
    </row>
    <row r="37" spans="14:16" x14ac:dyDescent="0.35">
      <c r="N37">
        <f t="shared" si="3"/>
        <v>3.7464816288073424</v>
      </c>
      <c r="O37">
        <f t="shared" si="4"/>
        <v>5.0219357257769583E-2</v>
      </c>
      <c r="P37">
        <f t="shared" si="1"/>
        <v>3.0131614354661749</v>
      </c>
    </row>
    <row r="38" spans="14:16" x14ac:dyDescent="0.35">
      <c r="N38">
        <f t="shared" si="3"/>
        <v>3.9466668062385346</v>
      </c>
      <c r="O38">
        <f t="shared" si="4"/>
        <v>5.6531644166696121E-2</v>
      </c>
      <c r="P38">
        <f t="shared" si="1"/>
        <v>3.3918986500017674</v>
      </c>
    </row>
    <row r="39" spans="14:16" x14ac:dyDescent="0.35">
      <c r="N39">
        <f t="shared" si="3"/>
        <v>4.1468519836697268</v>
      </c>
      <c r="O39">
        <f t="shared" si="4"/>
        <v>6.3231371033859063E-2</v>
      </c>
      <c r="P39">
        <f t="shared" si="1"/>
        <v>3.793882262031544</v>
      </c>
    </row>
    <row r="40" spans="14:16" x14ac:dyDescent="0.35">
      <c r="N40">
        <f t="shared" si="3"/>
        <v>4.3470371611009195</v>
      </c>
      <c r="O40">
        <f t="shared" si="4"/>
        <v>7.0273906411719017E-2</v>
      </c>
      <c r="P40">
        <f t="shared" si="1"/>
        <v>4.2164343847031409</v>
      </c>
    </row>
    <row r="41" spans="14:16" x14ac:dyDescent="0.35">
      <c r="N41">
        <f t="shared" si="3"/>
        <v>4.5472223385321122</v>
      </c>
      <c r="O41">
        <f t="shared" si="4"/>
        <v>7.7602570769739837E-2</v>
      </c>
      <c r="P41">
        <f t="shared" si="1"/>
        <v>4.6561542461843901</v>
      </c>
    </row>
    <row r="42" spans="14:16" x14ac:dyDescent="0.35">
      <c r="N42">
        <f t="shared" si="3"/>
        <v>4.7474075159633049</v>
      </c>
      <c r="O42">
        <f t="shared" si="4"/>
        <v>8.5148820511030662E-2</v>
      </c>
      <c r="P42">
        <f t="shared" si="1"/>
        <v>5.1089292306618397</v>
      </c>
    </row>
    <row r="43" spans="14:16" x14ac:dyDescent="0.35">
      <c r="N43">
        <f t="shared" si="3"/>
        <v>4.9475926933944976</v>
      </c>
      <c r="O43">
        <f t="shared" si="4"/>
        <v>9.2832849154662819E-2</v>
      </c>
      <c r="P43">
        <f t="shared" si="1"/>
        <v>5.5699709492797691</v>
      </c>
    </row>
    <row r="44" spans="14:16" x14ac:dyDescent="0.35">
      <c r="N44">
        <f t="shared" si="3"/>
        <v>5.1477778708256903</v>
      </c>
      <c r="O44">
        <f t="shared" si="4"/>
        <v>0.10056462494466645</v>
      </c>
      <c r="P44">
        <f t="shared" si="1"/>
        <v>6.0338774966799864</v>
      </c>
    </row>
    <row r="45" spans="14:16" x14ac:dyDescent="0.35">
      <c r="N45">
        <f t="shared" si="3"/>
        <v>5.347963048256883</v>
      </c>
      <c r="O45">
        <f t="shared" si="4"/>
        <v>0.10824536572551754</v>
      </c>
      <c r="P45">
        <f t="shared" si="1"/>
        <v>6.4947219435310526</v>
      </c>
    </row>
    <row r="46" spans="14:16" x14ac:dyDescent="0.35">
      <c r="N46">
        <f t="shared" si="3"/>
        <v>5.5481482256880756</v>
      </c>
      <c r="O46">
        <f t="shared" si="4"/>
        <v>0.11576943167475245</v>
      </c>
      <c r="P46">
        <f t="shared" si="1"/>
        <v>6.9461659004851475</v>
      </c>
    </row>
    <row r="47" spans="14:16" x14ac:dyDescent="0.35">
      <c r="N47">
        <f t="shared" si="3"/>
        <v>5.7483334031192683</v>
      </c>
      <c r="O47">
        <f t="shared" si="4"/>
        <v>0.12302659544337843</v>
      </c>
      <c r="P47">
        <f t="shared" si="1"/>
        <v>7.3815957266027059</v>
      </c>
    </row>
    <row r="48" spans="14:16" x14ac:dyDescent="0.35">
      <c r="N48">
        <f t="shared" si="3"/>
        <v>5.948518580550461</v>
      </c>
      <c r="O48">
        <f t="shared" si="4"/>
        <v>0.12990462860650612</v>
      </c>
      <c r="P48">
        <f t="shared" si="1"/>
        <v>7.7942777163903667</v>
      </c>
    </row>
    <row r="49" spans="14:16" x14ac:dyDescent="0.35">
      <c r="N49">
        <f t="shared" si="3"/>
        <v>6.1487037579816537</v>
      </c>
      <c r="O49">
        <f t="shared" si="4"/>
        <v>0.13629212432476998</v>
      </c>
      <c r="P49">
        <f t="shared" si="1"/>
        <v>8.177527459486198</v>
      </c>
    </row>
    <row r="50" spans="14:16" x14ac:dyDescent="0.35">
      <c r="N50">
        <f t="shared" si="3"/>
        <v>6.3488889354128464</v>
      </c>
      <c r="O50">
        <f t="shared" si="4"/>
        <v>0.14208146000348132</v>
      </c>
      <c r="P50">
        <f t="shared" si="1"/>
        <v>8.5248876002088796</v>
      </c>
    </row>
    <row r="51" spans="14:16" x14ac:dyDescent="0.35">
      <c r="N51">
        <f t="shared" si="3"/>
        <v>6.5490741128440391</v>
      </c>
      <c r="O51">
        <f t="shared" si="4"/>
        <v>0.147171791649721</v>
      </c>
      <c r="P51">
        <f t="shared" si="1"/>
        <v>8.8303074989832595</v>
      </c>
    </row>
    <row r="52" spans="14:16" x14ac:dyDescent="0.35">
      <c r="N52">
        <f t="shared" si="3"/>
        <v>6.7492592902752317</v>
      </c>
      <c r="O52">
        <f t="shared" si="4"/>
        <v>0.15147196451464828</v>
      </c>
      <c r="P52">
        <f t="shared" si="1"/>
        <v>9.0883178708788961</v>
      </c>
    </row>
    <row r="53" spans="14:16" x14ac:dyDescent="0.35">
      <c r="N53">
        <f t="shared" si="3"/>
        <v>6.9494444677064244</v>
      </c>
      <c r="O53">
        <f t="shared" si="4"/>
        <v>0.15490322314527838</v>
      </c>
      <c r="P53">
        <f t="shared" si="1"/>
        <v>9.2941933887167032</v>
      </c>
    </row>
    <row r="54" spans="14:16" x14ac:dyDescent="0.35">
      <c r="N54">
        <f t="shared" si="3"/>
        <v>7.1496296451376171</v>
      </c>
      <c r="O54">
        <f t="shared" si="4"/>
        <v>0.15740160849977866</v>
      </c>
      <c r="P54">
        <f t="shared" si="1"/>
        <v>9.4440965099867196</v>
      </c>
    </row>
    <row r="55" spans="14:16" x14ac:dyDescent="0.35">
      <c r="N55">
        <f t="shared" si="3"/>
        <v>7.3498148225688098</v>
      </c>
      <c r="O55">
        <f t="shared" si="4"/>
        <v>0.15891994027311843</v>
      </c>
      <c r="P55">
        <f t="shared" si="1"/>
        <v>9.5351964163871052</v>
      </c>
    </row>
    <row r="56" spans="14:16" x14ac:dyDescent="0.35">
      <c r="N56">
        <f t="shared" si="3"/>
        <v>7.5500000000000025</v>
      </c>
      <c r="O56">
        <f t="shared" si="4"/>
        <v>0.15942929862069616</v>
      </c>
      <c r="P56">
        <f t="shared" si="1"/>
        <v>9.5657579172417702</v>
      </c>
    </row>
    <row r="57" spans="14:16" x14ac:dyDescent="0.35">
      <c r="N57">
        <f t="shared" si="3"/>
        <v>7.7501851774311952</v>
      </c>
      <c r="O57">
        <f t="shared" si="4"/>
        <v>0.1589199402731184</v>
      </c>
      <c r="P57">
        <f t="shared" si="1"/>
        <v>9.5351964163871035</v>
      </c>
    </row>
    <row r="58" spans="14:16" x14ac:dyDescent="0.35">
      <c r="N58">
        <f t="shared" si="3"/>
        <v>7.9503703548623879</v>
      </c>
      <c r="O58">
        <f t="shared" si="4"/>
        <v>0.15740160849977858</v>
      </c>
      <c r="P58">
        <f t="shared" si="1"/>
        <v>9.4440965099867142</v>
      </c>
    </row>
    <row r="59" spans="14:16" x14ac:dyDescent="0.35">
      <c r="N59">
        <f t="shared" si="3"/>
        <v>8.1505555322935805</v>
      </c>
      <c r="O59">
        <f t="shared" si="4"/>
        <v>0.15490322314527827</v>
      </c>
      <c r="P59">
        <f t="shared" si="1"/>
        <v>9.2941933887166961</v>
      </c>
    </row>
    <row r="60" spans="14:16" x14ac:dyDescent="0.35">
      <c r="N60">
        <f t="shared" si="3"/>
        <v>8.3507407097247732</v>
      </c>
      <c r="O60">
        <f t="shared" si="4"/>
        <v>0.15147196451464814</v>
      </c>
      <c r="P60">
        <f t="shared" si="1"/>
        <v>9.088317870878889</v>
      </c>
    </row>
    <row r="61" spans="14:16" x14ac:dyDescent="0.35">
      <c r="N61">
        <f t="shared" si="3"/>
        <v>8.5509258871559659</v>
      </c>
      <c r="O61">
        <f t="shared" si="4"/>
        <v>0.14717179164972083</v>
      </c>
      <c r="P61">
        <f t="shared" si="1"/>
        <v>8.8303074989832488</v>
      </c>
    </row>
    <row r="62" spans="14:16" x14ac:dyDescent="0.35">
      <c r="N62">
        <f t="shared" si="3"/>
        <v>8.7511110645871586</v>
      </c>
      <c r="O62">
        <f t="shared" si="4"/>
        <v>0.14208146000348112</v>
      </c>
      <c r="P62">
        <f t="shared" si="1"/>
        <v>8.5248876002088672</v>
      </c>
    </row>
    <row r="63" spans="14:16" x14ac:dyDescent="0.35">
      <c r="N63">
        <f t="shared" si="3"/>
        <v>8.9512962420183513</v>
      </c>
      <c r="O63">
        <f t="shared" si="4"/>
        <v>0.13629212432476975</v>
      </c>
      <c r="P63">
        <f t="shared" si="1"/>
        <v>8.1775274594861855</v>
      </c>
    </row>
    <row r="64" spans="14:16" x14ac:dyDescent="0.35">
      <c r="N64">
        <f t="shared" si="3"/>
        <v>9.151481419449544</v>
      </c>
      <c r="O64">
        <f t="shared" si="4"/>
        <v>0.12990462860650587</v>
      </c>
      <c r="P64">
        <f t="shared" si="1"/>
        <v>7.7942777163903525</v>
      </c>
    </row>
    <row r="65" spans="14:16" x14ac:dyDescent="0.35">
      <c r="N65">
        <f t="shared" si="3"/>
        <v>9.3516665968807366</v>
      </c>
      <c r="O65">
        <f t="shared" si="4"/>
        <v>0.12302659544337818</v>
      </c>
      <c r="P65">
        <f t="shared" si="1"/>
        <v>7.3815957266026908</v>
      </c>
    </row>
    <row r="66" spans="14:16" x14ac:dyDescent="0.35">
      <c r="N66">
        <f t="shared" si="3"/>
        <v>9.5518517743119293</v>
      </c>
      <c r="O66">
        <f t="shared" si="4"/>
        <v>0.11576943167475219</v>
      </c>
      <c r="P66">
        <f t="shared" si="1"/>
        <v>6.9461659004851315</v>
      </c>
    </row>
    <row r="67" spans="14:16" x14ac:dyDescent="0.35">
      <c r="N67">
        <f t="shared" si="3"/>
        <v>9.752036951743122</v>
      </c>
      <c r="O67">
        <f t="shared" si="4"/>
        <v>0.10824536572551728</v>
      </c>
      <c r="P67">
        <f t="shared" si="1"/>
        <v>6.4947219435310366</v>
      </c>
    </row>
    <row r="68" spans="14:16" x14ac:dyDescent="0.35">
      <c r="N68">
        <f t="shared" si="3"/>
        <v>9.9522221291743147</v>
      </c>
      <c r="O68">
        <f t="shared" si="4"/>
        <v>0.10056462494466616</v>
      </c>
      <c r="P68">
        <f t="shared" si="1"/>
        <v>6.0338774966799695</v>
      </c>
    </row>
    <row r="69" spans="14:16" x14ac:dyDescent="0.35">
      <c r="N69">
        <f t="shared" si="3"/>
        <v>10.152407306605507</v>
      </c>
      <c r="O69">
        <f t="shared" si="4"/>
        <v>9.2832849154662528E-2</v>
      </c>
      <c r="P69">
        <f t="shared" si="1"/>
        <v>5.5699709492797513</v>
      </c>
    </row>
    <row r="70" spans="14:16" x14ac:dyDescent="0.35">
      <c r="N70">
        <f t="shared" si="3"/>
        <v>10.3525924840367</v>
      </c>
      <c r="O70">
        <f t="shared" si="4"/>
        <v>8.5148820511030399E-2</v>
      </c>
      <c r="P70">
        <f t="shared" si="1"/>
        <v>5.1089292306618237</v>
      </c>
    </row>
    <row r="71" spans="14:16" x14ac:dyDescent="0.35">
      <c r="N71">
        <f t="shared" si="3"/>
        <v>10.552777661467893</v>
      </c>
      <c r="O71">
        <f t="shared" si="4"/>
        <v>7.7602570769739573E-2</v>
      </c>
      <c r="P71">
        <f t="shared" ref="P71:P106" si="7">O71*L$11</f>
        <v>4.6561542461843741</v>
      </c>
    </row>
    <row r="72" spans="14:16" x14ac:dyDescent="0.35">
      <c r="N72">
        <f t="shared" ref="N72:N106" si="8">N71+L$9</f>
        <v>10.752962838899085</v>
      </c>
      <c r="O72">
        <f t="shared" ref="O72:O106" si="9">_xlfn.NORM.DIST(N72,L$5,L$6,FALSE)</f>
        <v>7.0273906411718781E-2</v>
      </c>
      <c r="P72">
        <f t="shared" si="7"/>
        <v>4.2164343847031267</v>
      </c>
    </row>
    <row r="73" spans="14:16" x14ac:dyDescent="0.35">
      <c r="N73">
        <f t="shared" si="8"/>
        <v>10.953148016330278</v>
      </c>
      <c r="O73">
        <f t="shared" si="9"/>
        <v>6.3231371033858813E-2</v>
      </c>
      <c r="P73">
        <f t="shared" si="7"/>
        <v>3.7938822620315289</v>
      </c>
    </row>
    <row r="74" spans="14:16" x14ac:dyDescent="0.35">
      <c r="N74">
        <f t="shared" si="8"/>
        <v>11.153333193761471</v>
      </c>
      <c r="O74">
        <f t="shared" si="9"/>
        <v>5.6531644166695878E-2</v>
      </c>
      <c r="P74">
        <f t="shared" si="7"/>
        <v>3.3918986500017527</v>
      </c>
    </row>
    <row r="75" spans="14:16" x14ac:dyDescent="0.35">
      <c r="N75">
        <f t="shared" si="8"/>
        <v>11.353518371192663</v>
      </c>
      <c r="O75">
        <f t="shared" si="9"/>
        <v>5.0219357257769354E-2</v>
      </c>
      <c r="P75">
        <f t="shared" si="7"/>
        <v>3.0131614354661611</v>
      </c>
    </row>
    <row r="76" spans="14:16" x14ac:dyDescent="0.35">
      <c r="N76">
        <f t="shared" si="8"/>
        <v>11.553703548623856</v>
      </c>
      <c r="O76">
        <f t="shared" si="9"/>
        <v>4.4327291801644242E-2</v>
      </c>
      <c r="P76">
        <f t="shared" si="7"/>
        <v>2.6596375080986547</v>
      </c>
    </row>
    <row r="77" spans="14:16" x14ac:dyDescent="0.35">
      <c r="N77">
        <f t="shared" si="8"/>
        <v>11.753888726055049</v>
      </c>
      <c r="O77">
        <f t="shared" si="9"/>
        <v>3.887691209901082E-2</v>
      </c>
      <c r="P77">
        <f t="shared" si="7"/>
        <v>2.3326147259406493</v>
      </c>
    </row>
    <row r="78" spans="14:16" x14ac:dyDescent="0.35">
      <c r="N78">
        <f t="shared" si="8"/>
        <v>11.954073903486242</v>
      </c>
      <c r="O78">
        <f t="shared" si="9"/>
        <v>3.3879176229083569E-2</v>
      </c>
      <c r="P78">
        <f t="shared" si="7"/>
        <v>2.0327505737450142</v>
      </c>
    </row>
    <row r="79" spans="14:16" x14ac:dyDescent="0.35">
      <c r="N79">
        <f t="shared" si="8"/>
        <v>12.154259080917434</v>
      </c>
      <c r="O79">
        <f t="shared" si="9"/>
        <v>2.9335563611102112E-2</v>
      </c>
      <c r="P79">
        <f t="shared" si="7"/>
        <v>1.7601338166661267</v>
      </c>
    </row>
    <row r="80" spans="14:16" x14ac:dyDescent="0.35">
      <c r="N80">
        <f t="shared" si="8"/>
        <v>12.354444258348627</v>
      </c>
      <c r="O80">
        <f t="shared" si="9"/>
        <v>2.5239255871242032E-2</v>
      </c>
      <c r="P80">
        <f t="shared" si="7"/>
        <v>1.5143553522745219</v>
      </c>
    </row>
    <row r="81" spans="14:16" x14ac:dyDescent="0.35">
      <c r="N81">
        <f t="shared" si="8"/>
        <v>12.55462943577982</v>
      </c>
      <c r="O81">
        <f t="shared" si="9"/>
        <v>2.1576409285046224E-2</v>
      </c>
      <c r="P81">
        <f t="shared" si="7"/>
        <v>1.2945845571027734</v>
      </c>
    </row>
    <row r="82" spans="14:16" x14ac:dyDescent="0.35">
      <c r="N82">
        <f t="shared" si="8"/>
        <v>12.754814613211012</v>
      </c>
      <c r="O82">
        <f t="shared" si="9"/>
        <v>1.8327461347358874E-2</v>
      </c>
      <c r="P82">
        <f t="shared" si="7"/>
        <v>1.0996476808415325</v>
      </c>
    </row>
    <row r="83" spans="14:16" x14ac:dyDescent="0.35">
      <c r="N83">
        <f t="shared" si="8"/>
        <v>12.954999790642205</v>
      </c>
      <c r="O83">
        <f t="shared" si="9"/>
        <v>1.546842044716704E-2</v>
      </c>
      <c r="P83">
        <f t="shared" si="7"/>
        <v>0.92810522683002239</v>
      </c>
    </row>
    <row r="84" spans="14:16" x14ac:dyDescent="0.35">
      <c r="N84">
        <f t="shared" si="8"/>
        <v>13.155184968073398</v>
      </c>
      <c r="O84">
        <f t="shared" si="9"/>
        <v>1.2972095560813175E-2</v>
      </c>
      <c r="P84">
        <f t="shared" si="7"/>
        <v>0.77832573364879054</v>
      </c>
    </row>
    <row r="85" spans="14:16" x14ac:dyDescent="0.35">
      <c r="N85">
        <f t="shared" si="8"/>
        <v>13.35537014550459</v>
      </c>
      <c r="O85">
        <f t="shared" si="9"/>
        <v>1.0809231689965039E-2</v>
      </c>
      <c r="P85">
        <f t="shared" si="7"/>
        <v>0.64855390139790237</v>
      </c>
    </row>
    <row r="86" spans="14:16" x14ac:dyDescent="0.35">
      <c r="N86">
        <f t="shared" si="8"/>
        <v>13.555555322935783</v>
      </c>
      <c r="O86">
        <f t="shared" si="9"/>
        <v>8.9495258668849578E-3</v>
      </c>
      <c r="P86">
        <f t="shared" si="7"/>
        <v>0.53697155201309743</v>
      </c>
    </row>
    <row r="87" spans="14:16" x14ac:dyDescent="0.35">
      <c r="N87">
        <f t="shared" si="8"/>
        <v>13.755740500366976</v>
      </c>
      <c r="O87">
        <f t="shared" si="9"/>
        <v>7.3625074077002658E-3</v>
      </c>
      <c r="P87">
        <f t="shared" si="7"/>
        <v>0.44175044446201595</v>
      </c>
    </row>
    <row r="88" spans="14:16" x14ac:dyDescent="0.35">
      <c r="N88">
        <f t="shared" si="8"/>
        <v>13.955925677798168</v>
      </c>
      <c r="O88">
        <f t="shared" si="9"/>
        <v>6.01827428808651E-3</v>
      </c>
      <c r="P88">
        <f t="shared" si="7"/>
        <v>0.36109645728519058</v>
      </c>
    </row>
    <row r="89" spans="14:16" x14ac:dyDescent="0.35">
      <c r="N89">
        <f t="shared" si="8"/>
        <v>14.156110855229361</v>
      </c>
      <c r="O89">
        <f t="shared" si="9"/>
        <v>4.8880847256463954E-3</v>
      </c>
      <c r="P89">
        <f t="shared" si="7"/>
        <v>0.29328508353878374</v>
      </c>
    </row>
    <row r="90" spans="14:16" x14ac:dyDescent="0.35">
      <c r="N90">
        <f t="shared" si="8"/>
        <v>14.356296032660554</v>
      </c>
      <c r="O90">
        <f t="shared" si="9"/>
        <v>3.9448090698499033E-3</v>
      </c>
      <c r="P90">
        <f t="shared" si="7"/>
        <v>0.23668854419099419</v>
      </c>
    </row>
    <row r="91" spans="14:16" x14ac:dyDescent="0.35">
      <c r="N91">
        <f t="shared" si="8"/>
        <v>14.556481210091746</v>
      </c>
      <c r="O91">
        <f t="shared" si="9"/>
        <v>3.1632518189616864E-3</v>
      </c>
      <c r="P91">
        <f t="shared" si="7"/>
        <v>0.18979510913770117</v>
      </c>
    </row>
    <row r="92" spans="14:16" x14ac:dyDescent="0.35">
      <c r="N92">
        <f t="shared" si="8"/>
        <v>14.756666387522939</v>
      </c>
      <c r="O92">
        <f t="shared" si="9"/>
        <v>2.5203569923386835E-3</v>
      </c>
      <c r="P92">
        <f t="shared" si="7"/>
        <v>0.15122141954032101</v>
      </c>
    </row>
    <row r="93" spans="14:16" x14ac:dyDescent="0.35">
      <c r="N93">
        <f t="shared" si="8"/>
        <v>14.956851564954132</v>
      </c>
      <c r="O93">
        <f t="shared" si="9"/>
        <v>1.9953122514591568E-3</v>
      </c>
      <c r="P93">
        <f t="shared" si="7"/>
        <v>0.1197187350875494</v>
      </c>
    </row>
    <row r="94" spans="14:16" x14ac:dyDescent="0.35">
      <c r="N94">
        <f t="shared" si="8"/>
        <v>15.157036742385325</v>
      </c>
      <c r="O94">
        <f t="shared" si="9"/>
        <v>1.5695682085252037E-3</v>
      </c>
      <c r="P94">
        <f t="shared" si="7"/>
        <v>9.4174092511512222E-2</v>
      </c>
    </row>
    <row r="95" spans="14:16" x14ac:dyDescent="0.35">
      <c r="N95">
        <f t="shared" si="8"/>
        <v>15.357221919816517</v>
      </c>
      <c r="O95">
        <f t="shared" si="9"/>
        <v>1.2267894518453411E-3</v>
      </c>
      <c r="P95">
        <f t="shared" si="7"/>
        <v>7.3607367110720467E-2</v>
      </c>
    </row>
    <row r="96" spans="14:16" x14ac:dyDescent="0.35">
      <c r="N96">
        <f t="shared" si="8"/>
        <v>15.55740709724771</v>
      </c>
      <c r="O96">
        <f t="shared" si="9"/>
        <v>9.5275313869200187E-4</v>
      </c>
      <c r="P96">
        <f t="shared" si="7"/>
        <v>5.7165188321520115E-2</v>
      </c>
    </row>
    <row r="97" spans="14:16" x14ac:dyDescent="0.35">
      <c r="N97">
        <f t="shared" si="8"/>
        <v>15.757592274678903</v>
      </c>
      <c r="O97">
        <f t="shared" si="9"/>
        <v>7.35209751064249E-4</v>
      </c>
      <c r="P97">
        <f t="shared" si="7"/>
        <v>4.4112585063854938E-2</v>
      </c>
    </row>
    <row r="98" spans="14:16" x14ac:dyDescent="0.35">
      <c r="N98">
        <f t="shared" si="8"/>
        <v>15.957777452110095</v>
      </c>
      <c r="O98">
        <f t="shared" si="9"/>
        <v>5.6371896262947098E-4</v>
      </c>
      <c r="P98">
        <f t="shared" si="7"/>
        <v>3.3823137757768261E-2</v>
      </c>
    </row>
    <row r="99" spans="14:16" x14ac:dyDescent="0.35">
      <c r="N99">
        <f t="shared" si="8"/>
        <v>16.157962629541288</v>
      </c>
      <c r="O99">
        <f t="shared" si="9"/>
        <v>4.2947169373640492E-4</v>
      </c>
      <c r="P99">
        <f t="shared" si="7"/>
        <v>2.5768301624184295E-2</v>
      </c>
    </row>
    <row r="100" spans="14:16" x14ac:dyDescent="0.35">
      <c r="N100">
        <f t="shared" si="8"/>
        <v>16.358147806972479</v>
      </c>
      <c r="O100">
        <f t="shared" si="9"/>
        <v>3.2510747959305439E-4</v>
      </c>
      <c r="P100">
        <f t="shared" si="7"/>
        <v>1.9506448775583263E-2</v>
      </c>
    </row>
    <row r="101" spans="14:16" x14ac:dyDescent="0.35">
      <c r="N101">
        <f t="shared" si="8"/>
        <v>16.55833298440367</v>
      </c>
      <c r="O101">
        <f t="shared" si="9"/>
        <v>2.445343608216283E-4</v>
      </c>
      <c r="P101">
        <f t="shared" si="7"/>
        <v>1.4672061649297697E-2</v>
      </c>
    </row>
    <row r="102" spans="14:16" x14ac:dyDescent="0.35">
      <c r="N102">
        <f t="shared" si="8"/>
        <v>16.758518161834861</v>
      </c>
      <c r="O102">
        <f t="shared" si="9"/>
        <v>1.8275671353021618E-4</v>
      </c>
      <c r="P102">
        <f t="shared" si="7"/>
        <v>1.096540281181297E-2</v>
      </c>
    </row>
    <row r="103" spans="14:16" x14ac:dyDescent="0.35">
      <c r="N103">
        <f t="shared" si="8"/>
        <v>16.958703339266052</v>
      </c>
      <c r="O103">
        <f t="shared" si="9"/>
        <v>1.3571482837699202E-4</v>
      </c>
      <c r="P103">
        <f t="shared" si="7"/>
        <v>8.142889702619522E-3</v>
      </c>
    </row>
    <row r="104" spans="14:16" x14ac:dyDescent="0.35">
      <c r="N104">
        <f t="shared" si="8"/>
        <v>17.158888516697242</v>
      </c>
      <c r="O104">
        <f t="shared" si="9"/>
        <v>1.0013866085644075E-4</v>
      </c>
      <c r="P104">
        <f t="shared" si="7"/>
        <v>6.0083196513864446E-3</v>
      </c>
    </row>
    <row r="105" spans="14:16" x14ac:dyDescent="0.35">
      <c r="N105">
        <f t="shared" si="8"/>
        <v>17.359073694128433</v>
      </c>
      <c r="O105">
        <f t="shared" si="9"/>
        <v>7.3417023322059201E-5</v>
      </c>
      <c r="P105">
        <f t="shared" si="7"/>
        <v>4.4050213993235519E-3</v>
      </c>
    </row>
    <row r="106" spans="14:16" x14ac:dyDescent="0.35">
      <c r="N106" s="20">
        <f t="shared" si="8"/>
        <v>17.559258871559624</v>
      </c>
      <c r="O106" s="20">
        <f t="shared" si="9"/>
        <v>5.3482571479952662E-5</v>
      </c>
      <c r="P106" s="20">
        <f t="shared" si="7"/>
        <v>3.2089542887971598E-3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Histogram 1</vt:lpstr>
      <vt:lpstr>Histogram 2</vt:lpstr>
      <vt:lpstr>Histogram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2024-07-02T08:37:15Z</dcterms:created>
  <dcterms:modified xsi:type="dcterms:W3CDTF">2024-07-02T09:15:51Z</dcterms:modified>
</cp:coreProperties>
</file>