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77B056B-440D-4203-8A13-26785220C31A}" xr6:coauthVersionLast="47" xr6:coauthVersionMax="47" xr10:uidLastSave="{00000000-0000-0000-0000-000000000000}"/>
  <bookViews>
    <workbookView xWindow="-110" yWindow="-110" windowWidth="19420" windowHeight="10300" xr2:uid="{ED92B20F-9BB8-4DD2-919A-755A0A01B691}"/>
  </bookViews>
  <sheets>
    <sheet name="Title" sheetId="4" r:id="rId1"/>
    <sheet name="Guttman 1" sheetId="1" r:id="rId2"/>
    <sheet name="Guttman 2" sheetId="2" r:id="rId3"/>
    <sheet name="Guttman 3" sheetId="3" r:id="rId4"/>
  </sheets>
  <externalReferences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O13" i="3"/>
  <c r="P7" i="3"/>
  <c r="O7" i="3"/>
  <c r="P6" i="3"/>
  <c r="O6" i="3"/>
  <c r="O128" i="2"/>
  <c r="N128" i="2"/>
  <c r="O127" i="2"/>
  <c r="N127" i="2"/>
  <c r="O126" i="2"/>
  <c r="N126" i="2"/>
  <c r="O125" i="2"/>
  <c r="N125" i="2"/>
  <c r="O124" i="2"/>
  <c r="P124" i="2" s="1"/>
  <c r="N124" i="2"/>
  <c r="O123" i="2"/>
  <c r="N123" i="2"/>
  <c r="O122" i="2"/>
  <c r="N122" i="2"/>
  <c r="O121" i="2"/>
  <c r="N121" i="2"/>
  <c r="O120" i="2"/>
  <c r="P120" i="2" s="1"/>
  <c r="N120" i="2"/>
  <c r="O119" i="2"/>
  <c r="N119" i="2"/>
  <c r="O118" i="2"/>
  <c r="N118" i="2"/>
  <c r="O117" i="2"/>
  <c r="N117" i="2"/>
  <c r="O116" i="2"/>
  <c r="P116" i="2" s="1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P108" i="2" s="1"/>
  <c r="N108" i="2"/>
  <c r="O107" i="2"/>
  <c r="N107" i="2"/>
  <c r="O106" i="2"/>
  <c r="N106" i="2"/>
  <c r="O105" i="2"/>
  <c r="N105" i="2"/>
  <c r="O104" i="2"/>
  <c r="P104" i="2" s="1"/>
  <c r="N104" i="2"/>
  <c r="O103" i="2"/>
  <c r="N103" i="2"/>
  <c r="O102" i="2"/>
  <c r="N102" i="2"/>
  <c r="O101" i="2"/>
  <c r="N101" i="2"/>
  <c r="O100" i="2"/>
  <c r="P100" i="2" s="1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P92" i="2" s="1"/>
  <c r="N92" i="2"/>
  <c r="O91" i="2"/>
  <c r="N91" i="2"/>
  <c r="O90" i="2"/>
  <c r="N90" i="2"/>
  <c r="O89" i="2"/>
  <c r="N89" i="2"/>
  <c r="O88" i="2"/>
  <c r="P88" i="2" s="1"/>
  <c r="N88" i="2"/>
  <c r="O87" i="2"/>
  <c r="N87" i="2"/>
  <c r="O86" i="2"/>
  <c r="N86" i="2"/>
  <c r="O85" i="2"/>
  <c r="N85" i="2"/>
  <c r="O84" i="2"/>
  <c r="P84" i="2" s="1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P76" i="2" s="1"/>
  <c r="N76" i="2"/>
  <c r="O75" i="2"/>
  <c r="N75" i="2"/>
  <c r="O74" i="2"/>
  <c r="N74" i="2"/>
  <c r="O73" i="2"/>
  <c r="N73" i="2"/>
  <c r="O72" i="2"/>
  <c r="P72" i="2" s="1"/>
  <c r="N72" i="2"/>
  <c r="O71" i="2"/>
  <c r="N71" i="2"/>
  <c r="O70" i="2"/>
  <c r="N70" i="2"/>
  <c r="O69" i="2"/>
  <c r="N69" i="2"/>
  <c r="O68" i="2"/>
  <c r="P68" i="2" s="1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P60" i="2" s="1"/>
  <c r="N60" i="2"/>
  <c r="O59" i="2"/>
  <c r="N59" i="2"/>
  <c r="O58" i="2"/>
  <c r="N58" i="2"/>
  <c r="O57" i="2"/>
  <c r="N57" i="2"/>
  <c r="O56" i="2"/>
  <c r="P56" i="2" s="1"/>
  <c r="N56" i="2"/>
  <c r="O55" i="2"/>
  <c r="N55" i="2"/>
  <c r="O54" i="2"/>
  <c r="N54" i="2"/>
  <c r="O53" i="2"/>
  <c r="N53" i="2"/>
  <c r="O52" i="2"/>
  <c r="P52" i="2" s="1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P44" i="2" s="1"/>
  <c r="N44" i="2"/>
  <c r="O43" i="2"/>
  <c r="N43" i="2"/>
  <c r="O42" i="2"/>
  <c r="N42" i="2"/>
  <c r="O41" i="2"/>
  <c r="N41" i="2"/>
  <c r="O40" i="2"/>
  <c r="P40" i="2" s="1"/>
  <c r="N40" i="2"/>
  <c r="O39" i="2"/>
  <c r="N39" i="2"/>
  <c r="O38" i="2"/>
  <c r="N38" i="2"/>
  <c r="O37" i="2"/>
  <c r="P37" i="2" s="1"/>
  <c r="N37" i="2"/>
  <c r="O36" i="2"/>
  <c r="P36" i="2" s="1"/>
  <c r="N36" i="2"/>
  <c r="O35" i="2"/>
  <c r="N35" i="2"/>
  <c r="O34" i="2"/>
  <c r="N34" i="2"/>
  <c r="O33" i="2"/>
  <c r="P33" i="2" s="1"/>
  <c r="N33" i="2"/>
  <c r="O32" i="2"/>
  <c r="P32" i="2" s="1"/>
  <c r="N32" i="2"/>
  <c r="O31" i="2"/>
  <c r="N31" i="2"/>
  <c r="O30" i="2"/>
  <c r="N30" i="2"/>
  <c r="O29" i="2"/>
  <c r="P29" i="2" s="1"/>
  <c r="N29" i="2"/>
  <c r="O28" i="2"/>
  <c r="N28" i="2"/>
  <c r="O27" i="2"/>
  <c r="N27" i="2"/>
  <c r="O26" i="2"/>
  <c r="N26" i="2"/>
  <c r="O25" i="2"/>
  <c r="P25" i="2" s="1"/>
  <c r="N25" i="2"/>
  <c r="O24" i="2"/>
  <c r="P24" i="2" s="1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P17" i="2" s="1"/>
  <c r="N17" i="2"/>
  <c r="O16" i="2"/>
  <c r="N16" i="2"/>
  <c r="O15" i="2"/>
  <c r="P15" i="2" s="1"/>
  <c r="N15" i="2"/>
  <c r="O14" i="2"/>
  <c r="N14" i="2"/>
  <c r="O13" i="2"/>
  <c r="N13" i="2"/>
  <c r="W12" i="2"/>
  <c r="S12" i="2"/>
  <c r="O12" i="2"/>
  <c r="N12" i="2"/>
  <c r="O11" i="2"/>
  <c r="P11" i="2" s="1"/>
  <c r="N11" i="2"/>
  <c r="O10" i="2"/>
  <c r="N10" i="2"/>
  <c r="O9" i="2"/>
  <c r="N9" i="2"/>
  <c r="W8" i="2"/>
  <c r="U8" i="2"/>
  <c r="O8" i="2"/>
  <c r="N8" i="2"/>
  <c r="O7" i="2"/>
  <c r="N7" i="2"/>
  <c r="W6" i="2"/>
  <c r="U6" i="2"/>
  <c r="O6" i="2"/>
  <c r="N6" i="2"/>
  <c r="O5" i="2"/>
  <c r="P5" i="2" s="1"/>
  <c r="N5" i="2"/>
  <c r="W4" i="2"/>
  <c r="U4" i="2"/>
  <c r="O4" i="2"/>
  <c r="N4" i="2"/>
  <c r="O3" i="2"/>
  <c r="P3" i="2" s="1"/>
  <c r="N3" i="2"/>
  <c r="R12" i="2" s="1"/>
  <c r="I10" i="1"/>
  <c r="G10" i="1" a="1"/>
  <c r="G10" i="1" s="1"/>
  <c r="I8" i="1"/>
  <c r="G8" i="1" a="1"/>
  <c r="G8" i="1" s="1"/>
  <c r="I6" i="1"/>
  <c r="L18" i="3"/>
  <c r="L17" i="3"/>
  <c r="L16" i="3"/>
  <c r="L15" i="3"/>
  <c r="L14" i="3"/>
  <c r="L13" i="3"/>
  <c r="A13" i="3"/>
  <c r="A14" i="3" s="1"/>
  <c r="A15" i="3" s="1"/>
  <c r="A16" i="3" s="1"/>
  <c r="A17" i="3" s="1"/>
  <c r="A18" i="3" s="1"/>
  <c r="L12" i="3"/>
  <c r="L11" i="3"/>
  <c r="L10" i="3"/>
  <c r="L9" i="3"/>
  <c r="A9" i="3"/>
  <c r="A10" i="3" s="1"/>
  <c r="A11" i="3" s="1"/>
  <c r="A12" i="3" s="1"/>
  <c r="L8" i="3"/>
  <c r="A8" i="3"/>
  <c r="L7" i="3"/>
  <c r="L6" i="3"/>
  <c r="L5" i="3"/>
  <c r="A5" i="3"/>
  <c r="A6" i="3" s="1"/>
  <c r="A7" i="3" s="1"/>
  <c r="L4" i="3"/>
  <c r="P21" i="2"/>
  <c r="L18" i="2"/>
  <c r="L17" i="2"/>
  <c r="L16" i="2"/>
  <c r="L15" i="2"/>
  <c r="L14" i="2"/>
  <c r="L13" i="2"/>
  <c r="L12" i="2"/>
  <c r="L11" i="2"/>
  <c r="L10" i="2"/>
  <c r="L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L8" i="2"/>
  <c r="L7" i="2"/>
  <c r="A7" i="2"/>
  <c r="A8" i="2" s="1"/>
  <c r="L6" i="2"/>
  <c r="L5" i="2"/>
  <c r="A5" i="2"/>
  <c r="A6" i="2" s="1"/>
  <c r="L4" i="2"/>
  <c r="L20" i="2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G4" i="1" s="1"/>
  <c r="G6" i="1" s="1"/>
  <c r="D4" i="1"/>
  <c r="G5" i="1" s="1"/>
  <c r="P8" i="2" l="1"/>
  <c r="S5" i="2"/>
  <c r="S4" i="2"/>
  <c r="S6" i="2"/>
  <c r="P35" i="2"/>
  <c r="P45" i="2"/>
  <c r="P61" i="2"/>
  <c r="P77" i="2"/>
  <c r="P93" i="2"/>
  <c r="P83" i="2"/>
  <c r="P115" i="2"/>
  <c r="P26" i="2"/>
  <c r="P46" i="2"/>
  <c r="P78" i="2"/>
  <c r="P94" i="2"/>
  <c r="P110" i="2"/>
  <c r="P126" i="2"/>
  <c r="P41" i="2"/>
  <c r="P57" i="2"/>
  <c r="P105" i="2"/>
  <c r="P9" i="2"/>
  <c r="P12" i="2"/>
  <c r="P22" i="2"/>
  <c r="P47" i="2"/>
  <c r="P63" i="2"/>
  <c r="P79" i="2"/>
  <c r="P95" i="2"/>
  <c r="P111" i="2"/>
  <c r="P127" i="2"/>
  <c r="P42" i="2"/>
  <c r="P58" i="2"/>
  <c r="P74" i="2"/>
  <c r="P90" i="2"/>
  <c r="P106" i="2"/>
  <c r="P122" i="2"/>
  <c r="P7" i="2"/>
  <c r="P18" i="2"/>
  <c r="P23" i="2"/>
  <c r="P53" i="2"/>
  <c r="P69" i="2"/>
  <c r="P85" i="2"/>
  <c r="P101" i="2"/>
  <c r="P117" i="2"/>
  <c r="P6" i="2"/>
  <c r="P20" i="2"/>
  <c r="P50" i="2"/>
  <c r="P66" i="2"/>
  <c r="P82" i="2"/>
  <c r="P98" i="2"/>
  <c r="P114" i="2"/>
  <c r="P30" i="2"/>
  <c r="P109" i="2"/>
  <c r="P125" i="2"/>
  <c r="P4" i="2"/>
  <c r="P14" i="2"/>
  <c r="P51" i="2"/>
  <c r="P67" i="2"/>
  <c r="P99" i="2"/>
  <c r="P31" i="2"/>
  <c r="P62" i="2"/>
  <c r="P73" i="2"/>
  <c r="P89" i="2"/>
  <c r="P121" i="2"/>
  <c r="P27" i="2"/>
  <c r="P28" i="2"/>
  <c r="P43" i="2"/>
  <c r="P48" i="2"/>
  <c r="P59" i="2"/>
  <c r="P64" i="2"/>
  <c r="P75" i="2"/>
  <c r="P80" i="2"/>
  <c r="P91" i="2"/>
  <c r="P96" i="2"/>
  <c r="P107" i="2"/>
  <c r="P112" i="2"/>
  <c r="P123" i="2"/>
  <c r="P128" i="2"/>
  <c r="P10" i="2"/>
  <c r="P19" i="2"/>
  <c r="P38" i="2"/>
  <c r="P54" i="2"/>
  <c r="P70" i="2"/>
  <c r="P86" i="2"/>
  <c r="P102" i="2"/>
  <c r="P118" i="2"/>
  <c r="P49" i="2"/>
  <c r="P65" i="2"/>
  <c r="P81" i="2"/>
  <c r="P97" i="2"/>
  <c r="P113" i="2"/>
  <c r="P13" i="2"/>
  <c r="P16" i="2"/>
  <c r="P34" i="2"/>
  <c r="P39" i="2"/>
  <c r="P55" i="2"/>
  <c r="P71" i="2"/>
  <c r="P87" i="2"/>
  <c r="P103" i="2"/>
  <c r="P11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<sst xmlns="http://schemas.openxmlformats.org/spreadsheetml/2006/main" count="57" uniqueCount="38">
  <si>
    <t>Guttman's Lambda 4</t>
  </si>
  <si>
    <t>Odd</t>
  </si>
  <si>
    <t>Even</t>
  </si>
  <si>
    <t>Total</t>
  </si>
  <si>
    <t>covariance</t>
  </si>
  <si>
    <t>=COVARIANCE.S(B4:B18,C4:C18)</t>
  </si>
  <si>
    <t>variance</t>
  </si>
  <si>
    <t>=VAR.S(D4:D18)</t>
  </si>
  <si>
    <t>lambda</t>
  </si>
  <si>
    <t>Guttman's Reliability</t>
  </si>
  <si>
    <t>Partition</t>
  </si>
  <si>
    <t>Covariance</t>
  </si>
  <si>
    <t>Guttman</t>
  </si>
  <si>
    <t>Real Statistics formula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</si>
  <si>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</si>
  <si>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</si>
  <si>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</si>
  <si>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</si>
  <si>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</si>
  <si>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</si>
  <si>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</si>
  <si>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</si>
  <si>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</si>
  <si>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</si>
  <si>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mean</t>
  </si>
  <si>
    <t>median</t>
  </si>
  <si>
    <t>max</t>
  </si>
  <si>
    <t>var</t>
  </si>
  <si>
    <t>Split-half</t>
  </si>
  <si>
    <t>Spearman</t>
  </si>
  <si>
    <t>Halves</t>
  </si>
  <si>
    <t>OddEven</t>
  </si>
  <si>
    <t>Iterations</t>
  </si>
  <si>
    <t>Cronbach</t>
  </si>
  <si>
    <t>Real Statistics Using Excel</t>
  </si>
  <si>
    <t>Updated</t>
  </si>
  <si>
    <t>Copyright © 2013 - 2024 Charles Zaiontz</t>
  </si>
  <si>
    <t>Guttman Reliability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</si>
</sst>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2" xfId="0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BBA9-5C64-45D1-B0FE-CB0C5862CF42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34</v>
      </c>
    </row>
    <row r="2" spans="1:13" x14ac:dyDescent="0.35">
      <c r="A2" t="s">
        <v>37</v>
      </c>
    </row>
    <row r="4" spans="1:13" x14ac:dyDescent="0.35">
      <c r="A4" t="s">
        <v>35</v>
      </c>
      <c r="B4" s="37">
        <v>45496</v>
      </c>
    </row>
    <row r="6" spans="1:13" x14ac:dyDescent="0.35">
      <c r="A6" s="38" t="s">
        <v>36</v>
      </c>
    </row>
    <row r="10" spans="1:13" ht="18.5" x14ac:dyDescent="0.45">
      <c r="M10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2501-6368-42EF-9EC6-5CDAD6FDBA37}">
  <sheetPr codeName="Sheet4"/>
  <dimension ref="A1:I18"/>
  <sheetViews>
    <sheetView workbookViewId="0"/>
  </sheetViews>
  <sheetFormatPr defaultRowHeight="14.5" x14ac:dyDescent="0.35"/>
  <cols>
    <col min="1" max="1" width="6.26953125" customWidth="1"/>
    <col min="5" max="5" width="7.7265625" customWidth="1"/>
    <col min="6" max="6" width="11.1796875" customWidth="1"/>
    <col min="8" max="8" width="3.1796875" customWidth="1"/>
    <col min="9" max="9" width="29" customWidth="1"/>
  </cols>
  <sheetData>
    <row r="1" spans="1:9" x14ac:dyDescent="0.35">
      <c r="A1" s="1" t="s">
        <v>0</v>
      </c>
    </row>
    <row r="3" spans="1:9" x14ac:dyDescent="0.35">
      <c r="B3" s="2" t="s">
        <v>1</v>
      </c>
      <c r="C3" s="2" t="s">
        <v>2</v>
      </c>
      <c r="D3" s="2" t="s">
        <v>3</v>
      </c>
    </row>
    <row r="4" spans="1:9" x14ac:dyDescent="0.35">
      <c r="A4" s="3">
        <v>1</v>
      </c>
      <c r="B4" s="4">
        <v>15</v>
      </c>
      <c r="C4" s="5">
        <v>14</v>
      </c>
      <c r="D4" s="6">
        <f t="shared" ref="D4:D18" si="0">B4+C4</f>
        <v>29</v>
      </c>
      <c r="F4" t="s">
        <v>4</v>
      </c>
      <c r="G4" s="7">
        <f>COVAR(B4:B18,C4:C18)*A18/(A18-1)</f>
        <v>7.5619047619047608</v>
      </c>
      <c r="I4" s="8" t="s">
        <v>5</v>
      </c>
    </row>
    <row r="5" spans="1:9" x14ac:dyDescent="0.35">
      <c r="A5" s="3">
        <f t="shared" ref="A5:A18" si="1">A4+1</f>
        <v>2</v>
      </c>
      <c r="B5" s="9">
        <v>23</v>
      </c>
      <c r="C5" s="10">
        <v>18</v>
      </c>
      <c r="D5" s="11">
        <f t="shared" si="0"/>
        <v>41</v>
      </c>
      <c r="F5" t="s">
        <v>6</v>
      </c>
      <c r="G5" s="12">
        <f>VAR(D4:D18)</f>
        <v>43.600000000000101</v>
      </c>
      <c r="I5" s="8" t="s">
        <v>7</v>
      </c>
    </row>
    <row r="6" spans="1:9" x14ac:dyDescent="0.35">
      <c r="A6" s="3">
        <f t="shared" si="1"/>
        <v>3</v>
      </c>
      <c r="B6" s="9">
        <v>27</v>
      </c>
      <c r="C6" s="10">
        <v>20</v>
      </c>
      <c r="D6" s="11">
        <f t="shared" si="0"/>
        <v>47</v>
      </c>
      <c r="F6" t="s">
        <v>8</v>
      </c>
      <c r="G6" s="13">
        <f>4*G4/G5</f>
        <v>0.69375273044997643</v>
      </c>
      <c r="I6" t="e">
        <f ca="1">FTEXT(G6)</f>
        <v>#NAME?</v>
      </c>
    </row>
    <row r="7" spans="1:9" x14ac:dyDescent="0.35">
      <c r="A7" s="3">
        <f t="shared" si="1"/>
        <v>4</v>
      </c>
      <c r="B7" s="9">
        <v>15</v>
      </c>
      <c r="C7" s="10">
        <v>18</v>
      </c>
      <c r="D7" s="11">
        <f t="shared" si="0"/>
        <v>33</v>
      </c>
    </row>
    <row r="8" spans="1:9" x14ac:dyDescent="0.35">
      <c r="A8" s="3">
        <f t="shared" si="1"/>
        <v>5</v>
      </c>
      <c r="B8" s="9">
        <v>27</v>
      </c>
      <c r="C8" s="10">
        <v>25</v>
      </c>
      <c r="D8" s="11">
        <f t="shared" si="0"/>
        <v>52</v>
      </c>
      <c r="F8" t="s">
        <v>8</v>
      </c>
      <c r="G8" t="e">
        <f t="array" aca="1" ref="G8" ca="1">GUTTMAN_SPLIT(B4:C18,"01")</f>
        <v>#NAME?</v>
      </c>
      <c r="I8" t="e">
        <f ca="1">FTEXT(G8)</f>
        <v>#NAME?</v>
      </c>
    </row>
    <row r="9" spans="1:9" x14ac:dyDescent="0.35">
      <c r="A9" s="3">
        <f t="shared" si="1"/>
        <v>6</v>
      </c>
      <c r="B9" s="9">
        <v>13</v>
      </c>
      <c r="C9" s="10">
        <v>16</v>
      </c>
      <c r="D9" s="11">
        <f t="shared" si="0"/>
        <v>29</v>
      </c>
    </row>
    <row r="10" spans="1:9" x14ac:dyDescent="0.35">
      <c r="A10" s="3">
        <f t="shared" si="1"/>
        <v>7</v>
      </c>
      <c r="B10" s="9">
        <v>19</v>
      </c>
      <c r="C10" s="10">
        <v>13</v>
      </c>
      <c r="D10" s="11">
        <f t="shared" si="0"/>
        <v>32</v>
      </c>
      <c r="F10" t="s">
        <v>4</v>
      </c>
      <c r="G10" t="e" cm="1">
        <f t="array" aca="1" ref="G10" ca="1">COV_SPLIT(B4:C18,"01")</f>
        <v>#NAME?</v>
      </c>
      <c r="I10" t="e">
        <f ca="1">FTEXT(G10)</f>
        <v>#NAME?</v>
      </c>
    </row>
    <row r="11" spans="1:9" x14ac:dyDescent="0.35">
      <c r="A11" s="3">
        <f t="shared" si="1"/>
        <v>8</v>
      </c>
      <c r="B11" s="9">
        <v>21</v>
      </c>
      <c r="C11" s="10">
        <v>18</v>
      </c>
      <c r="D11" s="11">
        <f t="shared" si="0"/>
        <v>39</v>
      </c>
    </row>
    <row r="12" spans="1:9" x14ac:dyDescent="0.35">
      <c r="A12" s="3">
        <f t="shared" si="1"/>
        <v>9</v>
      </c>
      <c r="B12" s="9">
        <v>20</v>
      </c>
      <c r="C12" s="10">
        <v>20</v>
      </c>
      <c r="D12" s="11">
        <f t="shared" si="0"/>
        <v>40</v>
      </c>
    </row>
    <row r="13" spans="1:9" x14ac:dyDescent="0.35">
      <c r="A13" s="3">
        <f t="shared" si="1"/>
        <v>10</v>
      </c>
      <c r="B13" s="9">
        <v>24</v>
      </c>
      <c r="C13" s="10">
        <v>16</v>
      </c>
      <c r="D13" s="11">
        <f t="shared" si="0"/>
        <v>40</v>
      </c>
    </row>
    <row r="14" spans="1:9" x14ac:dyDescent="0.35">
      <c r="A14" s="3">
        <f t="shared" si="1"/>
        <v>11</v>
      </c>
      <c r="B14" s="9">
        <v>20</v>
      </c>
      <c r="C14" s="10">
        <v>12</v>
      </c>
      <c r="D14" s="11">
        <f t="shared" si="0"/>
        <v>32</v>
      </c>
    </row>
    <row r="15" spans="1:9" x14ac:dyDescent="0.35">
      <c r="A15" s="3">
        <f t="shared" si="1"/>
        <v>12</v>
      </c>
      <c r="B15" s="9">
        <v>19</v>
      </c>
      <c r="C15" s="10">
        <v>13</v>
      </c>
      <c r="D15" s="11">
        <f t="shared" si="0"/>
        <v>32</v>
      </c>
    </row>
    <row r="16" spans="1:9" x14ac:dyDescent="0.35">
      <c r="A16" s="3">
        <f t="shared" si="1"/>
        <v>13</v>
      </c>
      <c r="B16" s="9">
        <v>20</v>
      </c>
      <c r="C16" s="10">
        <v>19</v>
      </c>
      <c r="D16" s="11">
        <f t="shared" si="0"/>
        <v>39</v>
      </c>
    </row>
    <row r="17" spans="1:4" x14ac:dyDescent="0.35">
      <c r="A17" s="3">
        <f t="shared" si="1"/>
        <v>14</v>
      </c>
      <c r="B17" s="9">
        <v>20</v>
      </c>
      <c r="C17" s="10">
        <v>20</v>
      </c>
      <c r="D17" s="11">
        <f t="shared" si="0"/>
        <v>40</v>
      </c>
    </row>
    <row r="18" spans="1:4" x14ac:dyDescent="0.35">
      <c r="A18" s="3">
        <f t="shared" si="1"/>
        <v>15</v>
      </c>
      <c r="B18" s="14">
        <v>18</v>
      </c>
      <c r="C18" s="15">
        <v>15</v>
      </c>
      <c r="D18" s="16">
        <f t="shared" si="0"/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74D4-2C84-49D8-BC2E-2425029ED37B}">
  <sheetPr codeName="Sheet5"/>
  <dimension ref="A1:W128"/>
  <sheetViews>
    <sheetView workbookViewId="0"/>
  </sheetViews>
  <sheetFormatPr defaultRowHeight="14.5" x14ac:dyDescent="0.35"/>
  <cols>
    <col min="1" max="11" width="5.1796875" customWidth="1"/>
    <col min="12" max="12" width="7.54296875" customWidth="1"/>
    <col min="13" max="13" width="4.54296875" customWidth="1"/>
    <col min="14" max="14" width="10.81640625" customWidth="1"/>
    <col min="15" max="15" width="10.26953125" customWidth="1"/>
    <col min="16" max="16" width="10" customWidth="1"/>
    <col min="17" max="17" width="4.54296875" customWidth="1"/>
    <col min="18" max="18" width="11.453125" customWidth="1"/>
    <col min="19" max="19" width="10" customWidth="1"/>
    <col min="22" max="22" width="3.54296875" customWidth="1"/>
    <col min="23" max="23" width="27.81640625" customWidth="1"/>
  </cols>
  <sheetData>
    <row r="1" spans="1:23" x14ac:dyDescent="0.35">
      <c r="A1" s="1" t="s">
        <v>9</v>
      </c>
    </row>
    <row r="2" spans="1:23" x14ac:dyDescent="0.35">
      <c r="N2" s="17" t="s">
        <v>10</v>
      </c>
      <c r="O2" s="18" t="s">
        <v>11</v>
      </c>
      <c r="P2" s="17" t="s">
        <v>12</v>
      </c>
      <c r="R2" s="19" t="s">
        <v>9</v>
      </c>
      <c r="U2" t="s">
        <v>13</v>
      </c>
    </row>
    <row r="3" spans="1:23" x14ac:dyDescent="0.35"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  <c r="L3" s="2" t="s">
        <v>3</v>
      </c>
      <c r="N3" t="e">
        <f ca="1">INIT_SPLIT(10,5)</f>
        <v>#NAME?</v>
      </c>
      <c r="O3" t="e">
        <f ca="1">COV_SPLIT($B$4:$K$18,N3)</f>
        <v>#NAME?</v>
      </c>
      <c r="P3" t="e">
        <f t="shared" ref="P3:P66" ca="1" si="0">4*O3/L$20</f>
        <v>#NAME?</v>
      </c>
    </row>
    <row r="4" spans="1:23" x14ac:dyDescent="0.35">
      <c r="A4" s="3">
        <v>1</v>
      </c>
      <c r="B4" s="20">
        <v>3</v>
      </c>
      <c r="C4" s="21">
        <v>2</v>
      </c>
      <c r="D4" s="21">
        <v>4</v>
      </c>
      <c r="E4" s="21">
        <v>1</v>
      </c>
      <c r="F4" s="21">
        <v>4</v>
      </c>
      <c r="G4" s="21">
        <v>5</v>
      </c>
      <c r="H4" s="21">
        <v>1</v>
      </c>
      <c r="I4" s="21">
        <v>4</v>
      </c>
      <c r="J4" s="21">
        <v>3</v>
      </c>
      <c r="K4" s="22">
        <v>2</v>
      </c>
      <c r="L4" s="3">
        <f t="shared" ref="L4:L18" si="1">SUM(B4:K4)</f>
        <v>29</v>
      </c>
      <c r="N4" t="e">
        <f ca="1">NEXT_SPLIT(N3)</f>
        <v>#NAME?</v>
      </c>
      <c r="O4" t="e">
        <f ca="1">COV_SPLIT($B$4:$K$18,N4)</f>
        <v>#NAME?</v>
      </c>
      <c r="P4" t="e">
        <f t="shared" ca="1" si="0"/>
        <v>#NAME?</v>
      </c>
      <c r="R4" t="s">
        <v>24</v>
      </c>
      <c r="S4" s="7" t="e">
        <f ca="1">AVERAGE(P3:P128)</f>
        <v>#NAME?</v>
      </c>
      <c r="U4" s="23" t="e">
        <f ca="1">GUTTMAN(B4:K18)</f>
        <v>#NAME?</v>
      </c>
      <c r="W4" t="e">
        <f ca="1">FTEXT(U4)</f>
        <v>#NAME?</v>
      </c>
    </row>
    <row r="5" spans="1:23" x14ac:dyDescent="0.35">
      <c r="A5" s="3">
        <f t="shared" ref="A5:A18" si="2">A4+1</f>
        <v>2</v>
      </c>
      <c r="B5" s="24">
        <v>5</v>
      </c>
      <c r="C5" s="3">
        <v>4</v>
      </c>
      <c r="D5" s="3">
        <v>6</v>
      </c>
      <c r="E5" s="3">
        <v>3</v>
      </c>
      <c r="F5" s="3">
        <v>5</v>
      </c>
      <c r="G5" s="3">
        <v>1</v>
      </c>
      <c r="H5" s="3">
        <v>2</v>
      </c>
      <c r="I5" s="3">
        <v>5</v>
      </c>
      <c r="J5" s="3">
        <v>5</v>
      </c>
      <c r="K5" s="25">
        <v>5</v>
      </c>
      <c r="L5" s="3">
        <f t="shared" si="1"/>
        <v>41</v>
      </c>
      <c r="N5" t="e">
        <f ca="1">NEXT_SPLIT(N4)</f>
        <v>#NAME?</v>
      </c>
      <c r="O5" t="e">
        <f ca="1">COV_SPLIT($B$4:$K$18,N5)</f>
        <v>#NAME?</v>
      </c>
      <c r="P5" t="e">
        <f t="shared" ca="1" si="0"/>
        <v>#NAME?</v>
      </c>
      <c r="R5" t="s">
        <v>25</v>
      </c>
      <c r="S5" s="12" t="e">
        <f ca="1">MEDIAN(P3:P128)</f>
        <v>#NAME?</v>
      </c>
    </row>
    <row r="6" spans="1:23" x14ac:dyDescent="0.35">
      <c r="A6" s="3">
        <f t="shared" si="2"/>
        <v>3</v>
      </c>
      <c r="B6" s="24">
        <v>7</v>
      </c>
      <c r="C6" s="3">
        <v>3</v>
      </c>
      <c r="D6" s="3">
        <v>5</v>
      </c>
      <c r="E6" s="3">
        <v>5</v>
      </c>
      <c r="F6" s="3">
        <v>6</v>
      </c>
      <c r="G6" s="3">
        <v>4</v>
      </c>
      <c r="H6" s="3">
        <v>3</v>
      </c>
      <c r="I6" s="3">
        <v>3</v>
      </c>
      <c r="J6" s="3">
        <v>6</v>
      </c>
      <c r="K6" s="25">
        <v>5</v>
      </c>
      <c r="L6" s="3">
        <f t="shared" si="1"/>
        <v>47</v>
      </c>
      <c r="N6" t="e">
        <f ca="1">NEXT_SPLIT(N5)</f>
        <v>#NAME?</v>
      </c>
      <c r="O6" t="e">
        <f ca="1">COV_SPLIT($B$4:$K$18,N6)</f>
        <v>#NAME?</v>
      </c>
      <c r="P6" t="e">
        <f t="shared" ca="1" si="0"/>
        <v>#NAME?</v>
      </c>
      <c r="R6" t="s">
        <v>26</v>
      </c>
      <c r="S6" s="13" t="e">
        <f ca="1">MAX(P3:P128)</f>
        <v>#NAME?</v>
      </c>
      <c r="U6" s="23" t="e">
        <f ca="1">GUTTMAN(B4:K18,200)</f>
        <v>#NAME?</v>
      </c>
      <c r="W6" t="e">
        <f ca="1">FTEXT(U6)</f>
        <v>#NAME?</v>
      </c>
    </row>
    <row r="7" spans="1:23" x14ac:dyDescent="0.35">
      <c r="A7" s="3">
        <f t="shared" si="2"/>
        <v>4</v>
      </c>
      <c r="B7" s="24">
        <v>2</v>
      </c>
      <c r="C7" s="3">
        <v>4</v>
      </c>
      <c r="D7" s="3">
        <v>3</v>
      </c>
      <c r="E7" s="3">
        <v>3</v>
      </c>
      <c r="F7" s="3">
        <v>2</v>
      </c>
      <c r="G7" s="3">
        <v>2</v>
      </c>
      <c r="H7" s="3">
        <v>2</v>
      </c>
      <c r="I7" s="3">
        <v>6</v>
      </c>
      <c r="J7" s="3">
        <v>6</v>
      </c>
      <c r="K7" s="25">
        <v>3</v>
      </c>
      <c r="L7" s="3">
        <f t="shared" si="1"/>
        <v>33</v>
      </c>
      <c r="N7" t="e">
        <f ca="1">NEXT_SPLIT(N6)</f>
        <v>#NAME?</v>
      </c>
      <c r="O7" t="e">
        <f ca="1">COV_SPLIT($B$4:$K$18,N7)</f>
        <v>#NAME?</v>
      </c>
      <c r="P7" t="e">
        <f t="shared" ca="1" si="0"/>
        <v>#NAME?</v>
      </c>
    </row>
    <row r="8" spans="1:23" x14ac:dyDescent="0.35">
      <c r="A8" s="3">
        <f t="shared" si="2"/>
        <v>5</v>
      </c>
      <c r="B8" s="24">
        <v>6</v>
      </c>
      <c r="C8" s="3">
        <v>5</v>
      </c>
      <c r="D8" s="3">
        <v>6</v>
      </c>
      <c r="E8" s="3">
        <v>5</v>
      </c>
      <c r="F8" s="3">
        <v>4</v>
      </c>
      <c r="G8" s="3">
        <v>4</v>
      </c>
      <c r="H8" s="3">
        <v>4</v>
      </c>
      <c r="I8" s="3">
        <v>6</v>
      </c>
      <c r="J8" s="3">
        <v>7</v>
      </c>
      <c r="K8" s="25">
        <v>5</v>
      </c>
      <c r="L8" s="3">
        <f t="shared" si="1"/>
        <v>52</v>
      </c>
      <c r="N8" t="e">
        <f ca="1">NEXT_SPLIT(N7)</f>
        <v>#NAME?</v>
      </c>
      <c r="O8" t="e">
        <f ca="1">COV_SPLIT($B$4:$K$18,N8)</f>
        <v>#NAME?</v>
      </c>
      <c r="P8" t="e">
        <f t="shared" ca="1" si="0"/>
        <v>#NAME?</v>
      </c>
      <c r="U8" s="23" t="e">
        <f ca="1">GUTTMAN(B4:K18,-5000)</f>
        <v>#NAME?</v>
      </c>
      <c r="W8" t="e">
        <f ca="1">FTEXT(U8)</f>
        <v>#NAME?</v>
      </c>
    </row>
    <row r="9" spans="1:23" x14ac:dyDescent="0.35">
      <c r="A9" s="3">
        <f t="shared" si="2"/>
        <v>6</v>
      </c>
      <c r="B9" s="24">
        <v>1</v>
      </c>
      <c r="C9" s="3">
        <v>2</v>
      </c>
      <c r="D9" s="3">
        <v>3</v>
      </c>
      <c r="E9" s="3">
        <v>4</v>
      </c>
      <c r="F9" s="3">
        <v>2</v>
      </c>
      <c r="G9" s="3">
        <v>5</v>
      </c>
      <c r="H9" s="3">
        <v>2</v>
      </c>
      <c r="I9" s="3">
        <v>3</v>
      </c>
      <c r="J9" s="3">
        <v>5</v>
      </c>
      <c r="K9" s="25">
        <v>2</v>
      </c>
      <c r="L9" s="3">
        <f t="shared" si="1"/>
        <v>29</v>
      </c>
      <c r="N9" t="e">
        <f ca="1">NEXT_SPLIT(N8)</f>
        <v>#NAME?</v>
      </c>
      <c r="O9" t="e">
        <f ca="1">COV_SPLIT($B$4:$K$18,N9)</f>
        <v>#NAME?</v>
      </c>
      <c r="P9" t="e">
        <f t="shared" ca="1" si="0"/>
        <v>#NAME?</v>
      </c>
    </row>
    <row r="10" spans="1:23" x14ac:dyDescent="0.35">
      <c r="A10" s="3">
        <f t="shared" si="2"/>
        <v>7</v>
      </c>
      <c r="B10" s="24">
        <v>4</v>
      </c>
      <c r="C10" s="3">
        <v>3</v>
      </c>
      <c r="D10" s="3">
        <v>5</v>
      </c>
      <c r="E10" s="3">
        <v>3</v>
      </c>
      <c r="F10" s="3">
        <v>5</v>
      </c>
      <c r="G10" s="3">
        <v>2</v>
      </c>
      <c r="H10" s="3">
        <v>1</v>
      </c>
      <c r="I10" s="3">
        <v>2</v>
      </c>
      <c r="J10" s="3">
        <v>4</v>
      </c>
      <c r="K10" s="25">
        <v>3</v>
      </c>
      <c r="L10" s="3">
        <f t="shared" si="1"/>
        <v>32</v>
      </c>
      <c r="N10" t="e">
        <f ca="1">NEXT_SPLIT(N9)</f>
        <v>#NAME?</v>
      </c>
      <c r="O10" t="e">
        <f ca="1">COV_SPLIT($B$4:$K$18,N10)</f>
        <v>#NAME?</v>
      </c>
      <c r="P10" t="e">
        <f t="shared" ca="1" si="0"/>
        <v>#NAME?</v>
      </c>
    </row>
    <row r="11" spans="1:23" x14ac:dyDescent="0.35">
      <c r="A11" s="3">
        <f t="shared" si="2"/>
        <v>8</v>
      </c>
      <c r="B11" s="24">
        <v>2</v>
      </c>
      <c r="C11" s="3">
        <v>4</v>
      </c>
      <c r="D11" s="3">
        <v>4</v>
      </c>
      <c r="E11" s="3">
        <v>3</v>
      </c>
      <c r="F11" s="3">
        <v>7</v>
      </c>
      <c r="G11" s="3">
        <v>2</v>
      </c>
      <c r="H11" s="3">
        <v>2</v>
      </c>
      <c r="I11" s="3">
        <v>4</v>
      </c>
      <c r="J11" s="3">
        <v>6</v>
      </c>
      <c r="K11" s="25">
        <v>5</v>
      </c>
      <c r="L11" s="3">
        <f t="shared" si="1"/>
        <v>39</v>
      </c>
      <c r="N11" t="e">
        <f ca="1">NEXT_SPLIT(N10)</f>
        <v>#NAME?</v>
      </c>
      <c r="O11" t="e">
        <f ca="1">COV_SPLIT($B$4:$K$18,N11)</f>
        <v>#NAME?</v>
      </c>
      <c r="P11" t="e">
        <f t="shared" ca="1" si="0"/>
        <v>#NAME?</v>
      </c>
    </row>
    <row r="12" spans="1:23" x14ac:dyDescent="0.35">
      <c r="A12" s="3">
        <f t="shared" si="2"/>
        <v>9</v>
      </c>
      <c r="B12" s="24">
        <v>6</v>
      </c>
      <c r="C12" s="3">
        <v>5</v>
      </c>
      <c r="D12" s="3">
        <v>5</v>
      </c>
      <c r="E12" s="3">
        <v>5</v>
      </c>
      <c r="F12" s="3">
        <v>1</v>
      </c>
      <c r="G12" s="3">
        <v>6</v>
      </c>
      <c r="H12" s="3">
        <v>5</v>
      </c>
      <c r="I12" s="3">
        <v>2</v>
      </c>
      <c r="J12" s="3">
        <v>3</v>
      </c>
      <c r="K12" s="25">
        <v>2</v>
      </c>
      <c r="L12" s="3">
        <f t="shared" si="1"/>
        <v>40</v>
      </c>
      <c r="N12" t="e">
        <f ca="1">NEXT_SPLIT(N11)</f>
        <v>#NAME?</v>
      </c>
      <c r="O12" t="e">
        <f ca="1">COV_SPLIT($B$4:$K$18,N12)</f>
        <v>#NAME?</v>
      </c>
      <c r="P12" t="e">
        <f t="shared" ca="1" si="0"/>
        <v>#NAME?</v>
      </c>
      <c r="R12" t="e">
        <f ca="1">N3</f>
        <v>#NAME?</v>
      </c>
      <c r="S12" s="23" t="e">
        <f ca="1">GUTTMAN_SPLIT(B4:K18,R12)</f>
        <v>#NAME?</v>
      </c>
      <c r="W12" t="e">
        <f ca="1">FTEXT(S12)</f>
        <v>#NAME?</v>
      </c>
    </row>
    <row r="13" spans="1:23" x14ac:dyDescent="0.35">
      <c r="A13" s="3">
        <f t="shared" si="2"/>
        <v>10</v>
      </c>
      <c r="B13" s="24">
        <v>5</v>
      </c>
      <c r="C13" s="3">
        <v>4</v>
      </c>
      <c r="D13" s="3">
        <v>6</v>
      </c>
      <c r="E13" s="3">
        <v>4</v>
      </c>
      <c r="F13" s="3">
        <v>3</v>
      </c>
      <c r="G13" s="3">
        <v>5</v>
      </c>
      <c r="H13" s="3">
        <v>3</v>
      </c>
      <c r="I13" s="3">
        <v>1</v>
      </c>
      <c r="J13" s="3">
        <v>7</v>
      </c>
      <c r="K13" s="25">
        <v>2</v>
      </c>
      <c r="L13" s="3">
        <f t="shared" si="1"/>
        <v>40</v>
      </c>
      <c r="N13" t="e">
        <f ca="1">NEXT_SPLIT(N12)</f>
        <v>#NAME?</v>
      </c>
      <c r="O13" t="e">
        <f ca="1">COV_SPLIT($B$4:$K$18,N13)</f>
        <v>#NAME?</v>
      </c>
      <c r="P13" t="e">
        <f t="shared" ca="1" si="0"/>
        <v>#NAME?</v>
      </c>
    </row>
    <row r="14" spans="1:23" x14ac:dyDescent="0.35">
      <c r="A14" s="3">
        <f t="shared" si="2"/>
        <v>11</v>
      </c>
      <c r="B14" s="24">
        <v>4</v>
      </c>
      <c r="C14" s="3">
        <v>3</v>
      </c>
      <c r="D14" s="3">
        <v>5</v>
      </c>
      <c r="E14" s="3">
        <v>2</v>
      </c>
      <c r="F14" s="3">
        <v>5</v>
      </c>
      <c r="G14" s="3">
        <v>3</v>
      </c>
      <c r="H14" s="3">
        <v>2</v>
      </c>
      <c r="I14" s="3">
        <v>3</v>
      </c>
      <c r="J14" s="3">
        <v>4</v>
      </c>
      <c r="K14" s="25">
        <v>1</v>
      </c>
      <c r="L14" s="3">
        <f t="shared" si="1"/>
        <v>32</v>
      </c>
      <c r="N14" t="e">
        <f ca="1">NEXT_SPLIT(N13)</f>
        <v>#NAME?</v>
      </c>
      <c r="O14" t="e">
        <f ca="1">COV_SPLIT($B$4:$K$18,N14)</f>
        <v>#NAME?</v>
      </c>
      <c r="P14" t="e">
        <f t="shared" ca="1" si="0"/>
        <v>#NAME?</v>
      </c>
    </row>
    <row r="15" spans="1:23" x14ac:dyDescent="0.35">
      <c r="A15" s="3">
        <f t="shared" si="2"/>
        <v>12</v>
      </c>
      <c r="B15" s="24">
        <v>4</v>
      </c>
      <c r="C15" s="3">
        <v>2</v>
      </c>
      <c r="D15" s="3">
        <v>3</v>
      </c>
      <c r="E15" s="3">
        <v>2</v>
      </c>
      <c r="F15" s="3">
        <v>5</v>
      </c>
      <c r="G15" s="3">
        <v>3</v>
      </c>
      <c r="H15" s="3">
        <v>4</v>
      </c>
      <c r="I15" s="3">
        <v>2</v>
      </c>
      <c r="J15" s="3">
        <v>3</v>
      </c>
      <c r="K15" s="25">
        <v>4</v>
      </c>
      <c r="L15" s="3">
        <f t="shared" si="1"/>
        <v>32</v>
      </c>
      <c r="N15" t="e">
        <f ca="1">NEXT_SPLIT(N14)</f>
        <v>#NAME?</v>
      </c>
      <c r="O15" t="e">
        <f ca="1">COV_SPLIT($B$4:$K$18,N15)</f>
        <v>#NAME?</v>
      </c>
      <c r="P15" t="e">
        <f t="shared" ca="1" si="0"/>
        <v>#NAME?</v>
      </c>
    </row>
    <row r="16" spans="1:23" x14ac:dyDescent="0.35">
      <c r="A16" s="3">
        <f t="shared" si="2"/>
        <v>13</v>
      </c>
      <c r="B16" s="24">
        <v>5</v>
      </c>
      <c r="C16" s="3">
        <v>5</v>
      </c>
      <c r="D16" s="3">
        <v>6</v>
      </c>
      <c r="E16" s="3">
        <v>2</v>
      </c>
      <c r="F16" s="3">
        <v>3</v>
      </c>
      <c r="G16" s="3">
        <v>3</v>
      </c>
      <c r="H16" s="3">
        <v>2</v>
      </c>
      <c r="I16" s="3">
        <v>4</v>
      </c>
      <c r="J16" s="3">
        <v>4</v>
      </c>
      <c r="K16" s="25">
        <v>5</v>
      </c>
      <c r="L16" s="3">
        <f t="shared" si="1"/>
        <v>39</v>
      </c>
      <c r="N16" t="e">
        <f ca="1">NEXT_SPLIT(N15)</f>
        <v>#NAME?</v>
      </c>
      <c r="O16" t="e">
        <f ca="1">COV_SPLIT($B$4:$K$18,N16)</f>
        <v>#NAME?</v>
      </c>
      <c r="P16" t="e">
        <f t="shared" ca="1" si="0"/>
        <v>#NAME?</v>
      </c>
    </row>
    <row r="17" spans="1:16" x14ac:dyDescent="0.35">
      <c r="A17" s="3">
        <f t="shared" si="2"/>
        <v>14</v>
      </c>
      <c r="B17" s="24">
        <v>6</v>
      </c>
      <c r="C17" s="3">
        <v>5</v>
      </c>
      <c r="D17" s="3">
        <v>5</v>
      </c>
      <c r="E17" s="3">
        <v>4</v>
      </c>
      <c r="F17" s="3">
        <v>2</v>
      </c>
      <c r="G17" s="3">
        <v>2</v>
      </c>
      <c r="H17" s="3">
        <v>1</v>
      </c>
      <c r="I17" s="3">
        <v>4</v>
      </c>
      <c r="J17" s="3">
        <v>6</v>
      </c>
      <c r="K17" s="25">
        <v>5</v>
      </c>
      <c r="L17" s="3">
        <f t="shared" si="1"/>
        <v>40</v>
      </c>
      <c r="N17" t="e">
        <f ca="1">NEXT_SPLIT(N16)</f>
        <v>#NAME?</v>
      </c>
      <c r="O17" t="e">
        <f ca="1">COV_SPLIT($B$4:$K$18,N17)</f>
        <v>#NAME?</v>
      </c>
      <c r="P17" t="e">
        <f t="shared" ca="1" si="0"/>
        <v>#NAME?</v>
      </c>
    </row>
    <row r="18" spans="1:16" x14ac:dyDescent="0.35">
      <c r="A18" s="3">
        <f t="shared" si="2"/>
        <v>15</v>
      </c>
      <c r="B18" s="26">
        <v>4</v>
      </c>
      <c r="C18" s="27">
        <v>3</v>
      </c>
      <c r="D18" s="27">
        <v>5</v>
      </c>
      <c r="E18" s="27">
        <v>5</v>
      </c>
      <c r="F18" s="27">
        <v>3</v>
      </c>
      <c r="G18" s="27">
        <v>1</v>
      </c>
      <c r="H18" s="27">
        <v>3</v>
      </c>
      <c r="I18" s="27">
        <v>2</v>
      </c>
      <c r="J18" s="27">
        <v>3</v>
      </c>
      <c r="K18" s="28">
        <v>4</v>
      </c>
      <c r="L18" s="3">
        <f t="shared" si="1"/>
        <v>33</v>
      </c>
      <c r="N18" t="e">
        <f ca="1">NEXT_SPLIT(N17)</f>
        <v>#NAME?</v>
      </c>
      <c r="O18" t="e">
        <f ca="1">COV_SPLIT($B$4:$K$18,N18)</f>
        <v>#NAME?</v>
      </c>
      <c r="P18" t="e">
        <f t="shared" ca="1" si="0"/>
        <v>#NAME?</v>
      </c>
    </row>
    <row r="19" spans="1:16" x14ac:dyDescent="0.35">
      <c r="N19" t="e">
        <f ca="1">NEXT_SPLIT(N18)</f>
        <v>#NAME?</v>
      </c>
      <c r="O19" t="e">
        <f ca="1">COV_SPLIT($B$4:$K$18,N19)</f>
        <v>#NAME?</v>
      </c>
      <c r="P19" t="e">
        <f t="shared" ca="1" si="0"/>
        <v>#NAME?</v>
      </c>
    </row>
    <row r="20" spans="1:16" x14ac:dyDescent="0.35">
      <c r="K20" s="2" t="s">
        <v>27</v>
      </c>
      <c r="L20" s="3">
        <f>VAR(L4:L18)</f>
        <v>43.600000000000101</v>
      </c>
      <c r="N20" t="e">
        <f ca="1">NEXT_SPLIT(N19)</f>
        <v>#NAME?</v>
      </c>
      <c r="O20" t="e">
        <f ca="1">COV_SPLIT($B$4:$K$18,N20)</f>
        <v>#NAME?</v>
      </c>
      <c r="P20" t="e">
        <f t="shared" ca="1" si="0"/>
        <v>#NAME?</v>
      </c>
    </row>
    <row r="21" spans="1:16" x14ac:dyDescent="0.35">
      <c r="N21" t="e">
        <f ca="1">NEXT_SPLIT(N20)</f>
        <v>#NAME?</v>
      </c>
      <c r="O21" t="e">
        <f ca="1">COV_SPLIT($B$4:$K$18,N21)</f>
        <v>#NAME?</v>
      </c>
      <c r="P21" t="e">
        <f t="shared" ca="1" si="0"/>
        <v>#NAME?</v>
      </c>
    </row>
    <row r="22" spans="1:16" x14ac:dyDescent="0.35">
      <c r="N22" t="e">
        <f ca="1">NEXT_SPLIT(N21)</f>
        <v>#NAME?</v>
      </c>
      <c r="O22" t="e">
        <f ca="1">COV_SPLIT($B$4:$K$18,N22)</f>
        <v>#NAME?</v>
      </c>
      <c r="P22" t="e">
        <f t="shared" ca="1" si="0"/>
        <v>#NAME?</v>
      </c>
    </row>
    <row r="23" spans="1:16" x14ac:dyDescent="0.35">
      <c r="N23" t="e">
        <f ca="1">NEXT_SPLIT(N22)</f>
        <v>#NAME?</v>
      </c>
      <c r="O23" t="e">
        <f ca="1">COV_SPLIT($B$4:$K$18,N23)</f>
        <v>#NAME?</v>
      </c>
      <c r="P23" t="e">
        <f t="shared" ca="1" si="0"/>
        <v>#NAME?</v>
      </c>
    </row>
    <row r="24" spans="1:16" x14ac:dyDescent="0.35">
      <c r="N24" t="e">
        <f ca="1">NEXT_SPLIT(N23)</f>
        <v>#NAME?</v>
      </c>
      <c r="O24" t="e">
        <f ca="1">COV_SPLIT($B$4:$K$18,N24)</f>
        <v>#NAME?</v>
      </c>
      <c r="P24" t="e">
        <f t="shared" ca="1" si="0"/>
        <v>#NAME?</v>
      </c>
    </row>
    <row r="25" spans="1:16" x14ac:dyDescent="0.35">
      <c r="N25" t="e">
        <f ca="1">NEXT_SPLIT(N24)</f>
        <v>#NAME?</v>
      </c>
      <c r="O25" t="e">
        <f ca="1">COV_SPLIT($B$4:$K$18,N25)</f>
        <v>#NAME?</v>
      </c>
      <c r="P25" t="e">
        <f t="shared" ca="1" si="0"/>
        <v>#NAME?</v>
      </c>
    </row>
    <row r="26" spans="1:16" x14ac:dyDescent="0.35">
      <c r="N26" t="e">
        <f ca="1">NEXT_SPLIT(N25)</f>
        <v>#NAME?</v>
      </c>
      <c r="O26" t="e">
        <f ca="1">COV_SPLIT($B$4:$K$18,N26)</f>
        <v>#NAME?</v>
      </c>
      <c r="P26" t="e">
        <f t="shared" ca="1" si="0"/>
        <v>#NAME?</v>
      </c>
    </row>
    <row r="27" spans="1:16" x14ac:dyDescent="0.35">
      <c r="N27" t="e">
        <f ca="1">NEXT_SPLIT(N26)</f>
        <v>#NAME?</v>
      </c>
      <c r="O27" t="e">
        <f ca="1">COV_SPLIT($B$4:$K$18,N27)</f>
        <v>#NAME?</v>
      </c>
      <c r="P27" t="e">
        <f t="shared" ca="1" si="0"/>
        <v>#NAME?</v>
      </c>
    </row>
    <row r="28" spans="1:16" x14ac:dyDescent="0.35">
      <c r="N28" t="e">
        <f ca="1">NEXT_SPLIT(N27)</f>
        <v>#NAME?</v>
      </c>
      <c r="O28" t="e">
        <f ca="1">COV_SPLIT($B$4:$K$18,N28)</f>
        <v>#NAME?</v>
      </c>
      <c r="P28" t="e">
        <f t="shared" ca="1" si="0"/>
        <v>#NAME?</v>
      </c>
    </row>
    <row r="29" spans="1:16" x14ac:dyDescent="0.35">
      <c r="N29" t="e">
        <f ca="1">NEXT_SPLIT(N28)</f>
        <v>#NAME?</v>
      </c>
      <c r="O29" t="e">
        <f ca="1">COV_SPLIT($B$4:$K$18,N29)</f>
        <v>#NAME?</v>
      </c>
      <c r="P29" t="e">
        <f t="shared" ca="1" si="0"/>
        <v>#NAME?</v>
      </c>
    </row>
    <row r="30" spans="1:16" x14ac:dyDescent="0.35">
      <c r="N30" t="e">
        <f ca="1">NEXT_SPLIT(N29)</f>
        <v>#NAME?</v>
      </c>
      <c r="O30" t="e">
        <f ca="1">COV_SPLIT($B$4:$K$18,N30)</f>
        <v>#NAME?</v>
      </c>
      <c r="P30" t="e">
        <f t="shared" ca="1" si="0"/>
        <v>#NAME?</v>
      </c>
    </row>
    <row r="31" spans="1:16" x14ac:dyDescent="0.35">
      <c r="N31" t="e">
        <f ca="1">NEXT_SPLIT(N30)</f>
        <v>#NAME?</v>
      </c>
      <c r="O31" t="e">
        <f ca="1">COV_SPLIT($B$4:$K$18,N31)</f>
        <v>#NAME?</v>
      </c>
      <c r="P31" t="e">
        <f t="shared" ca="1" si="0"/>
        <v>#NAME?</v>
      </c>
    </row>
    <row r="32" spans="1:16" x14ac:dyDescent="0.35">
      <c r="N32" t="e">
        <f ca="1">NEXT_SPLIT(N31)</f>
        <v>#NAME?</v>
      </c>
      <c r="O32" t="e">
        <f ca="1">COV_SPLIT($B$4:$K$18,N32)</f>
        <v>#NAME?</v>
      </c>
      <c r="P32" t="e">
        <f t="shared" ca="1" si="0"/>
        <v>#NAME?</v>
      </c>
    </row>
    <row r="33" spans="14:16" x14ac:dyDescent="0.35">
      <c r="N33" t="e">
        <f ca="1">NEXT_SPLIT(N32)</f>
        <v>#NAME?</v>
      </c>
      <c r="O33" t="e">
        <f ca="1">COV_SPLIT($B$4:$K$18,N33)</f>
        <v>#NAME?</v>
      </c>
      <c r="P33" t="e">
        <f t="shared" ca="1" si="0"/>
        <v>#NAME?</v>
      </c>
    </row>
    <row r="34" spans="14:16" x14ac:dyDescent="0.35">
      <c r="N34" t="e">
        <f ca="1">NEXT_SPLIT(N33)</f>
        <v>#NAME?</v>
      </c>
      <c r="O34" t="e">
        <f ca="1">COV_SPLIT($B$4:$K$18,N34)</f>
        <v>#NAME?</v>
      </c>
      <c r="P34" t="e">
        <f t="shared" ca="1" si="0"/>
        <v>#NAME?</v>
      </c>
    </row>
    <row r="35" spans="14:16" x14ac:dyDescent="0.35">
      <c r="N35" t="e">
        <f ca="1">NEXT_SPLIT(N34)</f>
        <v>#NAME?</v>
      </c>
      <c r="O35" t="e">
        <f ca="1">COV_SPLIT($B$4:$K$18,N35)</f>
        <v>#NAME?</v>
      </c>
      <c r="P35" t="e">
        <f t="shared" ca="1" si="0"/>
        <v>#NAME?</v>
      </c>
    </row>
    <row r="36" spans="14:16" x14ac:dyDescent="0.35">
      <c r="N36" t="e">
        <f ca="1">NEXT_SPLIT(N35)</f>
        <v>#NAME?</v>
      </c>
      <c r="O36" t="e">
        <f ca="1">COV_SPLIT($B$4:$K$18,N36)</f>
        <v>#NAME?</v>
      </c>
      <c r="P36" t="e">
        <f t="shared" ca="1" si="0"/>
        <v>#NAME?</v>
      </c>
    </row>
    <row r="37" spans="14:16" x14ac:dyDescent="0.35">
      <c r="N37" t="e">
        <f ca="1">NEXT_SPLIT(N36)</f>
        <v>#NAME?</v>
      </c>
      <c r="O37" t="e">
        <f ca="1">COV_SPLIT($B$4:$K$18,N37)</f>
        <v>#NAME?</v>
      </c>
      <c r="P37" t="e">
        <f t="shared" ca="1" si="0"/>
        <v>#NAME?</v>
      </c>
    </row>
    <row r="38" spans="14:16" x14ac:dyDescent="0.35">
      <c r="N38" t="e">
        <f ca="1">NEXT_SPLIT(N37)</f>
        <v>#NAME?</v>
      </c>
      <c r="O38" t="e">
        <f ca="1">COV_SPLIT($B$4:$K$18,N38)</f>
        <v>#NAME?</v>
      </c>
      <c r="P38" t="e">
        <f t="shared" ca="1" si="0"/>
        <v>#NAME?</v>
      </c>
    </row>
    <row r="39" spans="14:16" x14ac:dyDescent="0.35">
      <c r="N39" t="e">
        <f ca="1">NEXT_SPLIT(N38)</f>
        <v>#NAME?</v>
      </c>
      <c r="O39" t="e">
        <f ca="1">COV_SPLIT($B$4:$K$18,N39)</f>
        <v>#NAME?</v>
      </c>
      <c r="P39" t="e">
        <f t="shared" ca="1" si="0"/>
        <v>#NAME?</v>
      </c>
    </row>
    <row r="40" spans="14:16" x14ac:dyDescent="0.35">
      <c r="N40" t="e">
        <f ca="1">NEXT_SPLIT(N39)</f>
        <v>#NAME?</v>
      </c>
      <c r="O40" t="e">
        <f ca="1">COV_SPLIT($B$4:$K$18,N40)</f>
        <v>#NAME?</v>
      </c>
      <c r="P40" t="e">
        <f t="shared" ca="1" si="0"/>
        <v>#NAME?</v>
      </c>
    </row>
    <row r="41" spans="14:16" x14ac:dyDescent="0.35">
      <c r="N41" t="e">
        <f ca="1">NEXT_SPLIT(N40)</f>
        <v>#NAME?</v>
      </c>
      <c r="O41" t="e">
        <f ca="1">COV_SPLIT($B$4:$K$18,N41)</f>
        <v>#NAME?</v>
      </c>
      <c r="P41" t="e">
        <f t="shared" ca="1" si="0"/>
        <v>#NAME?</v>
      </c>
    </row>
    <row r="42" spans="14:16" x14ac:dyDescent="0.35">
      <c r="N42" t="e">
        <f ca="1">NEXT_SPLIT(N41)</f>
        <v>#NAME?</v>
      </c>
      <c r="O42" t="e">
        <f ca="1">COV_SPLIT($B$4:$K$18,N42)</f>
        <v>#NAME?</v>
      </c>
      <c r="P42" t="e">
        <f t="shared" ca="1" si="0"/>
        <v>#NAME?</v>
      </c>
    </row>
    <row r="43" spans="14:16" x14ac:dyDescent="0.35">
      <c r="N43" t="e">
        <f ca="1">NEXT_SPLIT(N42)</f>
        <v>#NAME?</v>
      </c>
      <c r="O43" t="e">
        <f ca="1">COV_SPLIT($B$4:$K$18,N43)</f>
        <v>#NAME?</v>
      </c>
      <c r="P43" t="e">
        <f t="shared" ca="1" si="0"/>
        <v>#NAME?</v>
      </c>
    </row>
    <row r="44" spans="14:16" x14ac:dyDescent="0.35">
      <c r="N44" t="e">
        <f ca="1">NEXT_SPLIT(N43)</f>
        <v>#NAME?</v>
      </c>
      <c r="O44" t="e">
        <f ca="1">COV_SPLIT($B$4:$K$18,N44)</f>
        <v>#NAME?</v>
      </c>
      <c r="P44" t="e">
        <f t="shared" ca="1" si="0"/>
        <v>#NAME?</v>
      </c>
    </row>
    <row r="45" spans="14:16" x14ac:dyDescent="0.35">
      <c r="N45" t="e">
        <f ca="1">NEXT_SPLIT(N44)</f>
        <v>#NAME?</v>
      </c>
      <c r="O45" t="e">
        <f ca="1">COV_SPLIT($B$4:$K$18,N45)</f>
        <v>#NAME?</v>
      </c>
      <c r="P45" t="e">
        <f t="shared" ca="1" si="0"/>
        <v>#NAME?</v>
      </c>
    </row>
    <row r="46" spans="14:16" x14ac:dyDescent="0.35">
      <c r="N46" t="e">
        <f ca="1">NEXT_SPLIT(N45)</f>
        <v>#NAME?</v>
      </c>
      <c r="O46" t="e">
        <f ca="1">COV_SPLIT($B$4:$K$18,N46)</f>
        <v>#NAME?</v>
      </c>
      <c r="P46" t="e">
        <f t="shared" ca="1" si="0"/>
        <v>#NAME?</v>
      </c>
    </row>
    <row r="47" spans="14:16" x14ac:dyDescent="0.35">
      <c r="N47" t="e">
        <f ca="1">NEXT_SPLIT(N46)</f>
        <v>#NAME?</v>
      </c>
      <c r="O47" t="e">
        <f ca="1">COV_SPLIT($B$4:$K$18,N47)</f>
        <v>#NAME?</v>
      </c>
      <c r="P47" t="e">
        <f t="shared" ca="1" si="0"/>
        <v>#NAME?</v>
      </c>
    </row>
    <row r="48" spans="14:16" x14ac:dyDescent="0.35">
      <c r="N48" t="e">
        <f ca="1">NEXT_SPLIT(N47)</f>
        <v>#NAME?</v>
      </c>
      <c r="O48" t="e">
        <f ca="1">COV_SPLIT($B$4:$K$18,N48)</f>
        <v>#NAME?</v>
      </c>
      <c r="P48" t="e">
        <f t="shared" ca="1" si="0"/>
        <v>#NAME?</v>
      </c>
    </row>
    <row r="49" spans="14:16" x14ac:dyDescent="0.35">
      <c r="N49" t="e">
        <f ca="1">NEXT_SPLIT(N48)</f>
        <v>#NAME?</v>
      </c>
      <c r="O49" t="e">
        <f ca="1">COV_SPLIT($B$4:$K$18,N49)</f>
        <v>#NAME?</v>
      </c>
      <c r="P49" t="e">
        <f t="shared" ca="1" si="0"/>
        <v>#NAME?</v>
      </c>
    </row>
    <row r="50" spans="14:16" x14ac:dyDescent="0.35">
      <c r="N50" t="e">
        <f ca="1">NEXT_SPLIT(N49)</f>
        <v>#NAME?</v>
      </c>
      <c r="O50" t="e">
        <f ca="1">COV_SPLIT($B$4:$K$18,N50)</f>
        <v>#NAME?</v>
      </c>
      <c r="P50" t="e">
        <f t="shared" ca="1" si="0"/>
        <v>#NAME?</v>
      </c>
    </row>
    <row r="51" spans="14:16" x14ac:dyDescent="0.35">
      <c r="N51" t="e">
        <f ca="1">NEXT_SPLIT(N50)</f>
        <v>#NAME?</v>
      </c>
      <c r="O51" t="e">
        <f ca="1">COV_SPLIT($B$4:$K$18,N51)</f>
        <v>#NAME?</v>
      </c>
      <c r="P51" t="e">
        <f t="shared" ca="1" si="0"/>
        <v>#NAME?</v>
      </c>
    </row>
    <row r="52" spans="14:16" x14ac:dyDescent="0.35">
      <c r="N52" t="e">
        <f ca="1">NEXT_SPLIT(N51)</f>
        <v>#NAME?</v>
      </c>
      <c r="O52" t="e">
        <f ca="1">COV_SPLIT($B$4:$K$18,N52)</f>
        <v>#NAME?</v>
      </c>
      <c r="P52" t="e">
        <f t="shared" ca="1" si="0"/>
        <v>#NAME?</v>
      </c>
    </row>
    <row r="53" spans="14:16" x14ac:dyDescent="0.35">
      <c r="N53" t="e">
        <f ca="1">NEXT_SPLIT(N52)</f>
        <v>#NAME?</v>
      </c>
      <c r="O53" t="e">
        <f ca="1">COV_SPLIT($B$4:$K$18,N53)</f>
        <v>#NAME?</v>
      </c>
      <c r="P53" t="e">
        <f t="shared" ca="1" si="0"/>
        <v>#NAME?</v>
      </c>
    </row>
    <row r="54" spans="14:16" x14ac:dyDescent="0.35">
      <c r="N54" t="e">
        <f ca="1">NEXT_SPLIT(N53)</f>
        <v>#NAME?</v>
      </c>
      <c r="O54" t="e">
        <f ca="1">COV_SPLIT($B$4:$K$18,N54)</f>
        <v>#NAME?</v>
      </c>
      <c r="P54" t="e">
        <f t="shared" ca="1" si="0"/>
        <v>#NAME?</v>
      </c>
    </row>
    <row r="55" spans="14:16" x14ac:dyDescent="0.35">
      <c r="N55" t="e">
        <f ca="1">NEXT_SPLIT(N54)</f>
        <v>#NAME?</v>
      </c>
      <c r="O55" t="e">
        <f ca="1">COV_SPLIT($B$4:$K$18,N55)</f>
        <v>#NAME?</v>
      </c>
      <c r="P55" t="e">
        <f t="shared" ca="1" si="0"/>
        <v>#NAME?</v>
      </c>
    </row>
    <row r="56" spans="14:16" x14ac:dyDescent="0.35">
      <c r="N56" t="e">
        <f ca="1">NEXT_SPLIT(N55)</f>
        <v>#NAME?</v>
      </c>
      <c r="O56" t="e">
        <f ca="1">COV_SPLIT($B$4:$K$18,N56)</f>
        <v>#NAME?</v>
      </c>
      <c r="P56" t="e">
        <f t="shared" ca="1" si="0"/>
        <v>#NAME?</v>
      </c>
    </row>
    <row r="57" spans="14:16" x14ac:dyDescent="0.35">
      <c r="N57" t="e">
        <f ca="1">NEXT_SPLIT(N56)</f>
        <v>#NAME?</v>
      </c>
      <c r="O57" t="e">
        <f ca="1">COV_SPLIT($B$4:$K$18,N57)</f>
        <v>#NAME?</v>
      </c>
      <c r="P57" t="e">
        <f t="shared" ca="1" si="0"/>
        <v>#NAME?</v>
      </c>
    </row>
    <row r="58" spans="14:16" x14ac:dyDescent="0.35">
      <c r="N58" t="e">
        <f ca="1">NEXT_SPLIT(N57)</f>
        <v>#NAME?</v>
      </c>
      <c r="O58" t="e">
        <f ca="1">COV_SPLIT($B$4:$K$18,N58)</f>
        <v>#NAME?</v>
      </c>
      <c r="P58" t="e">
        <f t="shared" ca="1" si="0"/>
        <v>#NAME?</v>
      </c>
    </row>
    <row r="59" spans="14:16" x14ac:dyDescent="0.35">
      <c r="N59" t="e">
        <f ca="1">NEXT_SPLIT(N58)</f>
        <v>#NAME?</v>
      </c>
      <c r="O59" t="e">
        <f ca="1">COV_SPLIT($B$4:$K$18,N59)</f>
        <v>#NAME?</v>
      </c>
      <c r="P59" t="e">
        <f t="shared" ca="1" si="0"/>
        <v>#NAME?</v>
      </c>
    </row>
    <row r="60" spans="14:16" x14ac:dyDescent="0.35">
      <c r="N60" t="e">
        <f ca="1">NEXT_SPLIT(N59)</f>
        <v>#NAME?</v>
      </c>
      <c r="O60" t="e">
        <f ca="1">COV_SPLIT($B$4:$K$18,N60)</f>
        <v>#NAME?</v>
      </c>
      <c r="P60" t="e">
        <f t="shared" ca="1" si="0"/>
        <v>#NAME?</v>
      </c>
    </row>
    <row r="61" spans="14:16" x14ac:dyDescent="0.35">
      <c r="N61" t="e">
        <f ca="1">NEXT_SPLIT(N60)</f>
        <v>#NAME?</v>
      </c>
      <c r="O61" t="e">
        <f ca="1">COV_SPLIT($B$4:$K$18,N61)</f>
        <v>#NAME?</v>
      </c>
      <c r="P61" t="e">
        <f t="shared" ca="1" si="0"/>
        <v>#NAME?</v>
      </c>
    </row>
    <row r="62" spans="14:16" x14ac:dyDescent="0.35">
      <c r="N62" t="e">
        <f ca="1">NEXT_SPLIT(N61)</f>
        <v>#NAME?</v>
      </c>
      <c r="O62" t="e">
        <f ca="1">COV_SPLIT($B$4:$K$18,N62)</f>
        <v>#NAME?</v>
      </c>
      <c r="P62" t="e">
        <f t="shared" ca="1" si="0"/>
        <v>#NAME?</v>
      </c>
    </row>
    <row r="63" spans="14:16" x14ac:dyDescent="0.35">
      <c r="N63" t="e">
        <f ca="1">NEXT_SPLIT(N62)</f>
        <v>#NAME?</v>
      </c>
      <c r="O63" t="e">
        <f ca="1">COV_SPLIT($B$4:$K$18,N63)</f>
        <v>#NAME?</v>
      </c>
      <c r="P63" t="e">
        <f t="shared" ca="1" si="0"/>
        <v>#NAME?</v>
      </c>
    </row>
    <row r="64" spans="14:16" x14ac:dyDescent="0.35">
      <c r="N64" t="e">
        <f ca="1">NEXT_SPLIT(N63)</f>
        <v>#NAME?</v>
      </c>
      <c r="O64" t="e">
        <f ca="1">COV_SPLIT($B$4:$K$18,N64)</f>
        <v>#NAME?</v>
      </c>
      <c r="P64" t="e">
        <f t="shared" ca="1" si="0"/>
        <v>#NAME?</v>
      </c>
    </row>
    <row r="65" spans="14:16" x14ac:dyDescent="0.35">
      <c r="N65" t="e">
        <f ca="1">NEXT_SPLIT(N64)</f>
        <v>#NAME?</v>
      </c>
      <c r="O65" t="e">
        <f ca="1">COV_SPLIT($B$4:$K$18,N65)</f>
        <v>#NAME?</v>
      </c>
      <c r="P65" t="e">
        <f t="shared" ca="1" si="0"/>
        <v>#NAME?</v>
      </c>
    </row>
    <row r="66" spans="14:16" x14ac:dyDescent="0.35">
      <c r="N66" t="e">
        <f ca="1">NEXT_SPLIT(N65)</f>
        <v>#NAME?</v>
      </c>
      <c r="O66" t="e">
        <f ca="1">COV_SPLIT($B$4:$K$18,N66)</f>
        <v>#NAME?</v>
      </c>
      <c r="P66" t="e">
        <f t="shared" ca="1" si="0"/>
        <v>#NAME?</v>
      </c>
    </row>
    <row r="67" spans="14:16" x14ac:dyDescent="0.35">
      <c r="N67" t="e">
        <f ca="1">NEXT_SPLIT(N66)</f>
        <v>#NAME?</v>
      </c>
      <c r="O67" t="e">
        <f ca="1">COV_SPLIT($B$4:$K$18,N67)</f>
        <v>#NAME?</v>
      </c>
      <c r="P67" t="e">
        <f t="shared" ref="P67:P128" ca="1" si="3">4*O67/L$20</f>
        <v>#NAME?</v>
      </c>
    </row>
    <row r="68" spans="14:16" x14ac:dyDescent="0.35">
      <c r="N68" t="e">
        <f ca="1">NEXT_SPLIT(N67)</f>
        <v>#NAME?</v>
      </c>
      <c r="O68" t="e">
        <f ca="1">COV_SPLIT($B$4:$K$18,N68)</f>
        <v>#NAME?</v>
      </c>
      <c r="P68" t="e">
        <f t="shared" ca="1" si="3"/>
        <v>#NAME?</v>
      </c>
    </row>
    <row r="69" spans="14:16" x14ac:dyDescent="0.35">
      <c r="N69" t="e">
        <f ca="1">NEXT_SPLIT(N68)</f>
        <v>#NAME?</v>
      </c>
      <c r="O69" t="e">
        <f ca="1">COV_SPLIT($B$4:$K$18,N69)</f>
        <v>#NAME?</v>
      </c>
      <c r="P69" t="e">
        <f t="shared" ca="1" si="3"/>
        <v>#NAME?</v>
      </c>
    </row>
    <row r="70" spans="14:16" x14ac:dyDescent="0.35">
      <c r="N70" t="e">
        <f ca="1">NEXT_SPLIT(N69)</f>
        <v>#NAME?</v>
      </c>
      <c r="O70" t="e">
        <f ca="1">COV_SPLIT($B$4:$K$18,N70)</f>
        <v>#NAME?</v>
      </c>
      <c r="P70" t="e">
        <f t="shared" ca="1" si="3"/>
        <v>#NAME?</v>
      </c>
    </row>
    <row r="71" spans="14:16" x14ac:dyDescent="0.35">
      <c r="N71" t="e">
        <f ca="1">NEXT_SPLIT(N70)</f>
        <v>#NAME?</v>
      </c>
      <c r="O71" t="e">
        <f ca="1">COV_SPLIT($B$4:$K$18,N71)</f>
        <v>#NAME?</v>
      </c>
      <c r="P71" t="e">
        <f t="shared" ca="1" si="3"/>
        <v>#NAME?</v>
      </c>
    </row>
    <row r="72" spans="14:16" x14ac:dyDescent="0.35">
      <c r="N72" t="e">
        <f ca="1">NEXT_SPLIT(N71)</f>
        <v>#NAME?</v>
      </c>
      <c r="O72" t="e">
        <f ca="1">COV_SPLIT($B$4:$K$18,N72)</f>
        <v>#NAME?</v>
      </c>
      <c r="P72" t="e">
        <f t="shared" ca="1" si="3"/>
        <v>#NAME?</v>
      </c>
    </row>
    <row r="73" spans="14:16" x14ac:dyDescent="0.35">
      <c r="N73" t="e">
        <f ca="1">NEXT_SPLIT(N72)</f>
        <v>#NAME?</v>
      </c>
      <c r="O73" t="e">
        <f ca="1">COV_SPLIT($B$4:$K$18,N73)</f>
        <v>#NAME?</v>
      </c>
      <c r="P73" t="e">
        <f t="shared" ca="1" si="3"/>
        <v>#NAME?</v>
      </c>
    </row>
    <row r="74" spans="14:16" x14ac:dyDescent="0.35">
      <c r="N74" t="e">
        <f ca="1">NEXT_SPLIT(N73)</f>
        <v>#NAME?</v>
      </c>
      <c r="O74" t="e">
        <f ca="1">COV_SPLIT($B$4:$K$18,N74)</f>
        <v>#NAME?</v>
      </c>
      <c r="P74" t="e">
        <f t="shared" ca="1" si="3"/>
        <v>#NAME?</v>
      </c>
    </row>
    <row r="75" spans="14:16" x14ac:dyDescent="0.35">
      <c r="N75" t="e">
        <f ca="1">NEXT_SPLIT(N74)</f>
        <v>#NAME?</v>
      </c>
      <c r="O75" t="e">
        <f ca="1">COV_SPLIT($B$4:$K$18,N75)</f>
        <v>#NAME?</v>
      </c>
      <c r="P75" t="e">
        <f t="shared" ca="1" si="3"/>
        <v>#NAME?</v>
      </c>
    </row>
    <row r="76" spans="14:16" x14ac:dyDescent="0.35">
      <c r="N76" t="e">
        <f ca="1">NEXT_SPLIT(N75)</f>
        <v>#NAME?</v>
      </c>
      <c r="O76" t="e">
        <f ca="1">COV_SPLIT($B$4:$K$18,N76)</f>
        <v>#NAME?</v>
      </c>
      <c r="P76" t="e">
        <f t="shared" ca="1" si="3"/>
        <v>#NAME?</v>
      </c>
    </row>
    <row r="77" spans="14:16" x14ac:dyDescent="0.35">
      <c r="N77" t="e">
        <f ca="1">NEXT_SPLIT(N76)</f>
        <v>#NAME?</v>
      </c>
      <c r="O77" t="e">
        <f ca="1">COV_SPLIT($B$4:$K$18,N77)</f>
        <v>#NAME?</v>
      </c>
      <c r="P77" t="e">
        <f t="shared" ca="1" si="3"/>
        <v>#NAME?</v>
      </c>
    </row>
    <row r="78" spans="14:16" x14ac:dyDescent="0.35">
      <c r="N78" t="e">
        <f ca="1">NEXT_SPLIT(N77)</f>
        <v>#NAME?</v>
      </c>
      <c r="O78" t="e">
        <f ca="1">COV_SPLIT($B$4:$K$18,N78)</f>
        <v>#NAME?</v>
      </c>
      <c r="P78" t="e">
        <f t="shared" ca="1" si="3"/>
        <v>#NAME?</v>
      </c>
    </row>
    <row r="79" spans="14:16" x14ac:dyDescent="0.35">
      <c r="N79" t="e">
        <f ca="1">NEXT_SPLIT(N78)</f>
        <v>#NAME?</v>
      </c>
      <c r="O79" t="e">
        <f ca="1">COV_SPLIT($B$4:$K$18,N79)</f>
        <v>#NAME?</v>
      </c>
      <c r="P79" t="e">
        <f t="shared" ca="1" si="3"/>
        <v>#NAME?</v>
      </c>
    </row>
    <row r="80" spans="14:16" x14ac:dyDescent="0.35">
      <c r="N80" t="e">
        <f ca="1">NEXT_SPLIT(N79)</f>
        <v>#NAME?</v>
      </c>
      <c r="O80" t="e">
        <f ca="1">COV_SPLIT($B$4:$K$18,N80)</f>
        <v>#NAME?</v>
      </c>
      <c r="P80" t="e">
        <f t="shared" ca="1" si="3"/>
        <v>#NAME?</v>
      </c>
    </row>
    <row r="81" spans="14:16" x14ac:dyDescent="0.35">
      <c r="N81" t="e">
        <f ca="1">NEXT_SPLIT(N80)</f>
        <v>#NAME?</v>
      </c>
      <c r="O81" t="e">
        <f ca="1">COV_SPLIT($B$4:$K$18,N81)</f>
        <v>#NAME?</v>
      </c>
      <c r="P81" t="e">
        <f t="shared" ca="1" si="3"/>
        <v>#NAME?</v>
      </c>
    </row>
    <row r="82" spans="14:16" x14ac:dyDescent="0.35">
      <c r="N82" t="e">
        <f ca="1">NEXT_SPLIT(N81)</f>
        <v>#NAME?</v>
      </c>
      <c r="O82" t="e">
        <f ca="1">COV_SPLIT($B$4:$K$18,N82)</f>
        <v>#NAME?</v>
      </c>
      <c r="P82" t="e">
        <f t="shared" ca="1" si="3"/>
        <v>#NAME?</v>
      </c>
    </row>
    <row r="83" spans="14:16" x14ac:dyDescent="0.35">
      <c r="N83" t="e">
        <f ca="1">NEXT_SPLIT(N82)</f>
        <v>#NAME?</v>
      </c>
      <c r="O83" t="e">
        <f ca="1">COV_SPLIT($B$4:$K$18,N83)</f>
        <v>#NAME?</v>
      </c>
      <c r="P83" t="e">
        <f t="shared" ca="1" si="3"/>
        <v>#NAME?</v>
      </c>
    </row>
    <row r="84" spans="14:16" x14ac:dyDescent="0.35">
      <c r="N84" t="e">
        <f ca="1">NEXT_SPLIT(N83)</f>
        <v>#NAME?</v>
      </c>
      <c r="O84" t="e">
        <f ca="1">COV_SPLIT($B$4:$K$18,N84)</f>
        <v>#NAME?</v>
      </c>
      <c r="P84" t="e">
        <f t="shared" ca="1" si="3"/>
        <v>#NAME?</v>
      </c>
    </row>
    <row r="85" spans="14:16" x14ac:dyDescent="0.35">
      <c r="N85" t="e">
        <f ca="1">NEXT_SPLIT(N84)</f>
        <v>#NAME?</v>
      </c>
      <c r="O85" t="e">
        <f ca="1">COV_SPLIT($B$4:$K$18,N85)</f>
        <v>#NAME?</v>
      </c>
      <c r="P85" t="e">
        <f t="shared" ca="1" si="3"/>
        <v>#NAME?</v>
      </c>
    </row>
    <row r="86" spans="14:16" x14ac:dyDescent="0.35">
      <c r="N86" t="e">
        <f ca="1">NEXT_SPLIT(N85)</f>
        <v>#NAME?</v>
      </c>
      <c r="O86" t="e">
        <f ca="1">COV_SPLIT($B$4:$K$18,N86)</f>
        <v>#NAME?</v>
      </c>
      <c r="P86" t="e">
        <f t="shared" ca="1" si="3"/>
        <v>#NAME?</v>
      </c>
    </row>
    <row r="87" spans="14:16" x14ac:dyDescent="0.35">
      <c r="N87" t="e">
        <f ca="1">NEXT_SPLIT(N86)</f>
        <v>#NAME?</v>
      </c>
      <c r="O87" t="e">
        <f ca="1">COV_SPLIT($B$4:$K$18,N87)</f>
        <v>#NAME?</v>
      </c>
      <c r="P87" t="e">
        <f t="shared" ca="1" si="3"/>
        <v>#NAME?</v>
      </c>
    </row>
    <row r="88" spans="14:16" x14ac:dyDescent="0.35">
      <c r="N88" t="e">
        <f ca="1">NEXT_SPLIT(N87)</f>
        <v>#NAME?</v>
      </c>
      <c r="O88" t="e">
        <f ca="1">COV_SPLIT($B$4:$K$18,N88)</f>
        <v>#NAME?</v>
      </c>
      <c r="P88" t="e">
        <f t="shared" ca="1" si="3"/>
        <v>#NAME?</v>
      </c>
    </row>
    <row r="89" spans="14:16" x14ac:dyDescent="0.35">
      <c r="N89" t="e">
        <f ca="1">NEXT_SPLIT(N88)</f>
        <v>#NAME?</v>
      </c>
      <c r="O89" t="e">
        <f ca="1">COV_SPLIT($B$4:$K$18,N89)</f>
        <v>#NAME?</v>
      </c>
      <c r="P89" t="e">
        <f t="shared" ca="1" si="3"/>
        <v>#NAME?</v>
      </c>
    </row>
    <row r="90" spans="14:16" x14ac:dyDescent="0.35">
      <c r="N90" t="e">
        <f ca="1">NEXT_SPLIT(N89)</f>
        <v>#NAME?</v>
      </c>
      <c r="O90" t="e">
        <f ca="1">COV_SPLIT($B$4:$K$18,N90)</f>
        <v>#NAME?</v>
      </c>
      <c r="P90" t="e">
        <f t="shared" ca="1" si="3"/>
        <v>#NAME?</v>
      </c>
    </row>
    <row r="91" spans="14:16" x14ac:dyDescent="0.35">
      <c r="N91" t="e">
        <f ca="1">NEXT_SPLIT(N90)</f>
        <v>#NAME?</v>
      </c>
      <c r="O91" t="e">
        <f ca="1">COV_SPLIT($B$4:$K$18,N91)</f>
        <v>#NAME?</v>
      </c>
      <c r="P91" t="e">
        <f t="shared" ca="1" si="3"/>
        <v>#NAME?</v>
      </c>
    </row>
    <row r="92" spans="14:16" x14ac:dyDescent="0.35">
      <c r="N92" t="e">
        <f ca="1">NEXT_SPLIT(N91)</f>
        <v>#NAME?</v>
      </c>
      <c r="O92" t="e">
        <f ca="1">COV_SPLIT($B$4:$K$18,N92)</f>
        <v>#NAME?</v>
      </c>
      <c r="P92" t="e">
        <f t="shared" ca="1" si="3"/>
        <v>#NAME?</v>
      </c>
    </row>
    <row r="93" spans="14:16" x14ac:dyDescent="0.35">
      <c r="N93" t="e">
        <f ca="1">NEXT_SPLIT(N92)</f>
        <v>#NAME?</v>
      </c>
      <c r="O93" t="e">
        <f ca="1">COV_SPLIT($B$4:$K$18,N93)</f>
        <v>#NAME?</v>
      </c>
      <c r="P93" t="e">
        <f t="shared" ca="1" si="3"/>
        <v>#NAME?</v>
      </c>
    </row>
    <row r="94" spans="14:16" x14ac:dyDescent="0.35">
      <c r="N94" t="e">
        <f ca="1">NEXT_SPLIT(N93)</f>
        <v>#NAME?</v>
      </c>
      <c r="O94" t="e">
        <f ca="1">COV_SPLIT($B$4:$K$18,N94)</f>
        <v>#NAME?</v>
      </c>
      <c r="P94" t="e">
        <f t="shared" ca="1" si="3"/>
        <v>#NAME?</v>
      </c>
    </row>
    <row r="95" spans="14:16" x14ac:dyDescent="0.35">
      <c r="N95" t="e">
        <f ca="1">NEXT_SPLIT(N94)</f>
        <v>#NAME?</v>
      </c>
      <c r="O95" t="e">
        <f ca="1">COV_SPLIT($B$4:$K$18,N95)</f>
        <v>#NAME?</v>
      </c>
      <c r="P95" t="e">
        <f t="shared" ca="1" si="3"/>
        <v>#NAME?</v>
      </c>
    </row>
    <row r="96" spans="14:16" x14ac:dyDescent="0.35">
      <c r="N96" t="e">
        <f ca="1">NEXT_SPLIT(N95)</f>
        <v>#NAME?</v>
      </c>
      <c r="O96" t="e">
        <f ca="1">COV_SPLIT($B$4:$K$18,N96)</f>
        <v>#NAME?</v>
      </c>
      <c r="P96" t="e">
        <f t="shared" ca="1" si="3"/>
        <v>#NAME?</v>
      </c>
    </row>
    <row r="97" spans="14:16" x14ac:dyDescent="0.35">
      <c r="N97" t="e">
        <f ca="1">NEXT_SPLIT(N96)</f>
        <v>#NAME?</v>
      </c>
      <c r="O97" t="e">
        <f ca="1">COV_SPLIT($B$4:$K$18,N97)</f>
        <v>#NAME?</v>
      </c>
      <c r="P97" t="e">
        <f t="shared" ca="1" si="3"/>
        <v>#NAME?</v>
      </c>
    </row>
    <row r="98" spans="14:16" x14ac:dyDescent="0.35">
      <c r="N98" t="e">
        <f ca="1">NEXT_SPLIT(N97)</f>
        <v>#NAME?</v>
      </c>
      <c r="O98" t="e">
        <f ca="1">COV_SPLIT($B$4:$K$18,N98)</f>
        <v>#NAME?</v>
      </c>
      <c r="P98" t="e">
        <f t="shared" ca="1" si="3"/>
        <v>#NAME?</v>
      </c>
    </row>
    <row r="99" spans="14:16" x14ac:dyDescent="0.35">
      <c r="N99" t="e">
        <f ca="1">NEXT_SPLIT(N98)</f>
        <v>#NAME?</v>
      </c>
      <c r="O99" t="e">
        <f ca="1">COV_SPLIT($B$4:$K$18,N99)</f>
        <v>#NAME?</v>
      </c>
      <c r="P99" t="e">
        <f t="shared" ca="1" si="3"/>
        <v>#NAME?</v>
      </c>
    </row>
    <row r="100" spans="14:16" x14ac:dyDescent="0.35">
      <c r="N100" t="e">
        <f ca="1">NEXT_SPLIT(N99)</f>
        <v>#NAME?</v>
      </c>
      <c r="O100" t="e">
        <f ca="1">COV_SPLIT($B$4:$K$18,N100)</f>
        <v>#NAME?</v>
      </c>
      <c r="P100" t="e">
        <f t="shared" ca="1" si="3"/>
        <v>#NAME?</v>
      </c>
    </row>
    <row r="101" spans="14:16" x14ac:dyDescent="0.35">
      <c r="N101" t="e">
        <f ca="1">NEXT_SPLIT(N100)</f>
        <v>#NAME?</v>
      </c>
      <c r="O101" t="e">
        <f ca="1">COV_SPLIT($B$4:$K$18,N101)</f>
        <v>#NAME?</v>
      </c>
      <c r="P101" t="e">
        <f t="shared" ca="1" si="3"/>
        <v>#NAME?</v>
      </c>
    </row>
    <row r="102" spans="14:16" x14ac:dyDescent="0.35">
      <c r="N102" t="e">
        <f ca="1">NEXT_SPLIT(N101)</f>
        <v>#NAME?</v>
      </c>
      <c r="O102" t="e">
        <f ca="1">COV_SPLIT($B$4:$K$18,N102)</f>
        <v>#NAME?</v>
      </c>
      <c r="P102" t="e">
        <f t="shared" ca="1" si="3"/>
        <v>#NAME?</v>
      </c>
    </row>
    <row r="103" spans="14:16" x14ac:dyDescent="0.35">
      <c r="N103" t="e">
        <f ca="1">NEXT_SPLIT(N102)</f>
        <v>#NAME?</v>
      </c>
      <c r="O103" t="e">
        <f ca="1">COV_SPLIT($B$4:$K$18,N103)</f>
        <v>#NAME?</v>
      </c>
      <c r="P103" t="e">
        <f t="shared" ca="1" si="3"/>
        <v>#NAME?</v>
      </c>
    </row>
    <row r="104" spans="14:16" x14ac:dyDescent="0.35">
      <c r="N104" t="e">
        <f ca="1">NEXT_SPLIT(N103)</f>
        <v>#NAME?</v>
      </c>
      <c r="O104" t="e">
        <f ca="1">COV_SPLIT($B$4:$K$18,N104)</f>
        <v>#NAME?</v>
      </c>
      <c r="P104" t="e">
        <f t="shared" ca="1" si="3"/>
        <v>#NAME?</v>
      </c>
    </row>
    <row r="105" spans="14:16" x14ac:dyDescent="0.35">
      <c r="N105" t="e">
        <f ca="1">NEXT_SPLIT(N104)</f>
        <v>#NAME?</v>
      </c>
      <c r="O105" t="e">
        <f ca="1">COV_SPLIT($B$4:$K$18,N105)</f>
        <v>#NAME?</v>
      </c>
      <c r="P105" t="e">
        <f t="shared" ca="1" si="3"/>
        <v>#NAME?</v>
      </c>
    </row>
    <row r="106" spans="14:16" x14ac:dyDescent="0.35">
      <c r="N106" t="e">
        <f ca="1">NEXT_SPLIT(N105)</f>
        <v>#NAME?</v>
      </c>
      <c r="O106" t="e">
        <f ca="1">COV_SPLIT($B$4:$K$18,N106)</f>
        <v>#NAME?</v>
      </c>
      <c r="P106" t="e">
        <f t="shared" ca="1" si="3"/>
        <v>#NAME?</v>
      </c>
    </row>
    <row r="107" spans="14:16" x14ac:dyDescent="0.35">
      <c r="N107" t="e">
        <f ca="1">NEXT_SPLIT(N106)</f>
        <v>#NAME?</v>
      </c>
      <c r="O107" t="e">
        <f ca="1">COV_SPLIT($B$4:$K$18,N107)</f>
        <v>#NAME?</v>
      </c>
      <c r="P107" t="e">
        <f t="shared" ca="1" si="3"/>
        <v>#NAME?</v>
      </c>
    </row>
    <row r="108" spans="14:16" x14ac:dyDescent="0.35">
      <c r="N108" t="e">
        <f ca="1">NEXT_SPLIT(N107)</f>
        <v>#NAME?</v>
      </c>
      <c r="O108" t="e">
        <f ca="1">COV_SPLIT($B$4:$K$18,N108)</f>
        <v>#NAME?</v>
      </c>
      <c r="P108" t="e">
        <f t="shared" ca="1" si="3"/>
        <v>#NAME?</v>
      </c>
    </row>
    <row r="109" spans="14:16" x14ac:dyDescent="0.35">
      <c r="N109" t="e">
        <f ca="1">NEXT_SPLIT(N108)</f>
        <v>#NAME?</v>
      </c>
      <c r="O109" t="e">
        <f ca="1">COV_SPLIT($B$4:$K$18,N109)</f>
        <v>#NAME?</v>
      </c>
      <c r="P109" t="e">
        <f t="shared" ca="1" si="3"/>
        <v>#NAME?</v>
      </c>
    </row>
    <row r="110" spans="14:16" x14ac:dyDescent="0.35">
      <c r="N110" t="e">
        <f ca="1">NEXT_SPLIT(N109)</f>
        <v>#NAME?</v>
      </c>
      <c r="O110" t="e">
        <f ca="1">COV_SPLIT($B$4:$K$18,N110)</f>
        <v>#NAME?</v>
      </c>
      <c r="P110" t="e">
        <f t="shared" ca="1" si="3"/>
        <v>#NAME?</v>
      </c>
    </row>
    <row r="111" spans="14:16" x14ac:dyDescent="0.35">
      <c r="N111" t="e">
        <f ca="1">NEXT_SPLIT(N110)</f>
        <v>#NAME?</v>
      </c>
      <c r="O111" t="e">
        <f ca="1">COV_SPLIT($B$4:$K$18,N111)</f>
        <v>#NAME?</v>
      </c>
      <c r="P111" t="e">
        <f t="shared" ca="1" si="3"/>
        <v>#NAME?</v>
      </c>
    </row>
    <row r="112" spans="14:16" x14ac:dyDescent="0.35">
      <c r="N112" t="e">
        <f ca="1">NEXT_SPLIT(N111)</f>
        <v>#NAME?</v>
      </c>
      <c r="O112" t="e">
        <f ca="1">COV_SPLIT($B$4:$K$18,N112)</f>
        <v>#NAME?</v>
      </c>
      <c r="P112" t="e">
        <f t="shared" ca="1" si="3"/>
        <v>#NAME?</v>
      </c>
    </row>
    <row r="113" spans="14:16" x14ac:dyDescent="0.35">
      <c r="N113" t="e">
        <f ca="1">NEXT_SPLIT(N112)</f>
        <v>#NAME?</v>
      </c>
      <c r="O113" t="e">
        <f ca="1">COV_SPLIT($B$4:$K$18,N113)</f>
        <v>#NAME?</v>
      </c>
      <c r="P113" t="e">
        <f t="shared" ca="1" si="3"/>
        <v>#NAME?</v>
      </c>
    </row>
    <row r="114" spans="14:16" x14ac:dyDescent="0.35">
      <c r="N114" t="e">
        <f ca="1">NEXT_SPLIT(N113)</f>
        <v>#NAME?</v>
      </c>
      <c r="O114" t="e">
        <f ca="1">COV_SPLIT($B$4:$K$18,N114)</f>
        <v>#NAME?</v>
      </c>
      <c r="P114" t="e">
        <f t="shared" ca="1" si="3"/>
        <v>#NAME?</v>
      </c>
    </row>
    <row r="115" spans="14:16" x14ac:dyDescent="0.35">
      <c r="N115" t="e">
        <f ca="1">NEXT_SPLIT(N114)</f>
        <v>#NAME?</v>
      </c>
      <c r="O115" t="e">
        <f ca="1">COV_SPLIT($B$4:$K$18,N115)</f>
        <v>#NAME?</v>
      </c>
      <c r="P115" t="e">
        <f t="shared" ca="1" si="3"/>
        <v>#NAME?</v>
      </c>
    </row>
    <row r="116" spans="14:16" x14ac:dyDescent="0.35">
      <c r="N116" t="e">
        <f ca="1">NEXT_SPLIT(N115)</f>
        <v>#NAME?</v>
      </c>
      <c r="O116" t="e">
        <f ca="1">COV_SPLIT($B$4:$K$18,N116)</f>
        <v>#NAME?</v>
      </c>
      <c r="P116" t="e">
        <f t="shared" ca="1" si="3"/>
        <v>#NAME?</v>
      </c>
    </row>
    <row r="117" spans="14:16" x14ac:dyDescent="0.35">
      <c r="N117" t="e">
        <f ca="1">NEXT_SPLIT(N116)</f>
        <v>#NAME?</v>
      </c>
      <c r="O117" t="e">
        <f ca="1">COV_SPLIT($B$4:$K$18,N117)</f>
        <v>#NAME?</v>
      </c>
      <c r="P117" t="e">
        <f t="shared" ca="1" si="3"/>
        <v>#NAME?</v>
      </c>
    </row>
    <row r="118" spans="14:16" x14ac:dyDescent="0.35">
      <c r="N118" t="e">
        <f ca="1">NEXT_SPLIT(N117)</f>
        <v>#NAME?</v>
      </c>
      <c r="O118" t="e">
        <f ca="1">COV_SPLIT($B$4:$K$18,N118)</f>
        <v>#NAME?</v>
      </c>
      <c r="P118" t="e">
        <f t="shared" ca="1" si="3"/>
        <v>#NAME?</v>
      </c>
    </row>
    <row r="119" spans="14:16" x14ac:dyDescent="0.35">
      <c r="N119" t="e">
        <f ca="1">NEXT_SPLIT(N118)</f>
        <v>#NAME?</v>
      </c>
      <c r="O119" t="e">
        <f ca="1">COV_SPLIT($B$4:$K$18,N119)</f>
        <v>#NAME?</v>
      </c>
      <c r="P119" t="e">
        <f t="shared" ca="1" si="3"/>
        <v>#NAME?</v>
      </c>
    </row>
    <row r="120" spans="14:16" x14ac:dyDescent="0.35">
      <c r="N120" t="e">
        <f ca="1">NEXT_SPLIT(N119)</f>
        <v>#NAME?</v>
      </c>
      <c r="O120" t="e">
        <f ca="1">COV_SPLIT($B$4:$K$18,N120)</f>
        <v>#NAME?</v>
      </c>
      <c r="P120" t="e">
        <f t="shared" ca="1" si="3"/>
        <v>#NAME?</v>
      </c>
    </row>
    <row r="121" spans="14:16" x14ac:dyDescent="0.35">
      <c r="N121" t="e">
        <f ca="1">NEXT_SPLIT(N120)</f>
        <v>#NAME?</v>
      </c>
      <c r="O121" t="e">
        <f ca="1">COV_SPLIT($B$4:$K$18,N121)</f>
        <v>#NAME?</v>
      </c>
      <c r="P121" t="e">
        <f t="shared" ca="1" si="3"/>
        <v>#NAME?</v>
      </c>
    </row>
    <row r="122" spans="14:16" x14ac:dyDescent="0.35">
      <c r="N122" t="e">
        <f ca="1">NEXT_SPLIT(N121)</f>
        <v>#NAME?</v>
      </c>
      <c r="O122" t="e">
        <f ca="1">COV_SPLIT($B$4:$K$18,N122)</f>
        <v>#NAME?</v>
      </c>
      <c r="P122" t="e">
        <f t="shared" ca="1" si="3"/>
        <v>#NAME?</v>
      </c>
    </row>
    <row r="123" spans="14:16" x14ac:dyDescent="0.35">
      <c r="N123" t="e">
        <f ca="1">NEXT_SPLIT(N122)</f>
        <v>#NAME?</v>
      </c>
      <c r="O123" t="e">
        <f ca="1">COV_SPLIT($B$4:$K$18,N123)</f>
        <v>#NAME?</v>
      </c>
      <c r="P123" t="e">
        <f t="shared" ca="1" si="3"/>
        <v>#NAME?</v>
      </c>
    </row>
    <row r="124" spans="14:16" x14ac:dyDescent="0.35">
      <c r="N124" t="e">
        <f ca="1">NEXT_SPLIT(N123)</f>
        <v>#NAME?</v>
      </c>
      <c r="O124" t="e">
        <f ca="1">COV_SPLIT($B$4:$K$18,N124)</f>
        <v>#NAME?</v>
      </c>
      <c r="P124" t="e">
        <f t="shared" ca="1" si="3"/>
        <v>#NAME?</v>
      </c>
    </row>
    <row r="125" spans="14:16" x14ac:dyDescent="0.35">
      <c r="N125" t="e">
        <f ca="1">NEXT_SPLIT(N124)</f>
        <v>#NAME?</v>
      </c>
      <c r="O125" t="e">
        <f ca="1">COV_SPLIT($B$4:$K$18,N125)</f>
        <v>#NAME?</v>
      </c>
      <c r="P125" t="e">
        <f t="shared" ca="1" si="3"/>
        <v>#NAME?</v>
      </c>
    </row>
    <row r="126" spans="14:16" x14ac:dyDescent="0.35">
      <c r="N126" t="e">
        <f ca="1">NEXT_SPLIT(N125)</f>
        <v>#NAME?</v>
      </c>
      <c r="O126" t="e">
        <f ca="1">COV_SPLIT($B$4:$K$18,N126)</f>
        <v>#NAME?</v>
      </c>
      <c r="P126" t="e">
        <f t="shared" ca="1" si="3"/>
        <v>#NAME?</v>
      </c>
    </row>
    <row r="127" spans="14:16" x14ac:dyDescent="0.35">
      <c r="N127" t="e">
        <f ca="1">NEXT_SPLIT(N126)</f>
        <v>#NAME?</v>
      </c>
      <c r="O127" t="e">
        <f ca="1">COV_SPLIT($B$4:$K$18,N127)</f>
        <v>#NAME?</v>
      </c>
      <c r="P127" t="e">
        <f t="shared" ca="1" si="3"/>
        <v>#NAME?</v>
      </c>
    </row>
    <row r="128" spans="14:16" x14ac:dyDescent="0.35">
      <c r="N128" s="29" t="e">
        <f ca="1">NEXT_SPLIT(N127)</f>
        <v>#NAME?</v>
      </c>
      <c r="O128" s="29" t="e">
        <f ca="1">COV_SPLIT($B$4:$K$18,N128)</f>
        <v>#NAME?</v>
      </c>
      <c r="P128" s="29" t="e">
        <f t="shared" ca="1" si="3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B80F-8A7B-4B65-A6EF-E56A6C6AD0F7}">
  <sheetPr codeName="Sheet6"/>
  <dimension ref="A1:P18"/>
  <sheetViews>
    <sheetView workbookViewId="0"/>
  </sheetViews>
  <sheetFormatPr defaultRowHeight="14.5" x14ac:dyDescent="0.35"/>
  <cols>
    <col min="1" max="11" width="5.1796875" customWidth="1"/>
    <col min="12" max="12" width="7.54296875" customWidth="1"/>
  </cols>
  <sheetData>
    <row r="1" spans="1:16" x14ac:dyDescent="0.35">
      <c r="A1" s="1" t="s">
        <v>9</v>
      </c>
    </row>
    <row r="3" spans="1:16" x14ac:dyDescent="0.35"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  <c r="L3" s="2" t="s">
        <v>3</v>
      </c>
      <c r="N3" t="s">
        <v>28</v>
      </c>
    </row>
    <row r="4" spans="1:16" x14ac:dyDescent="0.35">
      <c r="A4" s="3">
        <v>1</v>
      </c>
      <c r="B4" s="20">
        <v>3</v>
      </c>
      <c r="C4" s="21">
        <v>2</v>
      </c>
      <c r="D4" s="21">
        <v>4</v>
      </c>
      <c r="E4" s="21">
        <v>1</v>
      </c>
      <c r="F4" s="21">
        <v>4</v>
      </c>
      <c r="G4" s="21">
        <v>5</v>
      </c>
      <c r="H4" s="21">
        <v>1</v>
      </c>
      <c r="I4" s="21">
        <v>4</v>
      </c>
      <c r="J4" s="21">
        <v>3</v>
      </c>
      <c r="K4" s="22">
        <v>2</v>
      </c>
      <c r="L4" s="3">
        <f t="shared" ref="L4:L18" si="0">SUM(B4:K4)</f>
        <v>29</v>
      </c>
    </row>
    <row r="5" spans="1:16" x14ac:dyDescent="0.35">
      <c r="A5" s="3">
        <f t="shared" ref="A5:A18" si="1">A4+1</f>
        <v>2</v>
      </c>
      <c r="B5" s="24">
        <v>5</v>
      </c>
      <c r="C5" s="3">
        <v>4</v>
      </c>
      <c r="D5" s="3">
        <v>6</v>
      </c>
      <c r="E5" s="3">
        <v>3</v>
      </c>
      <c r="F5" s="3">
        <v>5</v>
      </c>
      <c r="G5" s="3">
        <v>1</v>
      </c>
      <c r="H5" s="3">
        <v>2</v>
      </c>
      <c r="I5" s="3">
        <v>5</v>
      </c>
      <c r="J5" s="3">
        <v>5</v>
      </c>
      <c r="K5" s="25">
        <v>5</v>
      </c>
      <c r="L5" s="3">
        <f t="shared" si="0"/>
        <v>41</v>
      </c>
      <c r="O5" t="s">
        <v>29</v>
      </c>
      <c r="P5" t="s">
        <v>12</v>
      </c>
    </row>
    <row r="6" spans="1:16" x14ac:dyDescent="0.35">
      <c r="A6" s="3">
        <f t="shared" si="1"/>
        <v>3</v>
      </c>
      <c r="B6" s="24">
        <v>7</v>
      </c>
      <c r="C6" s="3">
        <v>3</v>
      </c>
      <c r="D6" s="3">
        <v>5</v>
      </c>
      <c r="E6" s="3">
        <v>5</v>
      </c>
      <c r="F6" s="3">
        <v>6</v>
      </c>
      <c r="G6" s="3">
        <v>4</v>
      </c>
      <c r="H6" s="3">
        <v>3</v>
      </c>
      <c r="I6" s="3">
        <v>3</v>
      </c>
      <c r="J6" s="3">
        <v>6</v>
      </c>
      <c r="K6" s="25">
        <v>5</v>
      </c>
      <c r="L6" s="3">
        <f t="shared" si="0"/>
        <v>47</v>
      </c>
      <c r="N6" t="s">
        <v>30</v>
      </c>
      <c r="O6" s="30" t="e">
        <f ca="1">SPLITHALF(B4:K18,0)</f>
        <v>#NAME?</v>
      </c>
      <c r="P6" s="31" t="e">
        <f ca="1">GUTTMAN_SPLIT(B4:K18,INIT_SPLIT(COUNT(B4:K4)))</f>
        <v>#NAME?</v>
      </c>
    </row>
    <row r="7" spans="1:16" x14ac:dyDescent="0.35">
      <c r="A7" s="3">
        <f t="shared" si="1"/>
        <v>4</v>
      </c>
      <c r="B7" s="24">
        <v>2</v>
      </c>
      <c r="C7" s="3">
        <v>4</v>
      </c>
      <c r="D7" s="3">
        <v>3</v>
      </c>
      <c r="E7" s="3">
        <v>3</v>
      </c>
      <c r="F7" s="3">
        <v>2</v>
      </c>
      <c r="G7" s="3">
        <v>2</v>
      </c>
      <c r="H7" s="3">
        <v>2</v>
      </c>
      <c r="I7" s="3">
        <v>6</v>
      </c>
      <c r="J7" s="3">
        <v>6</v>
      </c>
      <c r="K7" s="25">
        <v>3</v>
      </c>
      <c r="L7" s="3">
        <f t="shared" si="0"/>
        <v>33</v>
      </c>
      <c r="N7" t="s">
        <v>31</v>
      </c>
      <c r="O7" s="32" t="e">
        <f ca="1">SPLITHALF(B4:K18,1)</f>
        <v>#NAME?</v>
      </c>
      <c r="P7" s="33" t="e">
        <f ca="1">GUTTMAN_SPLIT(B4:K18,ODDEVEN_SPLIT(COUNT(B4:K4)))</f>
        <v>#NAME?</v>
      </c>
    </row>
    <row r="8" spans="1:16" x14ac:dyDescent="0.35">
      <c r="A8" s="3">
        <f t="shared" si="1"/>
        <v>5</v>
      </c>
      <c r="B8" s="24">
        <v>6</v>
      </c>
      <c r="C8" s="3">
        <v>5</v>
      </c>
      <c r="D8" s="3">
        <v>6</v>
      </c>
      <c r="E8" s="3">
        <v>5</v>
      </c>
      <c r="F8" s="3">
        <v>4</v>
      </c>
      <c r="G8" s="3">
        <v>4</v>
      </c>
      <c r="H8" s="3">
        <v>4</v>
      </c>
      <c r="I8" s="3">
        <v>6</v>
      </c>
      <c r="J8" s="3">
        <v>7</v>
      </c>
      <c r="K8" s="25">
        <v>5</v>
      </c>
      <c r="L8" s="3">
        <f t="shared" si="0"/>
        <v>52</v>
      </c>
    </row>
    <row r="9" spans="1:16" x14ac:dyDescent="0.35">
      <c r="A9" s="3">
        <f t="shared" si="1"/>
        <v>6</v>
      </c>
      <c r="B9" s="24">
        <v>1</v>
      </c>
      <c r="C9" s="3">
        <v>2</v>
      </c>
      <c r="D9" s="3">
        <v>3</v>
      </c>
      <c r="E9" s="3">
        <v>4</v>
      </c>
      <c r="F9" s="3">
        <v>2</v>
      </c>
      <c r="G9" s="3">
        <v>5</v>
      </c>
      <c r="H9" s="3">
        <v>2</v>
      </c>
      <c r="I9" s="3">
        <v>3</v>
      </c>
      <c r="J9" s="3">
        <v>5</v>
      </c>
      <c r="K9" s="25">
        <v>2</v>
      </c>
      <c r="L9" s="3">
        <f t="shared" si="0"/>
        <v>29</v>
      </c>
      <c r="N9" t="s">
        <v>9</v>
      </c>
    </row>
    <row r="10" spans="1:16" x14ac:dyDescent="0.35">
      <c r="A10" s="3">
        <f t="shared" si="1"/>
        <v>7</v>
      </c>
      <c r="B10" s="24">
        <v>4</v>
      </c>
      <c r="C10" s="3">
        <v>3</v>
      </c>
      <c r="D10" s="3">
        <v>5</v>
      </c>
      <c r="E10" s="3">
        <v>3</v>
      </c>
      <c r="F10" s="3">
        <v>5</v>
      </c>
      <c r="G10" s="3">
        <v>2</v>
      </c>
      <c r="H10" s="3">
        <v>1</v>
      </c>
      <c r="I10" s="3">
        <v>2</v>
      </c>
      <c r="J10" s="3">
        <v>4</v>
      </c>
      <c r="K10" s="25">
        <v>3</v>
      </c>
      <c r="L10" s="3">
        <f t="shared" si="0"/>
        <v>32</v>
      </c>
    </row>
    <row r="11" spans="1:16" x14ac:dyDescent="0.35">
      <c r="A11" s="3">
        <f t="shared" si="1"/>
        <v>8</v>
      </c>
      <c r="B11" s="24">
        <v>2</v>
      </c>
      <c r="C11" s="3">
        <v>4</v>
      </c>
      <c r="D11" s="3">
        <v>4</v>
      </c>
      <c r="E11" s="3">
        <v>3</v>
      </c>
      <c r="F11" s="3">
        <v>7</v>
      </c>
      <c r="G11" s="3">
        <v>2</v>
      </c>
      <c r="H11" s="3">
        <v>2</v>
      </c>
      <c r="I11" s="3">
        <v>4</v>
      </c>
      <c r="J11" s="3">
        <v>6</v>
      </c>
      <c r="K11" s="25">
        <v>5</v>
      </c>
      <c r="L11" s="3">
        <f t="shared" si="0"/>
        <v>39</v>
      </c>
      <c r="N11" t="s">
        <v>32</v>
      </c>
      <c r="O11" s="34">
        <v>0</v>
      </c>
    </row>
    <row r="12" spans="1:16" x14ac:dyDescent="0.35">
      <c r="A12" s="3">
        <f t="shared" si="1"/>
        <v>9</v>
      </c>
      <c r="B12" s="24">
        <v>6</v>
      </c>
      <c r="C12" s="3">
        <v>5</v>
      </c>
      <c r="D12" s="3">
        <v>5</v>
      </c>
      <c r="E12" s="3">
        <v>5</v>
      </c>
      <c r="F12" s="3">
        <v>1</v>
      </c>
      <c r="G12" s="3">
        <v>6</v>
      </c>
      <c r="H12" s="3">
        <v>5</v>
      </c>
      <c r="I12" s="3">
        <v>2</v>
      </c>
      <c r="J12" s="3">
        <v>3</v>
      </c>
      <c r="K12" s="25">
        <v>2</v>
      </c>
      <c r="L12" s="3">
        <f t="shared" si="0"/>
        <v>40</v>
      </c>
    </row>
    <row r="13" spans="1:16" x14ac:dyDescent="0.35">
      <c r="A13" s="3">
        <f t="shared" si="1"/>
        <v>10</v>
      </c>
      <c r="B13" s="24">
        <v>5</v>
      </c>
      <c r="C13" s="3">
        <v>4</v>
      </c>
      <c r="D13" s="3">
        <v>6</v>
      </c>
      <c r="E13" s="3">
        <v>4</v>
      </c>
      <c r="F13" s="3">
        <v>3</v>
      </c>
      <c r="G13" s="3">
        <v>5</v>
      </c>
      <c r="H13" s="3">
        <v>3</v>
      </c>
      <c r="I13" s="3">
        <v>1</v>
      </c>
      <c r="J13" s="3">
        <v>7</v>
      </c>
      <c r="K13" s="25">
        <v>2</v>
      </c>
      <c r="L13" s="3">
        <f t="shared" si="0"/>
        <v>40</v>
      </c>
      <c r="N13" t="s">
        <v>12</v>
      </c>
      <c r="O13" s="35" t="e">
        <f ca="1">GUTTMAN(B4:K18,O11)</f>
        <v>#NAME?</v>
      </c>
    </row>
    <row r="14" spans="1:16" x14ac:dyDescent="0.35">
      <c r="A14" s="3">
        <f t="shared" si="1"/>
        <v>11</v>
      </c>
      <c r="B14" s="24">
        <v>4</v>
      </c>
      <c r="C14" s="3">
        <v>3</v>
      </c>
      <c r="D14" s="3">
        <v>5</v>
      </c>
      <c r="E14" s="3">
        <v>2</v>
      </c>
      <c r="F14" s="3">
        <v>5</v>
      </c>
      <c r="G14" s="3">
        <v>3</v>
      </c>
      <c r="H14" s="3">
        <v>2</v>
      </c>
      <c r="I14" s="3">
        <v>3</v>
      </c>
      <c r="J14" s="3">
        <v>4</v>
      </c>
      <c r="K14" s="25">
        <v>1</v>
      </c>
      <c r="L14" s="3">
        <f t="shared" si="0"/>
        <v>32</v>
      </c>
      <c r="N14" t="s">
        <v>33</v>
      </c>
      <c r="O14" s="36" t="e">
        <f ca="1">CRONALPHA(B4:K18)</f>
        <v>#NAME?</v>
      </c>
    </row>
    <row r="15" spans="1:16" x14ac:dyDescent="0.35">
      <c r="A15" s="3">
        <f t="shared" si="1"/>
        <v>12</v>
      </c>
      <c r="B15" s="24">
        <v>4</v>
      </c>
      <c r="C15" s="3">
        <v>2</v>
      </c>
      <c r="D15" s="3">
        <v>3</v>
      </c>
      <c r="E15" s="3">
        <v>2</v>
      </c>
      <c r="F15" s="3">
        <v>5</v>
      </c>
      <c r="G15" s="3">
        <v>3</v>
      </c>
      <c r="H15" s="3">
        <v>4</v>
      </c>
      <c r="I15" s="3">
        <v>2</v>
      </c>
      <c r="J15" s="3">
        <v>3</v>
      </c>
      <c r="K15" s="25">
        <v>4</v>
      </c>
      <c r="L15" s="3">
        <f t="shared" si="0"/>
        <v>32</v>
      </c>
    </row>
    <row r="16" spans="1:16" x14ac:dyDescent="0.35">
      <c r="A16" s="3">
        <f t="shared" si="1"/>
        <v>13</v>
      </c>
      <c r="B16" s="24">
        <v>5</v>
      </c>
      <c r="C16" s="3">
        <v>5</v>
      </c>
      <c r="D16" s="3">
        <v>6</v>
      </c>
      <c r="E16" s="3">
        <v>2</v>
      </c>
      <c r="F16" s="3">
        <v>3</v>
      </c>
      <c r="G16" s="3">
        <v>3</v>
      </c>
      <c r="H16" s="3">
        <v>2</v>
      </c>
      <c r="I16" s="3">
        <v>4</v>
      </c>
      <c r="J16" s="3">
        <v>4</v>
      </c>
      <c r="K16" s="25">
        <v>5</v>
      </c>
      <c r="L16" s="3">
        <f t="shared" si="0"/>
        <v>39</v>
      </c>
    </row>
    <row r="17" spans="1:12" x14ac:dyDescent="0.35">
      <c r="A17" s="3">
        <f t="shared" si="1"/>
        <v>14</v>
      </c>
      <c r="B17" s="24">
        <v>6</v>
      </c>
      <c r="C17" s="3">
        <v>5</v>
      </c>
      <c r="D17" s="3">
        <v>5</v>
      </c>
      <c r="E17" s="3">
        <v>4</v>
      </c>
      <c r="F17" s="3">
        <v>2</v>
      </c>
      <c r="G17" s="3">
        <v>2</v>
      </c>
      <c r="H17" s="3">
        <v>1</v>
      </c>
      <c r="I17" s="3">
        <v>4</v>
      </c>
      <c r="J17" s="3">
        <v>6</v>
      </c>
      <c r="K17" s="25">
        <v>5</v>
      </c>
      <c r="L17" s="3">
        <f t="shared" si="0"/>
        <v>40</v>
      </c>
    </row>
    <row r="18" spans="1:12" x14ac:dyDescent="0.35">
      <c r="A18" s="3">
        <f t="shared" si="1"/>
        <v>15</v>
      </c>
      <c r="B18" s="26">
        <v>4</v>
      </c>
      <c r="C18" s="27">
        <v>3</v>
      </c>
      <c r="D18" s="27">
        <v>5</v>
      </c>
      <c r="E18" s="27">
        <v>5</v>
      </c>
      <c r="F18" s="27">
        <v>3</v>
      </c>
      <c r="G18" s="27">
        <v>1</v>
      </c>
      <c r="H18" s="27">
        <v>3</v>
      </c>
      <c r="I18" s="27">
        <v>2</v>
      </c>
      <c r="J18" s="27">
        <v>3</v>
      </c>
      <c r="K18" s="28">
        <v>4</v>
      </c>
      <c r="L18" s="3">
        <f t="shared" si="0"/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Guttman 1</vt:lpstr>
      <vt:lpstr>Guttman 2</vt:lpstr>
      <vt:lpstr>Guttman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2024-07-23T13:47:16Z</dcterms:created>
  <dcterms:modified xsi:type="dcterms:W3CDTF">2024-07-23T13:50:10Z</dcterms:modified>
</cp:coreProperties>
</file>