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B5AC620B-8C2B-48F2-8999-22828CA645BE}" xr6:coauthVersionLast="47" xr6:coauthVersionMax="47" xr10:uidLastSave="{00000000-0000-0000-0000-000000000000}"/>
  <bookViews>
    <workbookView xWindow="-110" yWindow="-110" windowWidth="19420" windowHeight="10300" xr2:uid="{7337EFB3-4CFD-4040-9158-4794941A8D55}"/>
  </bookViews>
  <sheets>
    <sheet name="Title" sheetId="2" r:id="rId1"/>
    <sheet name="Outlier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E14" i="1"/>
  <c r="D14" i="1"/>
  <c r="C14" i="1"/>
  <c r="B14" i="1"/>
  <c r="E13" i="1"/>
  <c r="D13" i="1"/>
  <c r="C13" i="1"/>
  <c r="B13" i="1"/>
  <c r="F13" i="1" s="1"/>
  <c r="E12" i="1"/>
  <c r="D12" i="1"/>
  <c r="C12" i="1"/>
  <c r="B12" i="1"/>
  <c r="F15" i="1" l="1"/>
  <c r="F16" i="1" s="1"/>
  <c r="D26" i="1" s="1"/>
  <c r="I26" i="1" s="1"/>
  <c r="C28" i="1"/>
  <c r="H28" i="1" s="1"/>
  <c r="D22" i="1"/>
  <c r="I22" i="1" s="1"/>
  <c r="D25" i="1"/>
  <c r="I25" i="1" s="1"/>
  <c r="D28" i="1"/>
  <c r="I28" i="1" s="1"/>
  <c r="E22" i="1"/>
  <c r="J22" i="1" s="1"/>
  <c r="E28" i="1"/>
  <c r="J28" i="1" s="1"/>
  <c r="B26" i="1"/>
  <c r="G26" i="1" s="1"/>
  <c r="C23" i="1"/>
  <c r="H23" i="1" s="1"/>
  <c r="C26" i="1"/>
  <c r="H26" i="1" s="1"/>
  <c r="B22" i="1"/>
  <c r="G22" i="1" s="1"/>
  <c r="B25" i="1"/>
  <c r="G25" i="1" s="1"/>
  <c r="B28" i="1"/>
  <c r="G28" i="1" s="1"/>
  <c r="D24" i="1"/>
  <c r="I24" i="1" s="1"/>
  <c r="D23" i="1"/>
  <c r="I23" i="1" s="1"/>
  <c r="B23" i="1" l="1"/>
  <c r="G23" i="1" s="1"/>
  <c r="C25" i="1"/>
  <c r="H25" i="1" s="1"/>
  <c r="D21" i="1"/>
  <c r="I21" i="1" s="1"/>
  <c r="E27" i="1"/>
  <c r="J27" i="1" s="1"/>
  <c r="E26" i="1"/>
  <c r="J26" i="1" s="1"/>
  <c r="E23" i="1"/>
  <c r="J23" i="1" s="1"/>
  <c r="C21" i="1"/>
  <c r="H21" i="1" s="1"/>
  <c r="E24" i="1"/>
  <c r="J24" i="1" s="1"/>
  <c r="B27" i="1"/>
  <c r="G27" i="1" s="1"/>
  <c r="B24" i="1"/>
  <c r="G24" i="1" s="1"/>
  <c r="E21" i="1"/>
  <c r="J21" i="1" s="1"/>
  <c r="E25" i="1"/>
  <c r="J25" i="1" s="1"/>
  <c r="B21" i="1"/>
  <c r="G21" i="1" s="1"/>
  <c r="D27" i="1"/>
  <c r="I27" i="1" s="1"/>
  <c r="C22" i="1"/>
  <c r="H22" i="1" s="1"/>
  <c r="C27" i="1"/>
  <c r="H27" i="1" s="1"/>
  <c r="C24" i="1"/>
  <c r="H24" i="1" s="1"/>
</calcChain>
</file>

<file path=xl/sharedStrings.xml><?xml version="1.0" encoding="utf-8"?>
<sst xmlns="http://schemas.openxmlformats.org/spreadsheetml/2006/main" count="26" uniqueCount="17">
  <si>
    <t>Outliers</t>
  </si>
  <si>
    <t>Method 1</t>
  </si>
  <si>
    <t>Method 2</t>
  </si>
  <si>
    <t>Method 3</t>
  </si>
  <si>
    <t>Method 4</t>
  </si>
  <si>
    <t>Error (W)</t>
  </si>
  <si>
    <r>
      <t>x̄</t>
    </r>
    <r>
      <rPr>
        <i/>
        <vertAlign val="subscript"/>
        <sz val="11"/>
        <color theme="1"/>
        <rFont val="Aptos Narrow"/>
        <family val="2"/>
        <scheme val="minor"/>
      </rPr>
      <t>j</t>
    </r>
  </si>
  <si>
    <r>
      <t>df</t>
    </r>
    <r>
      <rPr>
        <i/>
        <vertAlign val="subscript"/>
        <sz val="11"/>
        <color theme="1"/>
        <rFont val="Aptos Narrow"/>
        <family val="2"/>
        <scheme val="minor"/>
      </rPr>
      <t>j</t>
    </r>
  </si>
  <si>
    <r>
      <t>s</t>
    </r>
    <r>
      <rPr>
        <i/>
        <vertAlign val="subscript"/>
        <sz val="11"/>
        <color theme="1"/>
        <rFont val="Aptos Narrow"/>
        <family val="2"/>
        <scheme val="minor"/>
      </rPr>
      <t>j</t>
    </r>
    <r>
      <rPr>
        <i/>
        <vertAlign val="superscript"/>
        <sz val="11"/>
        <color theme="1"/>
        <rFont val="Aptos Narrow"/>
        <family val="2"/>
        <scheme val="minor"/>
      </rPr>
      <t>2</t>
    </r>
  </si>
  <si>
    <r>
      <t>MS</t>
    </r>
    <r>
      <rPr>
        <vertAlign val="subscript"/>
        <sz val="11"/>
        <color theme="1"/>
        <rFont val="Aptos Narrow"/>
        <family val="2"/>
        <scheme val="minor"/>
      </rPr>
      <t>W</t>
    </r>
  </si>
  <si>
    <r>
      <t>s</t>
    </r>
    <r>
      <rPr>
        <vertAlign val="subscript"/>
        <sz val="11"/>
        <color theme="1"/>
        <rFont val="Aptos Narrow"/>
        <family val="2"/>
        <scheme val="minor"/>
      </rPr>
      <t>W</t>
    </r>
  </si>
  <si>
    <t>Standardized value of residuals</t>
  </si>
  <si>
    <t>α</t>
  </si>
  <si>
    <t>Real Statistics Using Excel</t>
  </si>
  <si>
    <t>Updated</t>
  </si>
  <si>
    <t>Copyright © 2013 - 2024 Charles Zaiontz</t>
  </si>
  <si>
    <t>Outliers in ANOVA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</si>
</sst>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vertAlign val="subscript"/>
      <sz val="11"/>
      <color theme="1"/>
      <name val="Aptos Narrow"/>
      <family val="2"/>
      <scheme val="minor"/>
    </font>
    <font>
      <i/>
      <vertAlign val="superscript"/>
      <sz val="11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Border="1"/>
    <xf numFmtId="0" fontId="6" fillId="0" borderId="0" xfId="0" applyFont="1" applyAlignment="1">
      <alignment horizontal="right"/>
    </xf>
    <xf numFmtId="0" fontId="0" fillId="0" borderId="3" xfId="0" applyBorder="1"/>
    <xf numFmtId="0" fontId="0" fillId="0" borderId="1" xfId="0" applyBorder="1" applyAlignment="1">
      <alignment horizontal="right"/>
    </xf>
    <xf numFmtId="15" fontId="0" fillId="0" borderId="0" xfId="0" applyNumberFormat="1"/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71905-AAE8-41E3-B24A-9F243E7074E0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13</v>
      </c>
    </row>
    <row r="2" spans="1:13" x14ac:dyDescent="0.35">
      <c r="A2" t="s">
        <v>16</v>
      </c>
    </row>
    <row r="4" spans="1:13" x14ac:dyDescent="0.35">
      <c r="A4" t="s">
        <v>14</v>
      </c>
      <c r="B4" s="13">
        <v>45473</v>
      </c>
    </row>
    <row r="6" spans="1:13" x14ac:dyDescent="0.35">
      <c r="A6" s="14" t="s">
        <v>15</v>
      </c>
    </row>
    <row r="10" spans="1:13" ht="18.5" x14ac:dyDescent="0.45">
      <c r="M10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858E8-D01B-4EEE-A502-2F9DE1660BF4}">
  <dimension ref="A1:J28"/>
  <sheetViews>
    <sheetView zoomScaleNormal="100" workbookViewId="0"/>
  </sheetViews>
  <sheetFormatPr defaultRowHeight="14.5" x14ac:dyDescent="0.35"/>
  <cols>
    <col min="1" max="1" width="5.26953125" customWidth="1"/>
    <col min="2" max="5" width="10.08984375" customWidth="1"/>
    <col min="6" max="6" width="8.6328125" customWidth="1"/>
    <col min="7" max="10" width="9.90625" customWidth="1"/>
  </cols>
  <sheetData>
    <row r="1" spans="1:7" x14ac:dyDescent="0.35">
      <c r="A1" s="1" t="s">
        <v>0</v>
      </c>
    </row>
    <row r="3" spans="1:7" x14ac:dyDescent="0.35">
      <c r="B3" s="2" t="s">
        <v>1</v>
      </c>
      <c r="C3" s="2" t="s">
        <v>2</v>
      </c>
      <c r="D3" s="2" t="s">
        <v>3</v>
      </c>
      <c r="E3" s="2" t="s">
        <v>4</v>
      </c>
    </row>
    <row r="4" spans="1:7" x14ac:dyDescent="0.35">
      <c r="B4" s="2">
        <v>51</v>
      </c>
      <c r="C4" s="2">
        <v>82</v>
      </c>
      <c r="D4" s="2">
        <v>79</v>
      </c>
      <c r="E4" s="2">
        <v>185</v>
      </c>
    </row>
    <row r="5" spans="1:7" x14ac:dyDescent="0.35">
      <c r="B5" s="3">
        <v>87</v>
      </c>
      <c r="C5" s="3">
        <v>91</v>
      </c>
      <c r="D5" s="3">
        <v>84</v>
      </c>
      <c r="E5" s="3">
        <v>80</v>
      </c>
    </row>
    <row r="6" spans="1:7" x14ac:dyDescent="0.35">
      <c r="B6" s="3">
        <v>50</v>
      </c>
      <c r="C6" s="3">
        <v>92</v>
      </c>
      <c r="D6" s="3">
        <v>74</v>
      </c>
      <c r="E6" s="3">
        <v>65</v>
      </c>
    </row>
    <row r="7" spans="1:7" x14ac:dyDescent="0.35">
      <c r="B7" s="3">
        <v>48</v>
      </c>
      <c r="C7" s="3">
        <v>80</v>
      </c>
      <c r="D7" s="3">
        <v>98</v>
      </c>
      <c r="E7" s="3">
        <v>71</v>
      </c>
    </row>
    <row r="8" spans="1:7" x14ac:dyDescent="0.35">
      <c r="B8" s="3">
        <v>79</v>
      </c>
      <c r="C8" s="3">
        <v>52</v>
      </c>
      <c r="D8" s="3">
        <v>63</v>
      </c>
      <c r="E8" s="3">
        <v>67</v>
      </c>
    </row>
    <row r="9" spans="1:7" x14ac:dyDescent="0.35">
      <c r="B9" s="3">
        <v>61</v>
      </c>
      <c r="C9" s="3">
        <v>79</v>
      </c>
      <c r="D9" s="3">
        <v>83</v>
      </c>
      <c r="E9" s="3">
        <v>51</v>
      </c>
    </row>
    <row r="10" spans="1:7" x14ac:dyDescent="0.35">
      <c r="B10" s="3">
        <v>53</v>
      </c>
      <c r="C10" s="3">
        <v>73</v>
      </c>
      <c r="D10" s="3">
        <v>85</v>
      </c>
      <c r="E10" s="3">
        <v>63</v>
      </c>
    </row>
    <row r="11" spans="1:7" x14ac:dyDescent="0.35">
      <c r="B11" s="4">
        <v>54</v>
      </c>
      <c r="C11" s="4">
        <v>74</v>
      </c>
      <c r="D11" s="4">
        <v>58</v>
      </c>
      <c r="E11" s="4">
        <v>93</v>
      </c>
      <c r="F11" s="3" t="s">
        <v>5</v>
      </c>
    </row>
    <row r="12" spans="1:7" ht="16.5" x14ac:dyDescent="0.45">
      <c r="A12" s="5" t="s">
        <v>6</v>
      </c>
      <c r="B12" s="3">
        <f>AVERAGE(B4:B11)</f>
        <v>60.375</v>
      </c>
      <c r="C12" s="3">
        <f>AVERAGE(C4:C11)</f>
        <v>77.875</v>
      </c>
      <c r="D12" s="3">
        <f>AVERAGE(D4:D11)</f>
        <v>78</v>
      </c>
      <c r="E12" s="3">
        <f>AVERAGE(E4:E11)</f>
        <v>84.375</v>
      </c>
      <c r="F12" s="6"/>
      <c r="G12" s="3"/>
    </row>
    <row r="13" spans="1:7" ht="16.5" x14ac:dyDescent="0.45">
      <c r="A13" s="5" t="s">
        <v>7</v>
      </c>
      <c r="B13" s="3">
        <f>COUNT(B4:B11)-1</f>
        <v>7</v>
      </c>
      <c r="C13" s="3">
        <f>COUNT(C4:C11)-1</f>
        <v>7</v>
      </c>
      <c r="D13" s="3">
        <f>COUNT(D4:D11)-1</f>
        <v>7</v>
      </c>
      <c r="E13" s="3">
        <f>COUNT(E4:E11)-1</f>
        <v>7</v>
      </c>
      <c r="F13" s="3">
        <f>SUM(B13:E13)</f>
        <v>28</v>
      </c>
      <c r="G13" s="3"/>
    </row>
    <row r="14" spans="1:7" ht="17.5" x14ac:dyDescent="0.45">
      <c r="A14" s="5" t="s">
        <v>8</v>
      </c>
      <c r="B14" s="4">
        <f>VAR(B4:B11)</f>
        <v>214.26785714285714</v>
      </c>
      <c r="C14" s="4">
        <f>VAR(C4:C11)</f>
        <v>157.55357142857142</v>
      </c>
      <c r="D14" s="4">
        <f>VAR(D4:D11)</f>
        <v>164.57142857142858</v>
      </c>
      <c r="E14" s="4">
        <f>VAR(E4:E11)</f>
        <v>1806.5535714285713</v>
      </c>
      <c r="F14" s="4">
        <f>SUMPRODUCT(B13:E13,B14:E14)</f>
        <v>16400.625</v>
      </c>
    </row>
    <row r="15" spans="1:7" ht="16.5" x14ac:dyDescent="0.45">
      <c r="A15" s="5"/>
      <c r="E15" s="7" t="s">
        <v>9</v>
      </c>
      <c r="F15">
        <f>F14/F13</f>
        <v>585.73660714285711</v>
      </c>
    </row>
    <row r="16" spans="1:7" ht="16.5" x14ac:dyDescent="0.45">
      <c r="A16" s="5"/>
      <c r="E16" s="8" t="s">
        <v>10</v>
      </c>
      <c r="F16" s="9">
        <f>SQRT(F15)</f>
        <v>24.201995933039431</v>
      </c>
    </row>
    <row r="18" spans="2:10" x14ac:dyDescent="0.35">
      <c r="B18" t="s">
        <v>11</v>
      </c>
      <c r="G18" t="s">
        <v>0</v>
      </c>
      <c r="I18" s="10" t="s">
        <v>12</v>
      </c>
      <c r="J18" s="11">
        <v>0.02</v>
      </c>
    </row>
    <row r="20" spans="2:10" x14ac:dyDescent="0.35">
      <c r="B20" s="2" t="s">
        <v>1</v>
      </c>
      <c r="C20" s="2" t="s">
        <v>2</v>
      </c>
      <c r="D20" s="2" t="s">
        <v>3</v>
      </c>
      <c r="E20" s="2" t="s">
        <v>4</v>
      </c>
      <c r="G20" s="2" t="s">
        <v>1</v>
      </c>
      <c r="H20" s="2" t="s">
        <v>2</v>
      </c>
      <c r="I20" s="2" t="s">
        <v>3</v>
      </c>
      <c r="J20" s="2" t="s">
        <v>4</v>
      </c>
    </row>
    <row r="21" spans="2:10" x14ac:dyDescent="0.35">
      <c r="B21" s="12">
        <f>(B4-B$12)/$F$16</f>
        <v>-0.3873647456985847</v>
      </c>
      <c r="C21" s="12">
        <f t="shared" ref="B21:F28" si="0">(C4-C$12)/$F$16</f>
        <v>0.17044048810737727</v>
      </c>
      <c r="D21" s="12">
        <f t="shared" si="0"/>
        <v>4.1318906207849032E-2</v>
      </c>
      <c r="E21" s="12">
        <f t="shared" si="0"/>
        <v>4.1577149371648092</v>
      </c>
      <c r="G21" s="2" t="str">
        <f>IF(NORMSDIST(ABS(B21))&gt;1-$J$18/2,"outlier","ok")</f>
        <v>ok</v>
      </c>
      <c r="H21" s="2" t="str">
        <f>IF(NORMSDIST(ABS(C21))&gt;1-$J$18/2,"outlier","ok")</f>
        <v>ok</v>
      </c>
      <c r="I21" s="2" t="str">
        <f>IF(NORMSDIST(ABS(D21))&gt;1-$J$18/2,"outlier","ok")</f>
        <v>ok</v>
      </c>
      <c r="J21" s="2" t="str">
        <f>IF(NORMSDIST(ABS(E21))&gt;1-$J$18/2,"outlier","ok")</f>
        <v>outlier</v>
      </c>
    </row>
    <row r="22" spans="2:10" x14ac:dyDescent="0.35">
      <c r="B22" s="7">
        <f t="shared" si="0"/>
        <v>1.1001158777839806</v>
      </c>
      <c r="C22" s="7">
        <f t="shared" si="0"/>
        <v>0.54231064397801854</v>
      </c>
      <c r="D22" s="7">
        <f t="shared" si="0"/>
        <v>0.24791343724709419</v>
      </c>
      <c r="E22" s="7">
        <f t="shared" si="0"/>
        <v>-0.18077021465933951</v>
      </c>
      <c r="G22" s="3" t="str">
        <f t="shared" ref="G22:J28" si="1">IF(NORMSDIST(ABS(B22))&gt;1-$J$18/2,"outlier","ok")</f>
        <v>ok</v>
      </c>
      <c r="H22" s="3" t="str">
        <f t="shared" si="1"/>
        <v>ok</v>
      </c>
      <c r="I22" s="3" t="str">
        <f t="shared" si="1"/>
        <v>ok</v>
      </c>
      <c r="J22" s="3" t="str">
        <f t="shared" si="1"/>
        <v>ok</v>
      </c>
    </row>
    <row r="23" spans="2:10" x14ac:dyDescent="0.35">
      <c r="B23" s="7">
        <f t="shared" si="0"/>
        <v>-0.4286836519064337</v>
      </c>
      <c r="C23" s="7">
        <f t="shared" si="0"/>
        <v>0.5836295501858676</v>
      </c>
      <c r="D23" s="7">
        <f t="shared" si="0"/>
        <v>-0.16527562483139613</v>
      </c>
      <c r="E23" s="7">
        <f t="shared" si="0"/>
        <v>-0.80055380777707508</v>
      </c>
      <c r="G23" s="3" t="str">
        <f t="shared" si="1"/>
        <v>ok</v>
      </c>
      <c r="H23" s="3" t="str">
        <f t="shared" si="1"/>
        <v>ok</v>
      </c>
      <c r="I23" s="3" t="str">
        <f t="shared" si="1"/>
        <v>ok</v>
      </c>
      <c r="J23" s="3" t="str">
        <f t="shared" si="1"/>
        <v>ok</v>
      </c>
    </row>
    <row r="24" spans="2:10" x14ac:dyDescent="0.35">
      <c r="B24" s="7">
        <f t="shared" si="0"/>
        <v>-0.51132146432213177</v>
      </c>
      <c r="C24" s="7">
        <f t="shared" si="0"/>
        <v>8.7802675691679197E-2</v>
      </c>
      <c r="D24" s="7">
        <f t="shared" si="0"/>
        <v>0.82637812415698064</v>
      </c>
      <c r="E24" s="7">
        <f t="shared" si="0"/>
        <v>-0.55264037052998083</v>
      </c>
      <c r="G24" s="3" t="str">
        <f t="shared" si="1"/>
        <v>ok</v>
      </c>
      <c r="H24" s="3" t="str">
        <f t="shared" si="1"/>
        <v>ok</v>
      </c>
      <c r="I24" s="3" t="str">
        <f t="shared" si="1"/>
        <v>ok</v>
      </c>
      <c r="J24" s="3" t="str">
        <f t="shared" si="1"/>
        <v>ok</v>
      </c>
    </row>
    <row r="25" spans="2:10" x14ac:dyDescent="0.35">
      <c r="B25" s="7">
        <f t="shared" si="0"/>
        <v>0.7695646281211882</v>
      </c>
      <c r="C25" s="7">
        <f t="shared" si="0"/>
        <v>-1.0691266981280938</v>
      </c>
      <c r="D25" s="7">
        <f t="shared" si="0"/>
        <v>-0.61978359311773545</v>
      </c>
      <c r="E25" s="7">
        <f t="shared" si="0"/>
        <v>-0.71791599536137696</v>
      </c>
      <c r="G25" s="3" t="str">
        <f t="shared" si="1"/>
        <v>ok</v>
      </c>
      <c r="H25" s="3" t="str">
        <f t="shared" si="1"/>
        <v>ok</v>
      </c>
      <c r="I25" s="3" t="str">
        <f t="shared" si="1"/>
        <v>ok</v>
      </c>
      <c r="J25" s="3" t="str">
        <f t="shared" si="1"/>
        <v>ok</v>
      </c>
    </row>
    <row r="26" spans="2:10" x14ac:dyDescent="0.35">
      <c r="B26" s="7">
        <f t="shared" si="0"/>
        <v>2.5824316379905645E-2</v>
      </c>
      <c r="C26" s="7">
        <f t="shared" si="0"/>
        <v>4.6483769483830165E-2</v>
      </c>
      <c r="D26" s="7">
        <f t="shared" si="0"/>
        <v>0.20659453103924516</v>
      </c>
      <c r="E26" s="7">
        <f t="shared" si="0"/>
        <v>-1.3790184946869615</v>
      </c>
      <c r="G26" s="3" t="str">
        <f t="shared" si="1"/>
        <v>ok</v>
      </c>
      <c r="H26" s="3" t="str">
        <f t="shared" si="1"/>
        <v>ok</v>
      </c>
      <c r="I26" s="3" t="str">
        <f t="shared" si="1"/>
        <v>ok</v>
      </c>
      <c r="J26" s="3" t="str">
        <f t="shared" si="1"/>
        <v>ok</v>
      </c>
    </row>
    <row r="27" spans="2:10" x14ac:dyDescent="0.35">
      <c r="B27" s="7">
        <f t="shared" si="0"/>
        <v>-0.30472693328288664</v>
      </c>
      <c r="C27" s="7">
        <f t="shared" si="0"/>
        <v>-0.20142966776326404</v>
      </c>
      <c r="D27" s="7">
        <f t="shared" si="0"/>
        <v>0.28923234345494325</v>
      </c>
      <c r="E27" s="7">
        <f t="shared" si="0"/>
        <v>-0.88319162019277309</v>
      </c>
      <c r="G27" s="3" t="str">
        <f t="shared" si="1"/>
        <v>ok</v>
      </c>
      <c r="H27" s="3" t="str">
        <f t="shared" si="1"/>
        <v>ok</v>
      </c>
      <c r="I27" s="3" t="str">
        <f t="shared" si="1"/>
        <v>ok</v>
      </c>
      <c r="J27" s="3" t="str">
        <f t="shared" si="1"/>
        <v>ok</v>
      </c>
    </row>
    <row r="28" spans="2:10" x14ac:dyDescent="0.35">
      <c r="B28" s="8">
        <f t="shared" si="0"/>
        <v>-0.26340802707503758</v>
      </c>
      <c r="C28" s="8">
        <f t="shared" si="0"/>
        <v>-0.16011076155541501</v>
      </c>
      <c r="D28" s="8">
        <f t="shared" si="0"/>
        <v>-0.82637812415698064</v>
      </c>
      <c r="E28" s="8">
        <f t="shared" si="0"/>
        <v>0.35637556604269793</v>
      </c>
      <c r="G28" s="4" t="str">
        <f t="shared" si="1"/>
        <v>ok</v>
      </c>
      <c r="H28" s="4" t="str">
        <f t="shared" si="1"/>
        <v>ok</v>
      </c>
      <c r="I28" s="4" t="str">
        <f t="shared" si="1"/>
        <v>ok</v>
      </c>
      <c r="J28" s="4" t="str">
        <f t="shared" si="1"/>
        <v>ok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Outliers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2024-06-30T08:30:33Z</dcterms:created>
  <dcterms:modified xsi:type="dcterms:W3CDTF">2024-06-30T08:42:24Z</dcterms:modified>
</cp:coreProperties>
</file>