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6" documentId="8_{E6A147E4-96AC-4551-B500-E73F241A4B3E}" xr6:coauthVersionLast="47" xr6:coauthVersionMax="47" xr10:uidLastSave="{23F463D9-174C-44FE-A302-965B1702BA8B}"/>
  <bookViews>
    <workbookView xWindow="-110" yWindow="-110" windowWidth="19420" windowHeight="10300" xr2:uid="{DC320005-1F82-4220-BC97-A728CCAB9681}"/>
  </bookViews>
  <sheets>
    <sheet name="Title" sheetId="2" r:id="rId1"/>
    <sheet name="Bivar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E18" i="1"/>
  <c r="G17" i="1"/>
  <c r="E17" i="1"/>
  <c r="U14" i="1"/>
  <c r="G14" i="1"/>
  <c r="U13" i="1"/>
  <c r="S13" i="1"/>
  <c r="G13" i="1"/>
  <c r="G12" i="1"/>
  <c r="U11" i="1"/>
  <c r="S11" i="1"/>
  <c r="G11" i="1"/>
  <c r="G10" i="1"/>
  <c r="U8" i="1"/>
  <c r="U7" i="1"/>
  <c r="S7" i="1"/>
  <c r="U6" i="1"/>
  <c r="U5" i="1"/>
  <c r="S5" i="1" a="1"/>
  <c r="S5" i="1" s="1"/>
  <c r="G5" i="1"/>
  <c r="D5" i="1" a="1"/>
  <c r="E5" i="1" s="1"/>
  <c r="D6" i="1" l="1"/>
  <c r="E6" i="1"/>
  <c r="D5" i="1"/>
  <c r="E11" i="1"/>
  <c r="E10" i="1"/>
  <c r="E13" i="1" l="1"/>
  <c r="E12" i="1"/>
  <c r="E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<sst xmlns="http://schemas.openxmlformats.org/spreadsheetml/2006/main" count="22" uniqueCount="20">
  <si>
    <t>Bivariate Normal Distribution</t>
  </si>
  <si>
    <t>Mahalanobis Distance</t>
  </si>
  <si>
    <t>X</t>
  </si>
  <si>
    <t>Y</t>
  </si>
  <si>
    <t>Covariance Matrix</t>
  </si>
  <si>
    <t>Dist</t>
  </si>
  <si>
    <t>Distribution</t>
  </si>
  <si>
    <t>mx</t>
  </si>
  <si>
    <t>my</t>
  </si>
  <si>
    <t>sx</t>
  </si>
  <si>
    <t>sy</t>
  </si>
  <si>
    <t>r</t>
  </si>
  <si>
    <t>x</t>
  </si>
  <si>
    <t>y</t>
  </si>
  <si>
    <t>pdf</t>
  </si>
  <si>
    <t>cdf</t>
  </si>
  <si>
    <t>Real Statistics Using Excel</t>
  </si>
  <si>
    <t>Updated</t>
  </si>
  <si>
    <t>Copyright © 2013 - 2024 Charles Zaiontz</t>
  </si>
  <si>
    <t>Multivariate Normality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</si>
</sst>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2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63CA-67C2-4D60-9BB2-1D5DC0096F2A}">
  <sheetPr codeName="Sheet1"/>
  <dimension ref="A1:B6"/>
  <sheetViews>
    <sheetView tabSelected="1" workbookViewId="0">
      <selection activeCell="A2" sqref="A2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16">
        <v>45460</v>
      </c>
    </row>
    <row r="6" spans="1:2" x14ac:dyDescent="0.35">
      <c r="A6" s="1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3350-E741-49B0-8632-4EC338EC301F}">
  <sheetPr codeName="Sheet64"/>
  <dimension ref="A1:U22"/>
  <sheetViews>
    <sheetView zoomScaleNormal="100" workbookViewId="0"/>
  </sheetViews>
  <sheetFormatPr defaultRowHeight="14.5" x14ac:dyDescent="0.35"/>
  <cols>
    <col min="3" max="3" width="4.81640625" customWidth="1"/>
    <col min="5" max="5" width="11.81640625" bestFit="1" customWidth="1"/>
    <col min="6" max="6" width="4" customWidth="1"/>
    <col min="7" max="7" width="44" customWidth="1"/>
    <col min="8" max="16" width="4.6328125" customWidth="1"/>
    <col min="20" max="20" width="3.26953125" customWidth="1"/>
    <col min="21" max="21" width="49.453125" customWidth="1"/>
  </cols>
  <sheetData>
    <row r="1" spans="1:21" x14ac:dyDescent="0.35">
      <c r="A1" s="1" t="s">
        <v>0</v>
      </c>
    </row>
    <row r="2" spans="1:21" x14ac:dyDescent="0.35">
      <c r="Q2" t="s">
        <v>1</v>
      </c>
    </row>
    <row r="3" spans="1:21" x14ac:dyDescent="0.35">
      <c r="A3" s="2" t="s">
        <v>2</v>
      </c>
      <c r="B3" s="2" t="s">
        <v>3</v>
      </c>
      <c r="D3" t="s">
        <v>4</v>
      </c>
    </row>
    <row r="4" spans="1:21" x14ac:dyDescent="0.35">
      <c r="A4" s="3">
        <v>36</v>
      </c>
      <c r="B4" s="3">
        <v>33</v>
      </c>
      <c r="Q4" s="2" t="s">
        <v>2</v>
      </c>
      <c r="R4" s="2" t="s">
        <v>3</v>
      </c>
      <c r="S4" s="2" t="s">
        <v>5</v>
      </c>
    </row>
    <row r="5" spans="1:21" x14ac:dyDescent="0.35">
      <c r="A5" s="3">
        <v>30</v>
      </c>
      <c r="B5" s="3">
        <v>27</v>
      </c>
      <c r="D5" s="4" t="e">
        <f t="array" aca="1" ref="D5:E6" ca="1">COV(A4:B22)</f>
        <v>#NAME?</v>
      </c>
      <c r="E5" s="5" t="e">
        <f ca="1"/>
        <v>#NAME?</v>
      </c>
      <c r="G5" t="e">
        <f ca="1">FTEXT(E5)</f>
        <v>#NAME?</v>
      </c>
      <c r="Q5" s="2">
        <v>30</v>
      </c>
      <c r="R5" s="2">
        <v>15</v>
      </c>
      <c r="S5" s="10" t="e" cm="1">
        <f t="array" aca="1" ref="S5" ca="1">SQRT(MDistSq(A4:B22,Q5:R5))</f>
        <v>#NAME?</v>
      </c>
      <c r="U5" t="e">
        <f ca="1">FTEXT(S5)</f>
        <v>#NAME?</v>
      </c>
    </row>
    <row r="6" spans="1:21" x14ac:dyDescent="0.35">
      <c r="A6" s="3">
        <v>28</v>
      </c>
      <c r="B6" s="3">
        <v>29</v>
      </c>
      <c r="D6" s="6" t="e">
        <f ca="1"/>
        <v>#NAME?</v>
      </c>
      <c r="E6" s="7" t="e">
        <f ca="1"/>
        <v>#NAME?</v>
      </c>
      <c r="Q6" s="3"/>
      <c r="R6" s="3"/>
      <c r="U6" t="e">
        <f ca="1">FTEXT(S6)</f>
        <v>#NAME?</v>
      </c>
    </row>
    <row r="7" spans="1:21" x14ac:dyDescent="0.35">
      <c r="A7" s="3">
        <v>21</v>
      </c>
      <c r="B7" s="3">
        <v>15</v>
      </c>
      <c r="Q7" s="8">
        <v>30</v>
      </c>
      <c r="R7" s="8">
        <v>15</v>
      </c>
      <c r="S7" s="11" t="e">
        <f ca="1">SQRT(MDistSq(A4:B22,Q7:R7,Q8:R8))</f>
        <v>#NAME?</v>
      </c>
      <c r="U7" t="e">
        <f ca="1">FTEXT(S7)</f>
        <v>#NAME?</v>
      </c>
    </row>
    <row r="8" spans="1:21" x14ac:dyDescent="0.35">
      <c r="A8" s="3">
        <v>16</v>
      </c>
      <c r="B8" s="3">
        <v>16</v>
      </c>
      <c r="D8" t="s">
        <v>6</v>
      </c>
      <c r="Q8" s="9">
        <v>20</v>
      </c>
      <c r="R8" s="9">
        <v>20</v>
      </c>
      <c r="S8" s="12"/>
      <c r="U8" t="e">
        <f ca="1">FTEXT(S8)</f>
        <v>#NAME?</v>
      </c>
    </row>
    <row r="9" spans="1:21" x14ac:dyDescent="0.35">
      <c r="A9" s="3">
        <v>15</v>
      </c>
      <c r="B9" s="3">
        <v>18</v>
      </c>
      <c r="I9" s="3"/>
    </row>
    <row r="10" spans="1:21" x14ac:dyDescent="0.35">
      <c r="A10" s="3">
        <v>20</v>
      </c>
      <c r="B10" s="3">
        <v>20</v>
      </c>
      <c r="D10" t="s">
        <v>7</v>
      </c>
      <c r="E10" s="13">
        <f>AVERAGE(A4:A23)</f>
        <v>25.94736842105263</v>
      </c>
      <c r="G10" t="e">
        <f ca="1">FTEXT(E10)</f>
        <v>#NAME?</v>
      </c>
      <c r="I10" s="3"/>
    </row>
    <row r="11" spans="1:21" x14ac:dyDescent="0.35">
      <c r="A11" s="3">
        <v>21</v>
      </c>
      <c r="B11" s="3">
        <v>22</v>
      </c>
      <c r="D11" t="s">
        <v>8</v>
      </c>
      <c r="E11" s="14">
        <f>AVERAGE(B4:B22)</f>
        <v>24</v>
      </c>
      <c r="G11" t="e">
        <f ca="1">FTEXT(E11)</f>
        <v>#NAME?</v>
      </c>
      <c r="I11" s="3"/>
      <c r="Q11" s="2">
        <v>30</v>
      </c>
      <c r="R11" s="2">
        <v>15</v>
      </c>
      <c r="S11" s="10" t="e">
        <f ca="1">SQRT(MDistSq(D5:E6,Q11:R11,MEANCOL(A4:B22),FALSE))</f>
        <v>#NAME?</v>
      </c>
      <c r="U11" t="e">
        <f ca="1">FTEXT(S11)</f>
        <v>#NAME?</v>
      </c>
    </row>
    <row r="12" spans="1:21" x14ac:dyDescent="0.35">
      <c r="A12" s="3">
        <v>19</v>
      </c>
      <c r="B12" s="3">
        <v>20</v>
      </c>
      <c r="D12" t="s">
        <v>9</v>
      </c>
      <c r="E12" s="14" t="e">
        <f ca="1">SQRT(D5)</f>
        <v>#NAME?</v>
      </c>
      <c r="G12" t="e">
        <f ca="1">FTEXT(E12)</f>
        <v>#NAME?</v>
      </c>
      <c r="I12" s="3"/>
    </row>
    <row r="13" spans="1:21" x14ac:dyDescent="0.35">
      <c r="A13" s="3">
        <v>17</v>
      </c>
      <c r="B13" s="3">
        <v>15</v>
      </c>
      <c r="D13" t="s">
        <v>10</v>
      </c>
      <c r="E13" s="14" t="e">
        <f ca="1">SQRT(E6)</f>
        <v>#NAME?</v>
      </c>
      <c r="G13" t="e">
        <f ca="1">FTEXT(E13)</f>
        <v>#NAME?</v>
      </c>
      <c r="I13" s="3"/>
      <c r="Q13" s="8">
        <v>30</v>
      </c>
      <c r="R13" s="8">
        <v>15</v>
      </c>
      <c r="S13" s="11" t="e">
        <f ca="1">SQRT(MDistSq(D5:E6,Q13:R13,Q14:R14,FALSE))</f>
        <v>#NAME?</v>
      </c>
      <c r="U13" t="e">
        <f ca="1">FTEXT(S13)</f>
        <v>#NAME?</v>
      </c>
    </row>
    <row r="14" spans="1:21" x14ac:dyDescent="0.35">
      <c r="A14" s="3">
        <v>16</v>
      </c>
      <c r="B14" s="3">
        <v>15</v>
      </c>
      <c r="D14" t="s">
        <v>11</v>
      </c>
      <c r="E14" s="14" t="e">
        <f ca="1">D6/(E12*E13)</f>
        <v>#NAME?</v>
      </c>
      <c r="G14" t="e">
        <f ca="1">FTEXT(E14)</f>
        <v>#NAME?</v>
      </c>
      <c r="I14" s="3"/>
      <c r="Q14" s="9">
        <v>20</v>
      </c>
      <c r="R14" s="9">
        <v>20</v>
      </c>
      <c r="S14" s="12"/>
      <c r="U14" t="e">
        <f ca="1">FTEXT(S14)</f>
        <v>#NAME?</v>
      </c>
    </row>
    <row r="15" spans="1:21" x14ac:dyDescent="0.35">
      <c r="A15" s="3">
        <v>32</v>
      </c>
      <c r="B15" s="3">
        <v>23</v>
      </c>
      <c r="D15" t="s">
        <v>12</v>
      </c>
      <c r="E15" s="14">
        <v>30</v>
      </c>
      <c r="I15" s="3"/>
    </row>
    <row r="16" spans="1:21" x14ac:dyDescent="0.35">
      <c r="A16" s="3">
        <v>27</v>
      </c>
      <c r="B16" s="3">
        <v>23</v>
      </c>
      <c r="D16" t="s">
        <v>13</v>
      </c>
      <c r="E16" s="14">
        <v>15</v>
      </c>
      <c r="I16" s="3"/>
    </row>
    <row r="17" spans="1:9" x14ac:dyDescent="0.35">
      <c r="A17" s="3">
        <v>24</v>
      </c>
      <c r="B17" s="3">
        <v>26</v>
      </c>
      <c r="D17" t="s">
        <v>14</v>
      </c>
      <c r="E17" s="14" t="e">
        <f ca="1">BNORMDIST(E15,E16,E10,E11,E12,E13,E14,FALSE)</f>
        <v>#NAME?</v>
      </c>
      <c r="G17" t="e">
        <f ca="1">FTEXT(E17)</f>
        <v>#NAME?</v>
      </c>
      <c r="I17" s="3"/>
    </row>
    <row r="18" spans="1:9" x14ac:dyDescent="0.35">
      <c r="A18" s="3">
        <v>28</v>
      </c>
      <c r="B18" s="3">
        <v>34</v>
      </c>
      <c r="D18" t="s">
        <v>15</v>
      </c>
      <c r="E18" s="15" t="e">
        <f ca="1">BNORMDIST(E15,E16,E10,E11,E12,E13,E14,TRUE)</f>
        <v>#NAME?</v>
      </c>
      <c r="G18" t="e">
        <f ca="1">FTEXT(E18)</f>
        <v>#NAME?</v>
      </c>
      <c r="I18" s="3"/>
    </row>
    <row r="19" spans="1:9" x14ac:dyDescent="0.35">
      <c r="A19" s="3">
        <v>40</v>
      </c>
      <c r="B19" s="3">
        <v>33</v>
      </c>
      <c r="I19" s="3"/>
    </row>
    <row r="20" spans="1:9" x14ac:dyDescent="0.35">
      <c r="A20" s="3">
        <v>41</v>
      </c>
      <c r="B20" s="3">
        <v>40</v>
      </c>
      <c r="I20" s="3"/>
    </row>
    <row r="21" spans="1:9" x14ac:dyDescent="0.35">
      <c r="A21" s="3">
        <v>39</v>
      </c>
      <c r="B21" s="3">
        <v>28</v>
      </c>
      <c r="E21" s="18"/>
      <c r="I21" s="3"/>
    </row>
    <row r="22" spans="1:9" x14ac:dyDescent="0.35">
      <c r="A22" s="9">
        <v>23</v>
      </c>
      <c r="B22" s="9">
        <v>19</v>
      </c>
      <c r="I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Bivar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2024-06-17T17:10:51Z</dcterms:created>
  <dcterms:modified xsi:type="dcterms:W3CDTF">2024-06-17T17:51:20Z</dcterms:modified>
</cp:coreProperties>
</file>