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8f5cd2f1f925cfd/Documenti/A Real Statistics 2020/Examples Detailed/"/>
    </mc:Choice>
  </mc:AlternateContent>
  <xr:revisionPtr revIDLastSave="19" documentId="8_{1FD16A44-4BB6-4CE3-80A4-69695AE1D1A6}" xr6:coauthVersionLast="47" xr6:coauthVersionMax="47" xr10:uidLastSave="{927F3869-8138-4650-ADA2-097AA813B346}"/>
  <bookViews>
    <workbookView xWindow="-110" yWindow="-110" windowWidth="19420" windowHeight="10300" xr2:uid="{20613022-BE5F-425A-89FD-E35B1225D325}"/>
  </bookViews>
  <sheets>
    <sheet name="Title" sheetId="6" r:id="rId1"/>
    <sheet name="Reg Anova 1" sheetId="1" r:id="rId2"/>
    <sheet name="Reg Anova 2" sheetId="2" r:id="rId3"/>
    <sheet name="Reg Anova 3" sheetId="3" r:id="rId4"/>
  </sheets>
  <externalReferences>
    <externalReference r:id="rId5"/>
  </externalReferences>
  <definedNames>
    <definedName name="r_0">[1]Sheet17!$A$3:$A$264</definedName>
    <definedName name="r_1">[1]Sheet17!$B$3:$B$264</definedName>
    <definedName name="r_2">[1]Sheet17!$C$3:$C$264</definedName>
    <definedName name="r_3">[1]Sheet17!$D$3:$D$264</definedName>
    <definedName name="r_4">[1]Sheet17!$E$3:$E$264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3" i="3" l="1"/>
  <c r="J43" i="3"/>
  <c r="I43" i="3"/>
  <c r="O42" i="3"/>
  <c r="K42" i="3"/>
  <c r="J42" i="3"/>
  <c r="I42" i="3"/>
  <c r="K41" i="3"/>
  <c r="J41" i="3"/>
  <c r="I41" i="3"/>
  <c r="K40" i="3"/>
  <c r="J40" i="3"/>
  <c r="I40" i="3"/>
  <c r="K39" i="3"/>
  <c r="J39" i="3"/>
  <c r="I39" i="3"/>
  <c r="O38" i="3"/>
  <c r="K38" i="3"/>
  <c r="G45" i="3" s="1"/>
  <c r="J38" i="3"/>
  <c r="I38" i="3"/>
  <c r="O37" i="3"/>
  <c r="J33" i="3"/>
  <c r="I33" i="3"/>
  <c r="J32" i="3"/>
  <c r="I32" i="3"/>
  <c r="J31" i="3"/>
  <c r="I31" i="3"/>
  <c r="J30" i="3"/>
  <c r="I30" i="3"/>
  <c r="J29" i="3"/>
  <c r="I29" i="3"/>
  <c r="J28" i="3"/>
  <c r="I28" i="3"/>
  <c r="J27" i="3"/>
  <c r="I27" i="3"/>
  <c r="W26" i="3"/>
  <c r="J26" i="3"/>
  <c r="I26" i="3"/>
  <c r="J25" i="3"/>
  <c r="I25" i="3"/>
  <c r="J24" i="3"/>
  <c r="I24" i="3"/>
  <c r="J23" i="3"/>
  <c r="I23" i="3"/>
  <c r="J22" i="3"/>
  <c r="I22" i="3"/>
  <c r="J21" i="3"/>
  <c r="I21" i="3"/>
  <c r="J20" i="3"/>
  <c r="I20" i="3"/>
  <c r="J19" i="3"/>
  <c r="I19" i="3"/>
  <c r="J18" i="3"/>
  <c r="I18" i="3"/>
  <c r="J17" i="3"/>
  <c r="I17" i="3"/>
  <c r="J16" i="3"/>
  <c r="I16" i="3"/>
  <c r="J15" i="3"/>
  <c r="I15" i="3"/>
  <c r="J14" i="3"/>
  <c r="I14" i="3"/>
  <c r="J13" i="3"/>
  <c r="I13" i="3"/>
  <c r="J12" i="3"/>
  <c r="I12" i="3"/>
  <c r="J11" i="3"/>
  <c r="I11" i="3"/>
  <c r="J10" i="3"/>
  <c r="I10" i="3"/>
  <c r="J9" i="3"/>
  <c r="I9" i="3"/>
  <c r="J8" i="3"/>
  <c r="I8" i="3"/>
  <c r="J7" i="3"/>
  <c r="I7" i="3"/>
  <c r="J6" i="3"/>
  <c r="I6" i="3"/>
  <c r="J5" i="3"/>
  <c r="I5" i="3"/>
  <c r="J4" i="3"/>
  <c r="I4" i="3"/>
  <c r="T11" i="2"/>
  <c r="S11" i="2"/>
  <c r="R11" i="2"/>
  <c r="U11" i="2" s="1"/>
  <c r="R5" i="1"/>
  <c r="R4" i="1"/>
  <c r="G48" i="3" l="1"/>
  <c r="G50" i="3" s="1"/>
  <c r="G46" i="3"/>
  <c r="G49" i="3" s="1"/>
  <c r="S12" i="2"/>
  <c r="T12" i="2"/>
  <c r="G47" i="3"/>
  <c r="R12" i="2"/>
</calcChain>
</file>

<file path=xl/sharedStrings.xml><?xml version="1.0" encoding="utf-8"?>
<sst xmlns="http://schemas.openxmlformats.org/spreadsheetml/2006/main" count="270" uniqueCount="84">
  <si>
    <t>ANOVA using Regression</t>
  </si>
  <si>
    <t>Model with Dummy Variables</t>
  </si>
  <si>
    <t>SUMMARY OUTPUT</t>
  </si>
  <si>
    <t>Effect size</t>
  </si>
  <si>
    <t>Flavor 1</t>
  </si>
  <si>
    <t>Flavor 2</t>
  </si>
  <si>
    <t>Flavor 3</t>
  </si>
  <si>
    <t>Score</t>
  </si>
  <si>
    <t>t1</t>
  </si>
  <si>
    <t>t2</t>
  </si>
  <si>
    <t>Regression Statistics</t>
  </si>
  <si>
    <r>
      <t>ω</t>
    </r>
    <r>
      <rPr>
        <vertAlign val="superscript"/>
        <sz val="11"/>
        <color theme="1"/>
        <rFont val="Calibri"/>
        <family val="2"/>
      </rPr>
      <t>2</t>
    </r>
  </si>
  <si>
    <t>Multiple R</t>
  </si>
  <si>
    <t>ω</t>
  </si>
  <si>
    <t>R Square</t>
  </si>
  <si>
    <t>Adjusted R Square</t>
  </si>
  <si>
    <t>Standard Error</t>
  </si>
  <si>
    <t>Observations</t>
  </si>
  <si>
    <t>ANOVA</t>
  </si>
  <si>
    <t>df</t>
  </si>
  <si>
    <t>SS</t>
  </si>
  <si>
    <t>MS</t>
  </si>
  <si>
    <t>F</t>
  </si>
  <si>
    <t>Significance F</t>
  </si>
  <si>
    <t>Regression</t>
  </si>
  <si>
    <t>Residual</t>
  </si>
  <si>
    <t>Total</t>
  </si>
  <si>
    <t>Coefficients</t>
  </si>
  <si>
    <t>t Stat</t>
  </si>
  <si>
    <t>P-value</t>
  </si>
  <si>
    <t>Lower 95%</t>
  </si>
  <si>
    <t>Upper 95%</t>
  </si>
  <si>
    <t>Intercept</t>
  </si>
  <si>
    <t>Anova: Single Factor</t>
  </si>
  <si>
    <t>SUMMARY</t>
  </si>
  <si>
    <t>Groups</t>
  </si>
  <si>
    <t>Count</t>
  </si>
  <si>
    <t>Sum</t>
  </si>
  <si>
    <t>Average</t>
  </si>
  <si>
    <t>Variance</t>
  </si>
  <si>
    <t>Source of Variation</t>
  </si>
  <si>
    <t>F crit</t>
  </si>
  <si>
    <t>Between Groups</t>
  </si>
  <si>
    <t>Within Groups</t>
  </si>
  <si>
    <t>Analysis of means</t>
  </si>
  <si>
    <t>mean</t>
  </si>
  <si>
    <t>grp effect</t>
  </si>
  <si>
    <t>Two-way ANOVA using regression</t>
  </si>
  <si>
    <t>Crop</t>
  </si>
  <si>
    <t>t3</t>
  </si>
  <si>
    <t>t1*t2</t>
  </si>
  <si>
    <t>t1*t3</t>
  </si>
  <si>
    <t>y</t>
  </si>
  <si>
    <t>Anova: Two-Factor With Replication</t>
  </si>
  <si>
    <t>Fertilizer</t>
  </si>
  <si>
    <t>Corn</t>
  </si>
  <si>
    <t>Soy</t>
  </si>
  <si>
    <t>Rice</t>
  </si>
  <si>
    <t>Blend X</t>
  </si>
  <si>
    <t>Blend Y</t>
  </si>
  <si>
    <t>t1 = 1 if Blend X, = 0 otherwise</t>
  </si>
  <si>
    <t>t2 = 1 if Corn, = 0 otherwise</t>
  </si>
  <si>
    <t>t3 = 1 if Soy, = 0 otherwise</t>
  </si>
  <si>
    <t>R</t>
  </si>
  <si>
    <t>Rows</t>
  </si>
  <si>
    <t>Columns</t>
  </si>
  <si>
    <t>Regression (Row)</t>
  </si>
  <si>
    <t>Interaction</t>
  </si>
  <si>
    <t>Within</t>
  </si>
  <si>
    <t>Calculating coefficients from ANOVA</t>
  </si>
  <si>
    <t>Calculation of elements of the regression model from the ANOVA results</t>
  </si>
  <si>
    <t>MST</t>
  </si>
  <si>
    <t>Calculation of omega square</t>
  </si>
  <si>
    <r>
      <rPr>
        <sz val="11"/>
        <color theme="1"/>
        <rFont val="Calibri"/>
        <family val="2"/>
      </rPr>
      <t>ω</t>
    </r>
    <r>
      <rPr>
        <vertAlign val="superscript"/>
        <sz val="11"/>
        <color theme="1"/>
        <rFont val="Calibri"/>
        <family val="2"/>
      </rPr>
      <t>2</t>
    </r>
  </si>
  <si>
    <t>b0</t>
  </si>
  <si>
    <t>b3</t>
  </si>
  <si>
    <t>b2</t>
  </si>
  <si>
    <t>b1</t>
  </si>
  <si>
    <t>b5</t>
  </si>
  <si>
    <t>Regression (Columns)</t>
  </si>
  <si>
    <t>b4</t>
  </si>
  <si>
    <t>Real Statistics Using Excel</t>
  </si>
  <si>
    <t>Updated</t>
  </si>
  <si>
    <t>Copyright © 2013 - 2024 Charles Zaiontz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</si>
</sst>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i/>
      <sz val="10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indexed="18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2" fillId="0" borderId="2" xfId="0" applyFon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3" xfId="0" applyBorder="1"/>
    <xf numFmtId="0" fontId="0" fillId="0" borderId="0" xfId="0" applyAlignment="1">
      <alignment horizontal="right"/>
    </xf>
    <xf numFmtId="0" fontId="0" fillId="0" borderId="16" xfId="0" applyBorder="1"/>
    <xf numFmtId="0" fontId="0" fillId="0" borderId="16" xfId="0" applyBorder="1" applyAlignment="1">
      <alignment horizontal="right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7" xfId="0" applyBorder="1"/>
    <xf numFmtId="0" fontId="5" fillId="0" borderId="18" xfId="0" applyFont="1" applyBorder="1" applyAlignment="1">
      <alignment horizontal="right"/>
    </xf>
    <xf numFmtId="0" fontId="0" fillId="0" borderId="12" xfId="0" applyBorder="1"/>
    <xf numFmtId="0" fontId="0" fillId="0" borderId="5" xfId="0" applyBorder="1"/>
    <xf numFmtId="15" fontId="0" fillId="0" borderId="0" xfId="0" applyNumberFormat="1"/>
    <xf numFmtId="0" fontId="6" fillId="0" borderId="0" xfId="0" applyFont="1"/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arles/Documents/A%20Real%20Statistics%202019/Spreadsheets/Rel%206.2%20testing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7"/>
      <sheetName val="Sheet8"/>
      <sheetName val="Sheet6"/>
      <sheetName val="Sheet9"/>
      <sheetName val="Sheet11"/>
      <sheetName val="Sheet12"/>
      <sheetName val="Sheet13"/>
      <sheetName val="Sheet10"/>
      <sheetName val="Sheet14"/>
      <sheetName val="Sheet18"/>
      <sheetName val="Sheet19"/>
      <sheetName val="Sheet15"/>
      <sheetName val="Sheet16"/>
      <sheetName val="Bessel"/>
      <sheetName val="Poisson"/>
      <sheetName val="Sheet17"/>
      <sheetName val="Skellam"/>
      <sheetName val="Del Row"/>
      <sheetName val="CV"/>
      <sheetName val="Sheet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">
          <cell r="A3">
            <v>0</v>
          </cell>
          <cell r="B3">
            <v>0.5</v>
          </cell>
          <cell r="C3">
            <v>-1</v>
          </cell>
          <cell r="D3">
            <v>1</v>
          </cell>
          <cell r="E3">
            <v>2</v>
          </cell>
        </row>
        <row r="4">
          <cell r="A4">
            <v>0</v>
          </cell>
          <cell r="B4">
            <v>0.5</v>
          </cell>
          <cell r="C4">
            <v>-1</v>
          </cell>
          <cell r="D4">
            <v>1</v>
          </cell>
          <cell r="E4">
            <v>2</v>
          </cell>
        </row>
        <row r="5">
          <cell r="A5">
            <v>0</v>
          </cell>
          <cell r="B5">
            <v>0.5</v>
          </cell>
          <cell r="C5">
            <v>-1</v>
          </cell>
          <cell r="D5">
            <v>1</v>
          </cell>
          <cell r="E5">
            <v>2</v>
          </cell>
        </row>
        <row r="6">
          <cell r="A6">
            <v>0</v>
          </cell>
          <cell r="B6">
            <v>0.5</v>
          </cell>
          <cell r="C6">
            <v>-1</v>
          </cell>
          <cell r="D6">
            <v>1</v>
          </cell>
          <cell r="E6">
            <v>2</v>
          </cell>
        </row>
        <row r="7">
          <cell r="A7">
            <v>0</v>
          </cell>
          <cell r="B7">
            <v>0.5</v>
          </cell>
          <cell r="C7">
            <v>-1</v>
          </cell>
          <cell r="D7">
            <v>1</v>
          </cell>
          <cell r="E7">
            <v>2</v>
          </cell>
        </row>
        <row r="8">
          <cell r="A8">
            <v>0</v>
          </cell>
          <cell r="B8">
            <v>0.5</v>
          </cell>
          <cell r="C8">
            <v>-1</v>
          </cell>
          <cell r="D8">
            <v>1</v>
          </cell>
          <cell r="E8">
            <v>2</v>
          </cell>
        </row>
        <row r="9">
          <cell r="A9">
            <v>1</v>
          </cell>
          <cell r="B9">
            <v>1.5</v>
          </cell>
          <cell r="C9">
            <v>0</v>
          </cell>
          <cell r="D9">
            <v>2</v>
          </cell>
          <cell r="E9">
            <v>3</v>
          </cell>
        </row>
        <row r="10">
          <cell r="A10">
            <v>1</v>
          </cell>
          <cell r="B10">
            <v>1.5</v>
          </cell>
          <cell r="C10">
            <v>0</v>
          </cell>
          <cell r="D10">
            <v>2</v>
          </cell>
          <cell r="E10">
            <v>3</v>
          </cell>
        </row>
        <row r="11">
          <cell r="A11">
            <v>1</v>
          </cell>
          <cell r="B11">
            <v>1.5</v>
          </cell>
          <cell r="C11">
            <v>0</v>
          </cell>
          <cell r="D11">
            <v>2</v>
          </cell>
          <cell r="E11">
            <v>3</v>
          </cell>
        </row>
        <row r="12">
          <cell r="A12">
            <v>1</v>
          </cell>
          <cell r="B12">
            <v>1.5</v>
          </cell>
          <cell r="C12">
            <v>0</v>
          </cell>
          <cell r="D12">
            <v>2</v>
          </cell>
          <cell r="E12">
            <v>3</v>
          </cell>
        </row>
        <row r="13">
          <cell r="A13">
            <v>1</v>
          </cell>
          <cell r="B13">
            <v>1.5</v>
          </cell>
          <cell r="C13">
            <v>0</v>
          </cell>
          <cell r="D13">
            <v>2</v>
          </cell>
          <cell r="E13">
            <v>3</v>
          </cell>
        </row>
        <row r="14">
          <cell r="A14">
            <v>1</v>
          </cell>
          <cell r="B14">
            <v>1.5</v>
          </cell>
          <cell r="C14">
            <v>0</v>
          </cell>
          <cell r="D14">
            <v>2</v>
          </cell>
          <cell r="E14">
            <v>3</v>
          </cell>
        </row>
        <row r="15">
          <cell r="A15">
            <v>1</v>
          </cell>
          <cell r="B15">
            <v>1.5</v>
          </cell>
          <cell r="C15">
            <v>0</v>
          </cell>
          <cell r="D15">
            <v>2</v>
          </cell>
          <cell r="E15">
            <v>3</v>
          </cell>
        </row>
        <row r="16">
          <cell r="A16">
            <v>2</v>
          </cell>
          <cell r="B16">
            <v>2.5</v>
          </cell>
          <cell r="C16">
            <v>1</v>
          </cell>
          <cell r="D16">
            <v>3</v>
          </cell>
          <cell r="E16">
            <v>4</v>
          </cell>
        </row>
        <row r="17">
          <cell r="A17">
            <v>2</v>
          </cell>
          <cell r="B17">
            <v>2.5</v>
          </cell>
          <cell r="C17">
            <v>1</v>
          </cell>
          <cell r="D17">
            <v>3</v>
          </cell>
          <cell r="E17">
            <v>4</v>
          </cell>
        </row>
        <row r="18">
          <cell r="A18">
            <v>2</v>
          </cell>
          <cell r="B18">
            <v>2.5</v>
          </cell>
          <cell r="C18">
            <v>1</v>
          </cell>
          <cell r="D18">
            <v>3</v>
          </cell>
          <cell r="E18">
            <v>4</v>
          </cell>
        </row>
        <row r="19">
          <cell r="A19">
            <v>2</v>
          </cell>
          <cell r="B19">
            <v>2.5</v>
          </cell>
          <cell r="C19">
            <v>1</v>
          </cell>
          <cell r="D19">
            <v>3</v>
          </cell>
          <cell r="E19">
            <v>4</v>
          </cell>
        </row>
        <row r="20">
          <cell r="A20">
            <v>2</v>
          </cell>
          <cell r="B20">
            <v>2.5</v>
          </cell>
          <cell r="C20">
            <v>1</v>
          </cell>
          <cell r="D20">
            <v>3</v>
          </cell>
          <cell r="E20">
            <v>4</v>
          </cell>
        </row>
        <row r="21">
          <cell r="A21">
            <v>2</v>
          </cell>
          <cell r="B21">
            <v>2.5</v>
          </cell>
          <cell r="C21">
            <v>1</v>
          </cell>
          <cell r="D21">
            <v>3</v>
          </cell>
          <cell r="E21">
            <v>4</v>
          </cell>
        </row>
        <row r="22">
          <cell r="A22">
            <v>2</v>
          </cell>
          <cell r="B22">
            <v>2.5</v>
          </cell>
          <cell r="C22">
            <v>1</v>
          </cell>
          <cell r="D22">
            <v>3</v>
          </cell>
          <cell r="E22">
            <v>4</v>
          </cell>
        </row>
        <row r="23">
          <cell r="A23">
            <v>2.5</v>
          </cell>
          <cell r="B23">
            <v>3</v>
          </cell>
          <cell r="C23">
            <v>1.5</v>
          </cell>
          <cell r="D23">
            <v>3.5</v>
          </cell>
          <cell r="E23">
            <v>4.5</v>
          </cell>
        </row>
        <row r="24">
          <cell r="A24">
            <v>2.5</v>
          </cell>
          <cell r="B24">
            <v>3</v>
          </cell>
          <cell r="C24">
            <v>1.5</v>
          </cell>
          <cell r="D24">
            <v>3.5</v>
          </cell>
          <cell r="E24">
            <v>4.5</v>
          </cell>
        </row>
        <row r="25">
          <cell r="A25">
            <v>3</v>
          </cell>
          <cell r="B25">
            <v>3.5</v>
          </cell>
          <cell r="C25">
            <v>2</v>
          </cell>
          <cell r="D25">
            <v>4</v>
          </cell>
          <cell r="E25">
            <v>5</v>
          </cell>
        </row>
        <row r="26">
          <cell r="A26">
            <v>3</v>
          </cell>
          <cell r="B26">
            <v>3.5</v>
          </cell>
          <cell r="C26">
            <v>2</v>
          </cell>
          <cell r="D26">
            <v>4</v>
          </cell>
          <cell r="E26">
            <v>5</v>
          </cell>
        </row>
        <row r="27">
          <cell r="A27">
            <v>3</v>
          </cell>
          <cell r="B27">
            <v>3.5</v>
          </cell>
          <cell r="C27">
            <v>2</v>
          </cell>
          <cell r="D27">
            <v>4</v>
          </cell>
          <cell r="E27">
            <v>5</v>
          </cell>
        </row>
        <row r="28">
          <cell r="A28">
            <v>3.5</v>
          </cell>
          <cell r="B28">
            <v>4</v>
          </cell>
          <cell r="C28">
            <v>2.5</v>
          </cell>
          <cell r="D28">
            <v>4.5</v>
          </cell>
          <cell r="E28">
            <v>5.5</v>
          </cell>
        </row>
        <row r="29">
          <cell r="A29">
            <v>4</v>
          </cell>
          <cell r="B29">
            <v>4.5</v>
          </cell>
          <cell r="C29">
            <v>3</v>
          </cell>
          <cell r="D29">
            <v>5</v>
          </cell>
          <cell r="E29">
            <v>6</v>
          </cell>
        </row>
        <row r="30">
          <cell r="A30">
            <v>4</v>
          </cell>
          <cell r="B30">
            <v>4.5</v>
          </cell>
          <cell r="C30">
            <v>3</v>
          </cell>
          <cell r="D30">
            <v>5</v>
          </cell>
          <cell r="E30">
            <v>6</v>
          </cell>
        </row>
        <row r="31">
          <cell r="A31">
            <v>5</v>
          </cell>
          <cell r="B31">
            <v>5.5</v>
          </cell>
          <cell r="C31">
            <v>4</v>
          </cell>
          <cell r="D31">
            <v>6</v>
          </cell>
          <cell r="E31">
            <v>7</v>
          </cell>
        </row>
        <row r="32">
          <cell r="A32">
            <v>5</v>
          </cell>
          <cell r="B32">
            <v>5.5</v>
          </cell>
          <cell r="C32">
            <v>4</v>
          </cell>
          <cell r="D32">
            <v>6</v>
          </cell>
          <cell r="E32">
            <v>7</v>
          </cell>
        </row>
        <row r="33">
          <cell r="A33">
            <v>5</v>
          </cell>
          <cell r="B33">
            <v>5.5</v>
          </cell>
          <cell r="C33">
            <v>4</v>
          </cell>
          <cell r="D33">
            <v>6</v>
          </cell>
          <cell r="E33">
            <v>7</v>
          </cell>
        </row>
        <row r="34">
          <cell r="A34">
            <v>5</v>
          </cell>
          <cell r="B34">
            <v>5.5</v>
          </cell>
          <cell r="C34">
            <v>4</v>
          </cell>
          <cell r="D34">
            <v>6</v>
          </cell>
          <cell r="E34">
            <v>7</v>
          </cell>
        </row>
        <row r="35">
          <cell r="A35">
            <v>5</v>
          </cell>
          <cell r="B35">
            <v>5.5</v>
          </cell>
          <cell r="C35">
            <v>4</v>
          </cell>
          <cell r="D35">
            <v>6</v>
          </cell>
          <cell r="E35">
            <v>7</v>
          </cell>
        </row>
        <row r="36">
          <cell r="A36">
            <v>5</v>
          </cell>
          <cell r="B36">
            <v>5.5</v>
          </cell>
          <cell r="C36">
            <v>4</v>
          </cell>
          <cell r="D36">
            <v>6</v>
          </cell>
          <cell r="E36">
            <v>7</v>
          </cell>
        </row>
        <row r="37">
          <cell r="A37">
            <v>5</v>
          </cell>
          <cell r="B37">
            <v>5.5</v>
          </cell>
          <cell r="C37">
            <v>4</v>
          </cell>
          <cell r="D37">
            <v>6</v>
          </cell>
          <cell r="E37">
            <v>7</v>
          </cell>
        </row>
        <row r="38">
          <cell r="A38">
            <v>5</v>
          </cell>
          <cell r="B38">
            <v>5.5</v>
          </cell>
          <cell r="C38">
            <v>4</v>
          </cell>
          <cell r="D38">
            <v>6</v>
          </cell>
          <cell r="E38">
            <v>7</v>
          </cell>
        </row>
        <row r="39">
          <cell r="A39">
            <v>5</v>
          </cell>
          <cell r="B39">
            <v>5.5</v>
          </cell>
          <cell r="C39">
            <v>4</v>
          </cell>
          <cell r="D39">
            <v>6</v>
          </cell>
          <cell r="E39">
            <v>7</v>
          </cell>
        </row>
        <row r="40">
          <cell r="A40">
            <v>5</v>
          </cell>
          <cell r="B40">
            <v>5.5</v>
          </cell>
          <cell r="C40">
            <v>4</v>
          </cell>
          <cell r="D40">
            <v>6</v>
          </cell>
          <cell r="E40">
            <v>7</v>
          </cell>
        </row>
        <row r="41">
          <cell r="A41">
            <v>5</v>
          </cell>
          <cell r="B41">
            <v>5.5</v>
          </cell>
          <cell r="C41">
            <v>4</v>
          </cell>
          <cell r="D41">
            <v>6</v>
          </cell>
          <cell r="E41">
            <v>7</v>
          </cell>
        </row>
        <row r="42">
          <cell r="A42">
            <v>5</v>
          </cell>
          <cell r="B42">
            <v>5.5</v>
          </cell>
          <cell r="C42">
            <v>4</v>
          </cell>
          <cell r="D42">
            <v>6</v>
          </cell>
          <cell r="E42">
            <v>7</v>
          </cell>
        </row>
        <row r="43">
          <cell r="A43">
            <v>5</v>
          </cell>
          <cell r="B43">
            <v>5.5</v>
          </cell>
          <cell r="C43">
            <v>4</v>
          </cell>
          <cell r="D43">
            <v>6</v>
          </cell>
          <cell r="E43">
            <v>7</v>
          </cell>
        </row>
        <row r="44">
          <cell r="A44">
            <v>5</v>
          </cell>
          <cell r="B44">
            <v>5.5</v>
          </cell>
          <cell r="C44">
            <v>4</v>
          </cell>
          <cell r="D44">
            <v>6</v>
          </cell>
          <cell r="E44">
            <v>7</v>
          </cell>
        </row>
        <row r="45">
          <cell r="A45">
            <v>5</v>
          </cell>
          <cell r="B45">
            <v>5.5</v>
          </cell>
          <cell r="C45">
            <v>4</v>
          </cell>
          <cell r="D45">
            <v>6</v>
          </cell>
          <cell r="E45">
            <v>7</v>
          </cell>
        </row>
        <row r="46">
          <cell r="A46">
            <v>5</v>
          </cell>
          <cell r="B46">
            <v>5.5</v>
          </cell>
          <cell r="C46">
            <v>4</v>
          </cell>
          <cell r="D46">
            <v>6</v>
          </cell>
          <cell r="E46">
            <v>7</v>
          </cell>
        </row>
        <row r="47">
          <cell r="A47">
            <v>5</v>
          </cell>
          <cell r="B47">
            <v>5.5</v>
          </cell>
          <cell r="C47">
            <v>4</v>
          </cell>
          <cell r="D47">
            <v>6</v>
          </cell>
          <cell r="E47">
            <v>7</v>
          </cell>
        </row>
        <row r="48">
          <cell r="A48">
            <v>5</v>
          </cell>
          <cell r="B48">
            <v>5.5</v>
          </cell>
          <cell r="C48">
            <v>4</v>
          </cell>
          <cell r="D48">
            <v>6</v>
          </cell>
          <cell r="E48">
            <v>7</v>
          </cell>
        </row>
        <row r="49">
          <cell r="A49">
            <v>5</v>
          </cell>
          <cell r="B49">
            <v>5.5</v>
          </cell>
          <cell r="C49">
            <v>4</v>
          </cell>
          <cell r="D49">
            <v>6</v>
          </cell>
          <cell r="E49">
            <v>7</v>
          </cell>
        </row>
        <row r="50">
          <cell r="A50">
            <v>5</v>
          </cell>
          <cell r="B50">
            <v>5.5</v>
          </cell>
          <cell r="C50">
            <v>4</v>
          </cell>
          <cell r="D50">
            <v>6</v>
          </cell>
          <cell r="E50">
            <v>7</v>
          </cell>
        </row>
        <row r="51">
          <cell r="A51">
            <v>5</v>
          </cell>
          <cell r="B51">
            <v>5.5</v>
          </cell>
          <cell r="C51">
            <v>4</v>
          </cell>
          <cell r="D51">
            <v>6</v>
          </cell>
          <cell r="E51">
            <v>7</v>
          </cell>
        </row>
        <row r="52">
          <cell r="A52">
            <v>5</v>
          </cell>
          <cell r="B52">
            <v>5.5</v>
          </cell>
          <cell r="C52">
            <v>4</v>
          </cell>
          <cell r="D52">
            <v>6</v>
          </cell>
          <cell r="E52">
            <v>7</v>
          </cell>
        </row>
        <row r="53">
          <cell r="A53">
            <v>5</v>
          </cell>
          <cell r="B53">
            <v>5.5</v>
          </cell>
          <cell r="C53">
            <v>4</v>
          </cell>
          <cell r="D53">
            <v>6</v>
          </cell>
          <cell r="E53">
            <v>7</v>
          </cell>
        </row>
        <row r="54">
          <cell r="A54">
            <v>5</v>
          </cell>
          <cell r="B54">
            <v>5.5</v>
          </cell>
          <cell r="C54">
            <v>4</v>
          </cell>
          <cell r="D54">
            <v>6</v>
          </cell>
          <cell r="E54">
            <v>7</v>
          </cell>
        </row>
        <row r="55">
          <cell r="A55">
            <v>5</v>
          </cell>
          <cell r="B55">
            <v>5.5</v>
          </cell>
          <cell r="C55">
            <v>4</v>
          </cell>
          <cell r="D55">
            <v>6</v>
          </cell>
          <cell r="E55">
            <v>7</v>
          </cell>
        </row>
        <row r="56">
          <cell r="A56">
            <v>5</v>
          </cell>
          <cell r="B56">
            <v>5.5</v>
          </cell>
          <cell r="C56">
            <v>4</v>
          </cell>
          <cell r="D56">
            <v>6</v>
          </cell>
          <cell r="E56">
            <v>7</v>
          </cell>
        </row>
        <row r="57">
          <cell r="A57">
            <v>5</v>
          </cell>
          <cell r="B57">
            <v>5.5</v>
          </cell>
          <cell r="C57">
            <v>4</v>
          </cell>
          <cell r="D57">
            <v>6</v>
          </cell>
          <cell r="E57">
            <v>7</v>
          </cell>
        </row>
        <row r="58">
          <cell r="A58">
            <v>5</v>
          </cell>
          <cell r="B58">
            <v>5.5</v>
          </cell>
          <cell r="C58">
            <v>4</v>
          </cell>
          <cell r="D58">
            <v>6</v>
          </cell>
          <cell r="E58">
            <v>7</v>
          </cell>
        </row>
        <row r="59">
          <cell r="A59">
            <v>5</v>
          </cell>
          <cell r="B59">
            <v>5.5</v>
          </cell>
          <cell r="C59">
            <v>4</v>
          </cell>
          <cell r="D59">
            <v>6</v>
          </cell>
          <cell r="E59">
            <v>7</v>
          </cell>
        </row>
        <row r="60">
          <cell r="A60">
            <v>5</v>
          </cell>
          <cell r="B60">
            <v>5.5</v>
          </cell>
          <cell r="C60">
            <v>4</v>
          </cell>
          <cell r="D60">
            <v>6</v>
          </cell>
          <cell r="E60">
            <v>7</v>
          </cell>
        </row>
        <row r="61">
          <cell r="A61">
            <v>5</v>
          </cell>
          <cell r="B61">
            <v>5.5</v>
          </cell>
          <cell r="C61">
            <v>4</v>
          </cell>
          <cell r="D61">
            <v>6</v>
          </cell>
          <cell r="E61">
            <v>7</v>
          </cell>
        </row>
        <row r="62">
          <cell r="A62">
            <v>5</v>
          </cell>
          <cell r="B62">
            <v>5.5</v>
          </cell>
          <cell r="C62">
            <v>4</v>
          </cell>
          <cell r="D62">
            <v>6</v>
          </cell>
          <cell r="E62">
            <v>7</v>
          </cell>
        </row>
        <row r="63">
          <cell r="A63">
            <v>5</v>
          </cell>
          <cell r="B63">
            <v>5.5</v>
          </cell>
          <cell r="C63">
            <v>4</v>
          </cell>
          <cell r="D63">
            <v>6</v>
          </cell>
          <cell r="E63">
            <v>7</v>
          </cell>
        </row>
        <row r="64">
          <cell r="A64">
            <v>7.5</v>
          </cell>
          <cell r="B64">
            <v>8</v>
          </cell>
          <cell r="C64">
            <v>6.5</v>
          </cell>
          <cell r="D64">
            <v>8.5</v>
          </cell>
          <cell r="E64">
            <v>9.5</v>
          </cell>
        </row>
        <row r="65">
          <cell r="A65">
            <v>8</v>
          </cell>
          <cell r="B65">
            <v>8.5</v>
          </cell>
          <cell r="C65">
            <v>7</v>
          </cell>
          <cell r="D65">
            <v>9</v>
          </cell>
          <cell r="E65">
            <v>10</v>
          </cell>
        </row>
        <row r="66">
          <cell r="A66">
            <v>10</v>
          </cell>
          <cell r="B66">
            <v>10.5</v>
          </cell>
          <cell r="C66">
            <v>9</v>
          </cell>
          <cell r="D66">
            <v>11</v>
          </cell>
          <cell r="E66">
            <v>12</v>
          </cell>
        </row>
        <row r="67">
          <cell r="A67">
            <v>10</v>
          </cell>
          <cell r="B67">
            <v>10.5</v>
          </cell>
          <cell r="C67">
            <v>9</v>
          </cell>
          <cell r="D67">
            <v>11</v>
          </cell>
          <cell r="E67">
            <v>12</v>
          </cell>
        </row>
        <row r="68">
          <cell r="A68">
            <v>10</v>
          </cell>
          <cell r="B68">
            <v>10.5</v>
          </cell>
          <cell r="C68">
            <v>9</v>
          </cell>
          <cell r="D68">
            <v>11</v>
          </cell>
          <cell r="E68">
            <v>12</v>
          </cell>
        </row>
        <row r="69">
          <cell r="A69">
            <v>10</v>
          </cell>
          <cell r="B69">
            <v>10.5</v>
          </cell>
          <cell r="C69">
            <v>9</v>
          </cell>
          <cell r="D69">
            <v>11</v>
          </cell>
          <cell r="E69">
            <v>12</v>
          </cell>
        </row>
        <row r="70">
          <cell r="A70">
            <v>10</v>
          </cell>
          <cell r="B70">
            <v>10.5</v>
          </cell>
          <cell r="C70">
            <v>9</v>
          </cell>
          <cell r="D70">
            <v>11</v>
          </cell>
          <cell r="E70">
            <v>12</v>
          </cell>
        </row>
        <row r="71">
          <cell r="A71">
            <v>10</v>
          </cell>
          <cell r="B71">
            <v>10.5</v>
          </cell>
          <cell r="C71">
            <v>9</v>
          </cell>
          <cell r="D71">
            <v>11</v>
          </cell>
          <cell r="E71">
            <v>12</v>
          </cell>
        </row>
        <row r="72">
          <cell r="A72">
            <v>10</v>
          </cell>
          <cell r="B72">
            <v>10.5</v>
          </cell>
          <cell r="C72">
            <v>9</v>
          </cell>
          <cell r="D72">
            <v>11</v>
          </cell>
          <cell r="E72">
            <v>12</v>
          </cell>
        </row>
        <row r="73">
          <cell r="A73">
            <v>10</v>
          </cell>
          <cell r="B73">
            <v>10.5</v>
          </cell>
          <cell r="C73">
            <v>9</v>
          </cell>
          <cell r="D73">
            <v>11</v>
          </cell>
          <cell r="E73">
            <v>12</v>
          </cell>
        </row>
        <row r="74">
          <cell r="A74">
            <v>10</v>
          </cell>
          <cell r="B74">
            <v>10.5</v>
          </cell>
          <cell r="C74">
            <v>9</v>
          </cell>
          <cell r="D74">
            <v>11</v>
          </cell>
          <cell r="E74">
            <v>12</v>
          </cell>
        </row>
        <row r="75">
          <cell r="A75">
            <v>10</v>
          </cell>
          <cell r="B75">
            <v>10.5</v>
          </cell>
          <cell r="C75">
            <v>9</v>
          </cell>
          <cell r="D75">
            <v>11</v>
          </cell>
          <cell r="E75">
            <v>12</v>
          </cell>
        </row>
        <row r="76">
          <cell r="A76">
            <v>10</v>
          </cell>
          <cell r="B76">
            <v>10.5</v>
          </cell>
          <cell r="C76">
            <v>9</v>
          </cell>
          <cell r="D76">
            <v>11</v>
          </cell>
          <cell r="E76">
            <v>12</v>
          </cell>
        </row>
        <row r="77">
          <cell r="A77">
            <v>10</v>
          </cell>
          <cell r="B77">
            <v>10.5</v>
          </cell>
          <cell r="C77">
            <v>9</v>
          </cell>
          <cell r="D77">
            <v>11</v>
          </cell>
          <cell r="E77">
            <v>12</v>
          </cell>
        </row>
        <row r="78">
          <cell r="A78">
            <v>10</v>
          </cell>
          <cell r="B78">
            <v>10.5</v>
          </cell>
          <cell r="C78">
            <v>9</v>
          </cell>
          <cell r="D78">
            <v>11</v>
          </cell>
          <cell r="E78">
            <v>12</v>
          </cell>
        </row>
        <row r="79">
          <cell r="A79">
            <v>10</v>
          </cell>
          <cell r="B79">
            <v>10.5</v>
          </cell>
          <cell r="C79">
            <v>9</v>
          </cell>
          <cell r="D79">
            <v>11</v>
          </cell>
          <cell r="E79">
            <v>12</v>
          </cell>
        </row>
        <row r="80">
          <cell r="A80">
            <v>10</v>
          </cell>
          <cell r="B80">
            <v>10.5</v>
          </cell>
          <cell r="C80">
            <v>9</v>
          </cell>
          <cell r="D80">
            <v>11</v>
          </cell>
          <cell r="E80">
            <v>12</v>
          </cell>
        </row>
        <row r="81">
          <cell r="A81">
            <v>10</v>
          </cell>
          <cell r="B81">
            <v>10.5</v>
          </cell>
          <cell r="C81">
            <v>9</v>
          </cell>
          <cell r="D81">
            <v>11</v>
          </cell>
          <cell r="E81">
            <v>12</v>
          </cell>
        </row>
        <row r="82">
          <cell r="A82">
            <v>10</v>
          </cell>
          <cell r="B82">
            <v>10.5</v>
          </cell>
          <cell r="C82">
            <v>9</v>
          </cell>
          <cell r="D82">
            <v>11</v>
          </cell>
          <cell r="E82">
            <v>12</v>
          </cell>
        </row>
        <row r="83">
          <cell r="A83">
            <v>10</v>
          </cell>
          <cell r="B83">
            <v>10.5</v>
          </cell>
          <cell r="C83">
            <v>9</v>
          </cell>
          <cell r="D83">
            <v>11</v>
          </cell>
          <cell r="E83">
            <v>12</v>
          </cell>
        </row>
        <row r="84">
          <cell r="A84">
            <v>10</v>
          </cell>
          <cell r="B84">
            <v>10.5</v>
          </cell>
          <cell r="C84">
            <v>9</v>
          </cell>
          <cell r="D84">
            <v>11</v>
          </cell>
          <cell r="E84">
            <v>12</v>
          </cell>
        </row>
        <row r="85">
          <cell r="A85">
            <v>10</v>
          </cell>
          <cell r="B85">
            <v>10.5</v>
          </cell>
          <cell r="C85">
            <v>9</v>
          </cell>
          <cell r="D85">
            <v>11</v>
          </cell>
          <cell r="E85">
            <v>12</v>
          </cell>
        </row>
        <row r="86">
          <cell r="A86">
            <v>10</v>
          </cell>
          <cell r="B86">
            <v>10.5</v>
          </cell>
          <cell r="C86">
            <v>9</v>
          </cell>
          <cell r="D86">
            <v>11</v>
          </cell>
          <cell r="E86">
            <v>12</v>
          </cell>
        </row>
        <row r="87">
          <cell r="A87">
            <v>10</v>
          </cell>
          <cell r="B87">
            <v>10.5</v>
          </cell>
          <cell r="C87">
            <v>9</v>
          </cell>
          <cell r="D87">
            <v>11</v>
          </cell>
          <cell r="E87">
            <v>12</v>
          </cell>
        </row>
        <row r="88">
          <cell r="A88">
            <v>10</v>
          </cell>
          <cell r="B88">
            <v>10.5</v>
          </cell>
          <cell r="C88">
            <v>9</v>
          </cell>
          <cell r="D88">
            <v>11</v>
          </cell>
          <cell r="E88">
            <v>12</v>
          </cell>
        </row>
        <row r="89">
          <cell r="A89">
            <v>10</v>
          </cell>
          <cell r="B89">
            <v>10.5</v>
          </cell>
          <cell r="C89">
            <v>9</v>
          </cell>
          <cell r="D89">
            <v>11</v>
          </cell>
          <cell r="E89">
            <v>12</v>
          </cell>
        </row>
        <row r="90">
          <cell r="A90">
            <v>10</v>
          </cell>
          <cell r="B90">
            <v>10.5</v>
          </cell>
          <cell r="C90">
            <v>9</v>
          </cell>
          <cell r="D90">
            <v>11</v>
          </cell>
          <cell r="E90">
            <v>12</v>
          </cell>
        </row>
        <row r="91">
          <cell r="A91">
            <v>10</v>
          </cell>
          <cell r="B91">
            <v>10.5</v>
          </cell>
          <cell r="C91">
            <v>9</v>
          </cell>
          <cell r="D91">
            <v>11</v>
          </cell>
          <cell r="E91">
            <v>12</v>
          </cell>
        </row>
        <row r="92">
          <cell r="A92">
            <v>10</v>
          </cell>
          <cell r="B92">
            <v>10.5</v>
          </cell>
          <cell r="C92">
            <v>9</v>
          </cell>
          <cell r="D92">
            <v>11</v>
          </cell>
          <cell r="E92">
            <v>12</v>
          </cell>
        </row>
        <row r="93">
          <cell r="A93">
            <v>10</v>
          </cell>
          <cell r="B93">
            <v>10.5</v>
          </cell>
          <cell r="C93">
            <v>9</v>
          </cell>
          <cell r="D93">
            <v>11</v>
          </cell>
          <cell r="E93">
            <v>12</v>
          </cell>
        </row>
        <row r="94">
          <cell r="A94">
            <v>10</v>
          </cell>
          <cell r="B94">
            <v>10.5</v>
          </cell>
          <cell r="C94">
            <v>9</v>
          </cell>
          <cell r="D94">
            <v>11</v>
          </cell>
          <cell r="E94">
            <v>12</v>
          </cell>
        </row>
        <row r="95">
          <cell r="A95">
            <v>10</v>
          </cell>
          <cell r="B95">
            <v>10.5</v>
          </cell>
          <cell r="C95">
            <v>9</v>
          </cell>
          <cell r="D95">
            <v>11</v>
          </cell>
          <cell r="E95">
            <v>12</v>
          </cell>
        </row>
        <row r="96">
          <cell r="A96">
            <v>10</v>
          </cell>
          <cell r="B96">
            <v>10.5</v>
          </cell>
          <cell r="C96">
            <v>9</v>
          </cell>
          <cell r="D96">
            <v>11</v>
          </cell>
          <cell r="E96">
            <v>12</v>
          </cell>
        </row>
        <row r="97">
          <cell r="A97">
            <v>10</v>
          </cell>
          <cell r="B97">
            <v>10.5</v>
          </cell>
          <cell r="C97">
            <v>9</v>
          </cell>
          <cell r="D97">
            <v>11</v>
          </cell>
          <cell r="E97">
            <v>12</v>
          </cell>
        </row>
        <row r="98">
          <cell r="A98">
            <v>10</v>
          </cell>
          <cell r="B98">
            <v>10.5</v>
          </cell>
          <cell r="C98">
            <v>9</v>
          </cell>
          <cell r="D98">
            <v>11</v>
          </cell>
          <cell r="E98">
            <v>12</v>
          </cell>
        </row>
        <row r="99">
          <cell r="A99">
            <v>10</v>
          </cell>
          <cell r="B99">
            <v>10.5</v>
          </cell>
          <cell r="C99">
            <v>9</v>
          </cell>
          <cell r="D99">
            <v>11</v>
          </cell>
          <cell r="E99">
            <v>12</v>
          </cell>
        </row>
        <row r="100">
          <cell r="A100">
            <v>10</v>
          </cell>
          <cell r="B100">
            <v>10.5</v>
          </cell>
          <cell r="C100">
            <v>9</v>
          </cell>
          <cell r="D100">
            <v>11</v>
          </cell>
          <cell r="E100">
            <v>12</v>
          </cell>
        </row>
        <row r="101">
          <cell r="A101">
            <v>10</v>
          </cell>
          <cell r="B101">
            <v>10.5</v>
          </cell>
          <cell r="C101">
            <v>9</v>
          </cell>
          <cell r="D101">
            <v>11</v>
          </cell>
          <cell r="E101">
            <v>12</v>
          </cell>
        </row>
        <row r="102">
          <cell r="A102">
            <v>10</v>
          </cell>
          <cell r="B102">
            <v>10.5</v>
          </cell>
          <cell r="C102">
            <v>9</v>
          </cell>
          <cell r="D102">
            <v>11</v>
          </cell>
          <cell r="E102">
            <v>12</v>
          </cell>
        </row>
        <row r="103">
          <cell r="A103">
            <v>10</v>
          </cell>
          <cell r="B103">
            <v>10.5</v>
          </cell>
          <cell r="C103">
            <v>9</v>
          </cell>
          <cell r="D103">
            <v>11</v>
          </cell>
          <cell r="E103">
            <v>12</v>
          </cell>
        </row>
        <row r="104">
          <cell r="A104">
            <v>10</v>
          </cell>
          <cell r="B104">
            <v>10.5</v>
          </cell>
          <cell r="C104">
            <v>9</v>
          </cell>
          <cell r="D104">
            <v>11</v>
          </cell>
          <cell r="E104">
            <v>12</v>
          </cell>
        </row>
        <row r="105">
          <cell r="A105">
            <v>10</v>
          </cell>
          <cell r="B105">
            <v>10.5</v>
          </cell>
          <cell r="C105">
            <v>9</v>
          </cell>
          <cell r="D105">
            <v>11</v>
          </cell>
          <cell r="E105">
            <v>12</v>
          </cell>
        </row>
        <row r="106">
          <cell r="A106">
            <v>10</v>
          </cell>
          <cell r="B106">
            <v>10.5</v>
          </cell>
          <cell r="C106">
            <v>9</v>
          </cell>
          <cell r="D106">
            <v>11</v>
          </cell>
          <cell r="E106">
            <v>12</v>
          </cell>
        </row>
        <row r="107">
          <cell r="A107">
            <v>10</v>
          </cell>
          <cell r="B107">
            <v>10.5</v>
          </cell>
          <cell r="C107">
            <v>9</v>
          </cell>
          <cell r="D107">
            <v>11</v>
          </cell>
          <cell r="E107">
            <v>12</v>
          </cell>
        </row>
        <row r="108">
          <cell r="A108">
            <v>10</v>
          </cell>
          <cell r="B108">
            <v>10.5</v>
          </cell>
          <cell r="C108">
            <v>9</v>
          </cell>
          <cell r="D108">
            <v>11</v>
          </cell>
          <cell r="E108">
            <v>12</v>
          </cell>
        </row>
        <row r="109">
          <cell r="A109">
            <v>10</v>
          </cell>
          <cell r="B109">
            <v>10.5</v>
          </cell>
          <cell r="C109">
            <v>9</v>
          </cell>
          <cell r="D109">
            <v>11</v>
          </cell>
          <cell r="E109">
            <v>12</v>
          </cell>
        </row>
        <row r="110">
          <cell r="A110">
            <v>10</v>
          </cell>
          <cell r="B110">
            <v>10.5</v>
          </cell>
          <cell r="C110">
            <v>9</v>
          </cell>
          <cell r="D110">
            <v>11</v>
          </cell>
          <cell r="E110">
            <v>12</v>
          </cell>
        </row>
        <row r="111">
          <cell r="A111">
            <v>10</v>
          </cell>
          <cell r="B111">
            <v>10.5</v>
          </cell>
          <cell r="C111">
            <v>9</v>
          </cell>
          <cell r="D111">
            <v>11</v>
          </cell>
          <cell r="E111">
            <v>12</v>
          </cell>
        </row>
        <row r="112">
          <cell r="A112">
            <v>10</v>
          </cell>
          <cell r="B112">
            <v>10.5</v>
          </cell>
          <cell r="C112">
            <v>9</v>
          </cell>
          <cell r="D112">
            <v>11</v>
          </cell>
          <cell r="E112">
            <v>12</v>
          </cell>
        </row>
        <row r="113">
          <cell r="A113">
            <v>10</v>
          </cell>
          <cell r="B113">
            <v>10.5</v>
          </cell>
          <cell r="C113">
            <v>9</v>
          </cell>
          <cell r="D113">
            <v>11</v>
          </cell>
          <cell r="E113">
            <v>12</v>
          </cell>
        </row>
        <row r="114">
          <cell r="A114">
            <v>10</v>
          </cell>
          <cell r="B114">
            <v>10.5</v>
          </cell>
          <cell r="C114">
            <v>9</v>
          </cell>
          <cell r="D114">
            <v>11</v>
          </cell>
          <cell r="E114">
            <v>12</v>
          </cell>
        </row>
        <row r="115">
          <cell r="A115">
            <v>10</v>
          </cell>
          <cell r="B115">
            <v>10.5</v>
          </cell>
          <cell r="C115">
            <v>9</v>
          </cell>
          <cell r="D115">
            <v>11</v>
          </cell>
          <cell r="E115">
            <v>12</v>
          </cell>
        </row>
        <row r="116">
          <cell r="A116">
            <v>10</v>
          </cell>
          <cell r="B116">
            <v>10.5</v>
          </cell>
          <cell r="C116">
            <v>9</v>
          </cell>
          <cell r="D116">
            <v>11</v>
          </cell>
          <cell r="E116">
            <v>12</v>
          </cell>
        </row>
        <row r="117">
          <cell r="A117">
            <v>10</v>
          </cell>
          <cell r="B117">
            <v>10.5</v>
          </cell>
          <cell r="C117">
            <v>9</v>
          </cell>
          <cell r="D117">
            <v>11</v>
          </cell>
          <cell r="E117">
            <v>12</v>
          </cell>
        </row>
        <row r="118">
          <cell r="A118">
            <v>15</v>
          </cell>
          <cell r="B118">
            <v>15.5</v>
          </cell>
          <cell r="C118">
            <v>14</v>
          </cell>
          <cell r="D118">
            <v>16</v>
          </cell>
          <cell r="E118">
            <v>17</v>
          </cell>
        </row>
        <row r="119">
          <cell r="A119">
            <v>15</v>
          </cell>
          <cell r="B119">
            <v>15.5</v>
          </cell>
          <cell r="C119">
            <v>14</v>
          </cell>
          <cell r="D119">
            <v>16</v>
          </cell>
          <cell r="E119">
            <v>17</v>
          </cell>
        </row>
        <row r="120">
          <cell r="A120">
            <v>15</v>
          </cell>
          <cell r="B120">
            <v>15.5</v>
          </cell>
          <cell r="C120">
            <v>14</v>
          </cell>
          <cell r="D120">
            <v>16</v>
          </cell>
          <cell r="E120">
            <v>17</v>
          </cell>
        </row>
        <row r="121">
          <cell r="A121">
            <v>15</v>
          </cell>
          <cell r="B121">
            <v>15.5</v>
          </cell>
          <cell r="C121">
            <v>14</v>
          </cell>
          <cell r="D121">
            <v>16</v>
          </cell>
          <cell r="E121">
            <v>17</v>
          </cell>
        </row>
        <row r="122">
          <cell r="A122">
            <v>15</v>
          </cell>
          <cell r="B122">
            <v>15.5</v>
          </cell>
          <cell r="C122">
            <v>14</v>
          </cell>
          <cell r="D122">
            <v>16</v>
          </cell>
          <cell r="E122">
            <v>17</v>
          </cell>
        </row>
        <row r="123">
          <cell r="A123">
            <v>15</v>
          </cell>
          <cell r="B123">
            <v>15.5</v>
          </cell>
          <cell r="C123">
            <v>14</v>
          </cell>
          <cell r="D123">
            <v>16</v>
          </cell>
          <cell r="E123">
            <v>17</v>
          </cell>
        </row>
        <row r="124">
          <cell r="A124">
            <v>15</v>
          </cell>
          <cell r="B124">
            <v>15.5</v>
          </cell>
          <cell r="C124">
            <v>14</v>
          </cell>
          <cell r="D124">
            <v>16</v>
          </cell>
          <cell r="E124">
            <v>17</v>
          </cell>
        </row>
        <row r="125">
          <cell r="A125">
            <v>15</v>
          </cell>
          <cell r="B125">
            <v>15.5</v>
          </cell>
          <cell r="C125">
            <v>14</v>
          </cell>
          <cell r="D125">
            <v>16</v>
          </cell>
          <cell r="E125">
            <v>17</v>
          </cell>
        </row>
        <row r="126">
          <cell r="A126">
            <v>15</v>
          </cell>
          <cell r="B126">
            <v>15.5</v>
          </cell>
          <cell r="C126">
            <v>14</v>
          </cell>
          <cell r="D126">
            <v>16</v>
          </cell>
          <cell r="E126">
            <v>17</v>
          </cell>
        </row>
        <row r="127">
          <cell r="A127">
            <v>15</v>
          </cell>
          <cell r="B127">
            <v>15.5</v>
          </cell>
          <cell r="C127">
            <v>14</v>
          </cell>
          <cell r="D127">
            <v>16</v>
          </cell>
          <cell r="E127">
            <v>17</v>
          </cell>
        </row>
        <row r="128">
          <cell r="A128">
            <v>18</v>
          </cell>
          <cell r="B128">
            <v>18.5</v>
          </cell>
          <cell r="C128">
            <v>17</v>
          </cell>
          <cell r="D128">
            <v>19</v>
          </cell>
          <cell r="E128">
            <v>20</v>
          </cell>
        </row>
        <row r="129">
          <cell r="A129">
            <v>20</v>
          </cell>
          <cell r="B129">
            <v>20.5</v>
          </cell>
          <cell r="C129">
            <v>19</v>
          </cell>
          <cell r="D129">
            <v>21</v>
          </cell>
          <cell r="E129">
            <v>22</v>
          </cell>
        </row>
        <row r="130">
          <cell r="A130">
            <v>20</v>
          </cell>
          <cell r="B130">
            <v>20.5</v>
          </cell>
          <cell r="C130">
            <v>19</v>
          </cell>
          <cell r="D130">
            <v>21</v>
          </cell>
          <cell r="E130">
            <v>22</v>
          </cell>
        </row>
        <row r="131">
          <cell r="A131">
            <v>20</v>
          </cell>
          <cell r="B131">
            <v>20.5</v>
          </cell>
          <cell r="C131">
            <v>19</v>
          </cell>
          <cell r="D131">
            <v>21</v>
          </cell>
          <cell r="E131">
            <v>22</v>
          </cell>
        </row>
        <row r="132">
          <cell r="A132">
            <v>20</v>
          </cell>
          <cell r="B132">
            <v>20.5</v>
          </cell>
          <cell r="C132">
            <v>19</v>
          </cell>
          <cell r="D132">
            <v>21</v>
          </cell>
          <cell r="E132">
            <v>22</v>
          </cell>
        </row>
        <row r="133">
          <cell r="A133">
            <v>20</v>
          </cell>
          <cell r="B133">
            <v>20.5</v>
          </cell>
          <cell r="C133">
            <v>19</v>
          </cell>
          <cell r="D133">
            <v>21</v>
          </cell>
          <cell r="E133">
            <v>22</v>
          </cell>
        </row>
        <row r="134">
          <cell r="A134">
            <v>20</v>
          </cell>
          <cell r="B134">
            <v>20.5</v>
          </cell>
          <cell r="C134">
            <v>19</v>
          </cell>
          <cell r="D134">
            <v>21</v>
          </cell>
          <cell r="E134">
            <v>22</v>
          </cell>
        </row>
        <row r="135">
          <cell r="A135">
            <v>20</v>
          </cell>
          <cell r="B135">
            <v>20.5</v>
          </cell>
          <cell r="C135">
            <v>19</v>
          </cell>
          <cell r="D135">
            <v>21</v>
          </cell>
          <cell r="E135">
            <v>22</v>
          </cell>
        </row>
        <row r="136">
          <cell r="A136">
            <v>20</v>
          </cell>
          <cell r="B136">
            <v>20.5</v>
          </cell>
          <cell r="C136">
            <v>19</v>
          </cell>
          <cell r="D136">
            <v>21</v>
          </cell>
          <cell r="E136">
            <v>22</v>
          </cell>
        </row>
        <row r="137">
          <cell r="A137">
            <v>20</v>
          </cell>
          <cell r="B137">
            <v>20.5</v>
          </cell>
          <cell r="C137">
            <v>19</v>
          </cell>
          <cell r="D137">
            <v>21</v>
          </cell>
          <cell r="E137">
            <v>22</v>
          </cell>
        </row>
        <row r="138">
          <cell r="A138">
            <v>20</v>
          </cell>
          <cell r="B138">
            <v>20.5</v>
          </cell>
          <cell r="C138">
            <v>19</v>
          </cell>
          <cell r="D138">
            <v>21</v>
          </cell>
          <cell r="E138">
            <v>22</v>
          </cell>
        </row>
        <row r="139">
          <cell r="A139">
            <v>20</v>
          </cell>
          <cell r="B139">
            <v>20.5</v>
          </cell>
          <cell r="C139">
            <v>19</v>
          </cell>
          <cell r="D139">
            <v>21</v>
          </cell>
          <cell r="E139">
            <v>22</v>
          </cell>
        </row>
        <row r="140">
          <cell r="A140">
            <v>20</v>
          </cell>
          <cell r="B140">
            <v>20.5</v>
          </cell>
          <cell r="C140">
            <v>19</v>
          </cell>
          <cell r="D140">
            <v>21</v>
          </cell>
          <cell r="E140">
            <v>22</v>
          </cell>
        </row>
        <row r="141">
          <cell r="A141">
            <v>20</v>
          </cell>
          <cell r="B141">
            <v>20.5</v>
          </cell>
          <cell r="C141">
            <v>19</v>
          </cell>
          <cell r="D141">
            <v>21</v>
          </cell>
          <cell r="E141">
            <v>22</v>
          </cell>
        </row>
        <row r="142">
          <cell r="A142">
            <v>20</v>
          </cell>
          <cell r="B142">
            <v>20.5</v>
          </cell>
          <cell r="C142">
            <v>19</v>
          </cell>
          <cell r="D142">
            <v>21</v>
          </cell>
          <cell r="E142">
            <v>22</v>
          </cell>
        </row>
        <row r="143">
          <cell r="A143">
            <v>20</v>
          </cell>
          <cell r="B143">
            <v>20.5</v>
          </cell>
          <cell r="C143">
            <v>19</v>
          </cell>
          <cell r="D143">
            <v>21</v>
          </cell>
          <cell r="E143">
            <v>22</v>
          </cell>
        </row>
        <row r="144">
          <cell r="A144">
            <v>20</v>
          </cell>
          <cell r="B144">
            <v>20.5</v>
          </cell>
          <cell r="C144">
            <v>19</v>
          </cell>
          <cell r="D144">
            <v>21</v>
          </cell>
          <cell r="E144">
            <v>22</v>
          </cell>
        </row>
        <row r="145">
          <cell r="A145">
            <v>20</v>
          </cell>
          <cell r="B145">
            <v>20.5</v>
          </cell>
          <cell r="C145">
            <v>19</v>
          </cell>
          <cell r="D145">
            <v>21</v>
          </cell>
          <cell r="E145">
            <v>22</v>
          </cell>
        </row>
        <row r="146">
          <cell r="A146">
            <v>20</v>
          </cell>
          <cell r="B146">
            <v>20.5</v>
          </cell>
          <cell r="C146">
            <v>19</v>
          </cell>
          <cell r="D146">
            <v>21</v>
          </cell>
          <cell r="E146">
            <v>22</v>
          </cell>
        </row>
        <row r="147">
          <cell r="A147">
            <v>20</v>
          </cell>
          <cell r="B147">
            <v>20.5</v>
          </cell>
          <cell r="C147">
            <v>19</v>
          </cell>
          <cell r="D147">
            <v>21</v>
          </cell>
          <cell r="E147">
            <v>22</v>
          </cell>
        </row>
        <row r="148">
          <cell r="A148">
            <v>20</v>
          </cell>
          <cell r="B148">
            <v>20.5</v>
          </cell>
          <cell r="C148">
            <v>19</v>
          </cell>
          <cell r="D148">
            <v>21</v>
          </cell>
          <cell r="E148">
            <v>22</v>
          </cell>
        </row>
        <row r="149">
          <cell r="A149">
            <v>20</v>
          </cell>
          <cell r="B149">
            <v>20.5</v>
          </cell>
          <cell r="C149">
            <v>19</v>
          </cell>
          <cell r="D149">
            <v>21</v>
          </cell>
          <cell r="E149">
            <v>22</v>
          </cell>
        </row>
        <row r="150">
          <cell r="A150">
            <v>20</v>
          </cell>
          <cell r="B150">
            <v>20.5</v>
          </cell>
          <cell r="C150">
            <v>19</v>
          </cell>
          <cell r="D150">
            <v>21</v>
          </cell>
          <cell r="E150">
            <v>22</v>
          </cell>
        </row>
        <row r="151">
          <cell r="A151">
            <v>20</v>
          </cell>
          <cell r="B151">
            <v>20.5</v>
          </cell>
          <cell r="C151">
            <v>19</v>
          </cell>
          <cell r="D151">
            <v>21</v>
          </cell>
          <cell r="E151">
            <v>22</v>
          </cell>
        </row>
        <row r="152">
          <cell r="A152">
            <v>20</v>
          </cell>
          <cell r="B152">
            <v>20.5</v>
          </cell>
          <cell r="C152">
            <v>19</v>
          </cell>
          <cell r="D152">
            <v>21</v>
          </cell>
          <cell r="E152">
            <v>22</v>
          </cell>
        </row>
        <row r="153">
          <cell r="A153">
            <v>20</v>
          </cell>
          <cell r="B153">
            <v>20.5</v>
          </cell>
          <cell r="C153">
            <v>19</v>
          </cell>
          <cell r="D153">
            <v>21</v>
          </cell>
          <cell r="E153">
            <v>22</v>
          </cell>
        </row>
        <row r="154">
          <cell r="A154">
            <v>20</v>
          </cell>
          <cell r="B154">
            <v>20.5</v>
          </cell>
          <cell r="C154">
            <v>19</v>
          </cell>
          <cell r="D154">
            <v>21</v>
          </cell>
          <cell r="E154">
            <v>22</v>
          </cell>
        </row>
        <row r="155">
          <cell r="A155">
            <v>20</v>
          </cell>
          <cell r="B155">
            <v>20.5</v>
          </cell>
          <cell r="C155">
            <v>19</v>
          </cell>
          <cell r="D155">
            <v>21</v>
          </cell>
          <cell r="E155">
            <v>22</v>
          </cell>
        </row>
        <row r="156">
          <cell r="A156">
            <v>20</v>
          </cell>
          <cell r="B156">
            <v>20.5</v>
          </cell>
          <cell r="C156">
            <v>19</v>
          </cell>
          <cell r="D156">
            <v>21</v>
          </cell>
          <cell r="E156">
            <v>22</v>
          </cell>
        </row>
        <row r="157">
          <cell r="A157">
            <v>20</v>
          </cell>
          <cell r="B157">
            <v>20.5</v>
          </cell>
          <cell r="C157">
            <v>19</v>
          </cell>
          <cell r="D157">
            <v>21</v>
          </cell>
          <cell r="E157">
            <v>22</v>
          </cell>
        </row>
        <row r="158">
          <cell r="A158">
            <v>20</v>
          </cell>
          <cell r="B158">
            <v>20.5</v>
          </cell>
          <cell r="C158">
            <v>19</v>
          </cell>
          <cell r="D158">
            <v>21</v>
          </cell>
          <cell r="E158">
            <v>22</v>
          </cell>
        </row>
        <row r="159">
          <cell r="A159">
            <v>20</v>
          </cell>
          <cell r="B159">
            <v>20.5</v>
          </cell>
          <cell r="C159">
            <v>19</v>
          </cell>
          <cell r="D159">
            <v>21</v>
          </cell>
          <cell r="E159">
            <v>22</v>
          </cell>
        </row>
        <row r="160">
          <cell r="A160">
            <v>20</v>
          </cell>
          <cell r="B160">
            <v>20.5</v>
          </cell>
          <cell r="C160">
            <v>19</v>
          </cell>
          <cell r="D160">
            <v>21</v>
          </cell>
          <cell r="E160">
            <v>22</v>
          </cell>
        </row>
        <row r="161">
          <cell r="A161">
            <v>20</v>
          </cell>
          <cell r="B161">
            <v>20.5</v>
          </cell>
          <cell r="C161">
            <v>19</v>
          </cell>
          <cell r="D161">
            <v>21</v>
          </cell>
          <cell r="E161">
            <v>22</v>
          </cell>
        </row>
        <row r="162">
          <cell r="A162">
            <v>20</v>
          </cell>
          <cell r="B162">
            <v>20.5</v>
          </cell>
          <cell r="C162">
            <v>19</v>
          </cell>
          <cell r="D162">
            <v>21</v>
          </cell>
          <cell r="E162">
            <v>22</v>
          </cell>
        </row>
        <row r="163">
          <cell r="A163">
            <v>20</v>
          </cell>
          <cell r="B163">
            <v>20.5</v>
          </cell>
          <cell r="C163">
            <v>19</v>
          </cell>
          <cell r="D163">
            <v>21</v>
          </cell>
          <cell r="E163">
            <v>22</v>
          </cell>
        </row>
        <row r="164">
          <cell r="A164">
            <v>20</v>
          </cell>
          <cell r="B164">
            <v>20.5</v>
          </cell>
          <cell r="C164">
            <v>19</v>
          </cell>
          <cell r="D164">
            <v>21</v>
          </cell>
          <cell r="E164">
            <v>22</v>
          </cell>
        </row>
        <row r="165">
          <cell r="A165">
            <v>20</v>
          </cell>
          <cell r="B165">
            <v>20.5</v>
          </cell>
          <cell r="C165">
            <v>19</v>
          </cell>
          <cell r="D165">
            <v>21</v>
          </cell>
          <cell r="E165">
            <v>22</v>
          </cell>
        </row>
        <row r="166">
          <cell r="A166">
            <v>20</v>
          </cell>
          <cell r="B166">
            <v>20.5</v>
          </cell>
          <cell r="C166">
            <v>19</v>
          </cell>
          <cell r="D166">
            <v>21</v>
          </cell>
          <cell r="E166">
            <v>22</v>
          </cell>
        </row>
        <row r="167">
          <cell r="A167">
            <v>20</v>
          </cell>
          <cell r="B167">
            <v>20.5</v>
          </cell>
          <cell r="C167">
            <v>19</v>
          </cell>
          <cell r="D167">
            <v>21</v>
          </cell>
          <cell r="E167">
            <v>22</v>
          </cell>
        </row>
        <row r="168">
          <cell r="A168">
            <v>20</v>
          </cell>
          <cell r="B168">
            <v>20.5</v>
          </cell>
          <cell r="C168">
            <v>19</v>
          </cell>
          <cell r="D168">
            <v>21</v>
          </cell>
          <cell r="E168">
            <v>22</v>
          </cell>
        </row>
        <row r="169">
          <cell r="A169">
            <v>20</v>
          </cell>
          <cell r="B169">
            <v>20.5</v>
          </cell>
          <cell r="C169">
            <v>19</v>
          </cell>
          <cell r="D169">
            <v>21</v>
          </cell>
          <cell r="E169">
            <v>22</v>
          </cell>
        </row>
        <row r="170">
          <cell r="A170">
            <v>20</v>
          </cell>
          <cell r="B170">
            <v>20.5</v>
          </cell>
          <cell r="C170">
            <v>19</v>
          </cell>
          <cell r="D170">
            <v>21</v>
          </cell>
          <cell r="E170">
            <v>22</v>
          </cell>
        </row>
        <row r="171">
          <cell r="A171">
            <v>25</v>
          </cell>
          <cell r="B171">
            <v>25.5</v>
          </cell>
          <cell r="C171">
            <v>24</v>
          </cell>
          <cell r="D171">
            <v>26</v>
          </cell>
          <cell r="E171">
            <v>27</v>
          </cell>
        </row>
        <row r="172">
          <cell r="A172">
            <v>25</v>
          </cell>
          <cell r="B172">
            <v>25.5</v>
          </cell>
          <cell r="C172">
            <v>24</v>
          </cell>
          <cell r="D172">
            <v>26</v>
          </cell>
          <cell r="E172">
            <v>27</v>
          </cell>
        </row>
        <row r="173">
          <cell r="A173">
            <v>25</v>
          </cell>
          <cell r="B173">
            <v>25.5</v>
          </cell>
          <cell r="C173">
            <v>24</v>
          </cell>
          <cell r="D173">
            <v>26</v>
          </cell>
          <cell r="E173">
            <v>27</v>
          </cell>
        </row>
        <row r="174">
          <cell r="A174">
            <v>25</v>
          </cell>
          <cell r="B174">
            <v>25.5</v>
          </cell>
          <cell r="C174">
            <v>24</v>
          </cell>
          <cell r="D174">
            <v>26</v>
          </cell>
          <cell r="E174">
            <v>27</v>
          </cell>
        </row>
        <row r="175">
          <cell r="A175">
            <v>25</v>
          </cell>
          <cell r="B175">
            <v>25.5</v>
          </cell>
          <cell r="C175">
            <v>24</v>
          </cell>
          <cell r="D175">
            <v>26</v>
          </cell>
          <cell r="E175">
            <v>27</v>
          </cell>
        </row>
        <row r="176">
          <cell r="A176">
            <v>25</v>
          </cell>
          <cell r="B176">
            <v>25.5</v>
          </cell>
          <cell r="C176">
            <v>24</v>
          </cell>
          <cell r="D176">
            <v>26</v>
          </cell>
          <cell r="E176">
            <v>27</v>
          </cell>
        </row>
        <row r="177">
          <cell r="A177">
            <v>25</v>
          </cell>
          <cell r="B177">
            <v>25.5</v>
          </cell>
          <cell r="C177">
            <v>24</v>
          </cell>
          <cell r="D177">
            <v>26</v>
          </cell>
          <cell r="E177">
            <v>27</v>
          </cell>
        </row>
        <row r="178">
          <cell r="A178">
            <v>25</v>
          </cell>
          <cell r="B178">
            <v>25.5</v>
          </cell>
          <cell r="C178">
            <v>24</v>
          </cell>
          <cell r="D178">
            <v>26</v>
          </cell>
          <cell r="E178">
            <v>27</v>
          </cell>
        </row>
        <row r="179">
          <cell r="A179">
            <v>30</v>
          </cell>
          <cell r="B179">
            <v>30.5</v>
          </cell>
          <cell r="C179">
            <v>29</v>
          </cell>
          <cell r="D179">
            <v>31</v>
          </cell>
          <cell r="E179">
            <v>32</v>
          </cell>
        </row>
        <row r="180">
          <cell r="A180">
            <v>30</v>
          </cell>
          <cell r="B180">
            <v>30.5</v>
          </cell>
          <cell r="C180">
            <v>29</v>
          </cell>
          <cell r="D180">
            <v>31</v>
          </cell>
          <cell r="E180">
            <v>32</v>
          </cell>
        </row>
        <row r="181">
          <cell r="A181">
            <v>30</v>
          </cell>
          <cell r="B181">
            <v>30.5</v>
          </cell>
          <cell r="C181">
            <v>29</v>
          </cell>
          <cell r="D181">
            <v>31</v>
          </cell>
          <cell r="E181">
            <v>32</v>
          </cell>
        </row>
        <row r="182">
          <cell r="A182">
            <v>30</v>
          </cell>
          <cell r="B182">
            <v>30.5</v>
          </cell>
          <cell r="C182">
            <v>29</v>
          </cell>
          <cell r="D182">
            <v>31</v>
          </cell>
          <cell r="E182">
            <v>32</v>
          </cell>
        </row>
        <row r="183">
          <cell r="A183">
            <v>30</v>
          </cell>
          <cell r="B183">
            <v>30.5</v>
          </cell>
          <cell r="C183">
            <v>29</v>
          </cell>
          <cell r="D183">
            <v>31</v>
          </cell>
          <cell r="E183">
            <v>32</v>
          </cell>
        </row>
        <row r="184">
          <cell r="A184">
            <v>30</v>
          </cell>
          <cell r="B184">
            <v>30.5</v>
          </cell>
          <cell r="C184">
            <v>29</v>
          </cell>
          <cell r="D184">
            <v>31</v>
          </cell>
          <cell r="E184">
            <v>32</v>
          </cell>
        </row>
        <row r="185">
          <cell r="A185">
            <v>30</v>
          </cell>
          <cell r="B185">
            <v>30.5</v>
          </cell>
          <cell r="C185">
            <v>29</v>
          </cell>
          <cell r="D185">
            <v>31</v>
          </cell>
          <cell r="E185">
            <v>32</v>
          </cell>
        </row>
        <row r="186">
          <cell r="A186">
            <v>30</v>
          </cell>
          <cell r="B186">
            <v>30.5</v>
          </cell>
          <cell r="C186">
            <v>29</v>
          </cell>
          <cell r="D186">
            <v>31</v>
          </cell>
          <cell r="E186">
            <v>32</v>
          </cell>
        </row>
        <row r="187">
          <cell r="A187">
            <v>30</v>
          </cell>
          <cell r="B187">
            <v>30.5</v>
          </cell>
          <cell r="C187">
            <v>29</v>
          </cell>
          <cell r="D187">
            <v>31</v>
          </cell>
          <cell r="E187">
            <v>32</v>
          </cell>
        </row>
        <row r="188">
          <cell r="A188">
            <v>30</v>
          </cell>
          <cell r="B188">
            <v>30.5</v>
          </cell>
          <cell r="C188">
            <v>29</v>
          </cell>
          <cell r="D188">
            <v>31</v>
          </cell>
          <cell r="E188">
            <v>32</v>
          </cell>
        </row>
        <row r="189">
          <cell r="A189">
            <v>30</v>
          </cell>
          <cell r="B189">
            <v>30.5</v>
          </cell>
          <cell r="C189">
            <v>29</v>
          </cell>
          <cell r="D189">
            <v>31</v>
          </cell>
          <cell r="E189">
            <v>32</v>
          </cell>
        </row>
        <row r="190">
          <cell r="A190">
            <v>30</v>
          </cell>
          <cell r="B190">
            <v>30.5</v>
          </cell>
          <cell r="C190">
            <v>29</v>
          </cell>
          <cell r="D190">
            <v>31</v>
          </cell>
          <cell r="E190">
            <v>32</v>
          </cell>
        </row>
        <row r="191">
          <cell r="A191">
            <v>30</v>
          </cell>
          <cell r="B191">
            <v>30.5</v>
          </cell>
          <cell r="C191">
            <v>29</v>
          </cell>
          <cell r="D191">
            <v>31</v>
          </cell>
          <cell r="E191">
            <v>32</v>
          </cell>
        </row>
        <row r="192">
          <cell r="A192">
            <v>30</v>
          </cell>
          <cell r="B192">
            <v>30.5</v>
          </cell>
          <cell r="C192">
            <v>29</v>
          </cell>
          <cell r="D192">
            <v>31</v>
          </cell>
          <cell r="E192">
            <v>32</v>
          </cell>
        </row>
        <row r="193">
          <cell r="A193">
            <v>30</v>
          </cell>
          <cell r="B193">
            <v>30.5</v>
          </cell>
          <cell r="C193">
            <v>29</v>
          </cell>
          <cell r="D193">
            <v>31</v>
          </cell>
          <cell r="E193">
            <v>32</v>
          </cell>
        </row>
        <row r="194">
          <cell r="A194">
            <v>30</v>
          </cell>
          <cell r="B194">
            <v>30.5</v>
          </cell>
          <cell r="C194">
            <v>29</v>
          </cell>
          <cell r="D194">
            <v>31</v>
          </cell>
          <cell r="E194">
            <v>32</v>
          </cell>
        </row>
        <row r="195">
          <cell r="A195">
            <v>30</v>
          </cell>
          <cell r="B195">
            <v>30.5</v>
          </cell>
          <cell r="C195">
            <v>29</v>
          </cell>
          <cell r="D195">
            <v>31</v>
          </cell>
          <cell r="E195">
            <v>32</v>
          </cell>
        </row>
        <row r="196">
          <cell r="A196">
            <v>30</v>
          </cell>
          <cell r="B196">
            <v>30.5</v>
          </cell>
          <cell r="C196">
            <v>29</v>
          </cell>
          <cell r="D196">
            <v>31</v>
          </cell>
          <cell r="E196">
            <v>32</v>
          </cell>
        </row>
        <row r="197">
          <cell r="A197">
            <v>30</v>
          </cell>
          <cell r="B197">
            <v>30.5</v>
          </cell>
          <cell r="C197">
            <v>29</v>
          </cell>
          <cell r="D197">
            <v>31</v>
          </cell>
          <cell r="E197">
            <v>32</v>
          </cell>
        </row>
        <row r="198">
          <cell r="A198">
            <v>30</v>
          </cell>
          <cell r="B198">
            <v>30.5</v>
          </cell>
          <cell r="C198">
            <v>29</v>
          </cell>
          <cell r="D198">
            <v>31</v>
          </cell>
          <cell r="E198">
            <v>32</v>
          </cell>
        </row>
        <row r="199">
          <cell r="A199">
            <v>30</v>
          </cell>
          <cell r="B199">
            <v>30.5</v>
          </cell>
          <cell r="C199">
            <v>29</v>
          </cell>
          <cell r="D199">
            <v>31</v>
          </cell>
          <cell r="E199">
            <v>32</v>
          </cell>
        </row>
        <row r="200">
          <cell r="A200">
            <v>30</v>
          </cell>
          <cell r="B200">
            <v>30.5</v>
          </cell>
          <cell r="C200">
            <v>29</v>
          </cell>
          <cell r="D200">
            <v>31</v>
          </cell>
          <cell r="E200">
            <v>32</v>
          </cell>
        </row>
        <row r="201">
          <cell r="A201">
            <v>30</v>
          </cell>
          <cell r="B201">
            <v>30.5</v>
          </cell>
          <cell r="C201">
            <v>29</v>
          </cell>
          <cell r="D201">
            <v>31</v>
          </cell>
          <cell r="E201">
            <v>32</v>
          </cell>
        </row>
        <row r="202">
          <cell r="A202">
            <v>30</v>
          </cell>
          <cell r="B202">
            <v>30.5</v>
          </cell>
          <cell r="C202">
            <v>29</v>
          </cell>
          <cell r="D202">
            <v>31</v>
          </cell>
          <cell r="E202">
            <v>32</v>
          </cell>
        </row>
        <row r="203">
          <cell r="A203">
            <v>30</v>
          </cell>
          <cell r="B203">
            <v>30.5</v>
          </cell>
          <cell r="C203">
            <v>29</v>
          </cell>
          <cell r="D203">
            <v>31</v>
          </cell>
          <cell r="E203">
            <v>32</v>
          </cell>
        </row>
        <row r="204">
          <cell r="A204">
            <v>30</v>
          </cell>
          <cell r="B204">
            <v>30.5</v>
          </cell>
          <cell r="C204">
            <v>29</v>
          </cell>
          <cell r="D204">
            <v>31</v>
          </cell>
          <cell r="E204">
            <v>32</v>
          </cell>
        </row>
        <row r="205">
          <cell r="A205">
            <v>30</v>
          </cell>
          <cell r="B205">
            <v>30.5</v>
          </cell>
          <cell r="C205">
            <v>29</v>
          </cell>
          <cell r="D205">
            <v>31</v>
          </cell>
          <cell r="E205">
            <v>32</v>
          </cell>
        </row>
        <row r="206">
          <cell r="A206">
            <v>30</v>
          </cell>
          <cell r="B206">
            <v>30.5</v>
          </cell>
          <cell r="C206">
            <v>29</v>
          </cell>
          <cell r="D206">
            <v>31</v>
          </cell>
          <cell r="E206">
            <v>32</v>
          </cell>
        </row>
        <row r="207">
          <cell r="A207">
            <v>35</v>
          </cell>
          <cell r="B207">
            <v>35.5</v>
          </cell>
          <cell r="C207">
            <v>34</v>
          </cell>
          <cell r="D207">
            <v>36</v>
          </cell>
          <cell r="E207">
            <v>37</v>
          </cell>
        </row>
        <row r="208">
          <cell r="A208">
            <v>35</v>
          </cell>
          <cell r="B208">
            <v>35.5</v>
          </cell>
          <cell r="C208">
            <v>34</v>
          </cell>
          <cell r="D208">
            <v>36</v>
          </cell>
          <cell r="E208">
            <v>37</v>
          </cell>
        </row>
        <row r="209">
          <cell r="A209">
            <v>40</v>
          </cell>
          <cell r="B209">
            <v>40.5</v>
          </cell>
          <cell r="C209">
            <v>39</v>
          </cell>
          <cell r="D209">
            <v>41</v>
          </cell>
          <cell r="E209">
            <v>42</v>
          </cell>
        </row>
        <row r="210">
          <cell r="A210">
            <v>40</v>
          </cell>
          <cell r="B210">
            <v>40.5</v>
          </cell>
          <cell r="C210">
            <v>39</v>
          </cell>
          <cell r="D210">
            <v>41</v>
          </cell>
          <cell r="E210">
            <v>42</v>
          </cell>
        </row>
        <row r="211">
          <cell r="A211">
            <v>40</v>
          </cell>
          <cell r="B211">
            <v>40.5</v>
          </cell>
          <cell r="C211">
            <v>39</v>
          </cell>
          <cell r="D211">
            <v>41</v>
          </cell>
          <cell r="E211">
            <v>42</v>
          </cell>
        </row>
        <row r="212">
          <cell r="A212">
            <v>40</v>
          </cell>
          <cell r="B212">
            <v>40.5</v>
          </cell>
          <cell r="C212">
            <v>39</v>
          </cell>
          <cell r="D212">
            <v>41</v>
          </cell>
          <cell r="E212">
            <v>42</v>
          </cell>
        </row>
        <row r="213">
          <cell r="A213">
            <v>40</v>
          </cell>
          <cell r="B213">
            <v>40.5</v>
          </cell>
          <cell r="C213">
            <v>39</v>
          </cell>
          <cell r="D213">
            <v>41</v>
          </cell>
          <cell r="E213">
            <v>42</v>
          </cell>
        </row>
        <row r="214">
          <cell r="A214">
            <v>40</v>
          </cell>
          <cell r="B214">
            <v>40.5</v>
          </cell>
          <cell r="C214">
            <v>39</v>
          </cell>
          <cell r="D214">
            <v>41</v>
          </cell>
          <cell r="E214">
            <v>42</v>
          </cell>
        </row>
        <row r="215">
          <cell r="A215">
            <v>40</v>
          </cell>
          <cell r="B215">
            <v>40.5</v>
          </cell>
          <cell r="C215">
            <v>39</v>
          </cell>
          <cell r="D215">
            <v>41</v>
          </cell>
          <cell r="E215">
            <v>42</v>
          </cell>
        </row>
        <row r="216">
          <cell r="A216">
            <v>40</v>
          </cell>
          <cell r="B216">
            <v>40.5</v>
          </cell>
          <cell r="C216">
            <v>39</v>
          </cell>
          <cell r="D216">
            <v>41</v>
          </cell>
          <cell r="E216">
            <v>42</v>
          </cell>
        </row>
        <row r="217">
          <cell r="A217">
            <v>50</v>
          </cell>
          <cell r="B217">
            <v>50.5</v>
          </cell>
          <cell r="C217">
            <v>49</v>
          </cell>
          <cell r="D217">
            <v>51</v>
          </cell>
          <cell r="E217">
            <v>52</v>
          </cell>
        </row>
        <row r="218">
          <cell r="A218">
            <v>50</v>
          </cell>
          <cell r="B218">
            <v>50.5</v>
          </cell>
          <cell r="C218">
            <v>49</v>
          </cell>
          <cell r="D218">
            <v>51</v>
          </cell>
          <cell r="E218">
            <v>52</v>
          </cell>
        </row>
        <row r="219">
          <cell r="A219">
            <v>50</v>
          </cell>
          <cell r="B219">
            <v>50.5</v>
          </cell>
          <cell r="C219">
            <v>49</v>
          </cell>
          <cell r="D219">
            <v>51</v>
          </cell>
          <cell r="E219">
            <v>52</v>
          </cell>
        </row>
        <row r="220">
          <cell r="A220">
            <v>50</v>
          </cell>
          <cell r="B220">
            <v>50.5</v>
          </cell>
          <cell r="C220">
            <v>49</v>
          </cell>
          <cell r="D220">
            <v>51</v>
          </cell>
          <cell r="E220">
            <v>52</v>
          </cell>
        </row>
        <row r="221">
          <cell r="A221">
            <v>50</v>
          </cell>
          <cell r="B221">
            <v>50.5</v>
          </cell>
          <cell r="C221">
            <v>49</v>
          </cell>
          <cell r="D221">
            <v>51</v>
          </cell>
          <cell r="E221">
            <v>52</v>
          </cell>
        </row>
        <row r="222">
          <cell r="A222">
            <v>50</v>
          </cell>
          <cell r="B222">
            <v>50.5</v>
          </cell>
          <cell r="C222">
            <v>49</v>
          </cell>
          <cell r="D222">
            <v>51</v>
          </cell>
          <cell r="E222">
            <v>52</v>
          </cell>
        </row>
        <row r="223">
          <cell r="A223">
            <v>50</v>
          </cell>
          <cell r="B223">
            <v>50.5</v>
          </cell>
          <cell r="C223">
            <v>49</v>
          </cell>
          <cell r="D223">
            <v>51</v>
          </cell>
          <cell r="E223">
            <v>52</v>
          </cell>
        </row>
        <row r="224">
          <cell r="A224">
            <v>50</v>
          </cell>
          <cell r="B224">
            <v>50.5</v>
          </cell>
          <cell r="C224">
            <v>49</v>
          </cell>
          <cell r="D224">
            <v>51</v>
          </cell>
          <cell r="E224">
            <v>52</v>
          </cell>
        </row>
        <row r="225">
          <cell r="A225">
            <v>50</v>
          </cell>
          <cell r="B225">
            <v>50.5</v>
          </cell>
          <cell r="C225">
            <v>49</v>
          </cell>
          <cell r="D225">
            <v>51</v>
          </cell>
          <cell r="E225">
            <v>52</v>
          </cell>
        </row>
        <row r="226">
          <cell r="A226">
            <v>50</v>
          </cell>
          <cell r="B226">
            <v>50.5</v>
          </cell>
          <cell r="C226">
            <v>49</v>
          </cell>
          <cell r="D226">
            <v>51</v>
          </cell>
          <cell r="E226">
            <v>52</v>
          </cell>
        </row>
        <row r="227">
          <cell r="A227">
            <v>50</v>
          </cell>
          <cell r="B227">
            <v>50.5</v>
          </cell>
          <cell r="C227">
            <v>49</v>
          </cell>
          <cell r="D227">
            <v>51</v>
          </cell>
          <cell r="E227">
            <v>52</v>
          </cell>
        </row>
        <row r="228">
          <cell r="A228">
            <v>50</v>
          </cell>
          <cell r="B228">
            <v>50.5</v>
          </cell>
          <cell r="C228">
            <v>49</v>
          </cell>
          <cell r="D228">
            <v>51</v>
          </cell>
          <cell r="E228">
            <v>52</v>
          </cell>
        </row>
        <row r="229">
          <cell r="A229">
            <v>50</v>
          </cell>
          <cell r="B229">
            <v>50.5</v>
          </cell>
          <cell r="C229">
            <v>49</v>
          </cell>
          <cell r="D229">
            <v>51</v>
          </cell>
          <cell r="E229">
            <v>52</v>
          </cell>
        </row>
        <row r="230">
          <cell r="A230">
            <v>50</v>
          </cell>
          <cell r="B230">
            <v>50.5</v>
          </cell>
          <cell r="C230">
            <v>49</v>
          </cell>
          <cell r="D230">
            <v>51</v>
          </cell>
          <cell r="E230">
            <v>52</v>
          </cell>
        </row>
        <row r="231">
          <cell r="A231">
            <v>50</v>
          </cell>
          <cell r="B231">
            <v>50.5</v>
          </cell>
          <cell r="C231">
            <v>49</v>
          </cell>
          <cell r="D231">
            <v>51</v>
          </cell>
          <cell r="E231">
            <v>52</v>
          </cell>
        </row>
        <row r="232">
          <cell r="A232">
            <v>50</v>
          </cell>
          <cell r="B232">
            <v>50.5</v>
          </cell>
          <cell r="C232">
            <v>49</v>
          </cell>
          <cell r="D232">
            <v>51</v>
          </cell>
          <cell r="E232">
            <v>52</v>
          </cell>
        </row>
        <row r="233">
          <cell r="A233">
            <v>50</v>
          </cell>
          <cell r="B233">
            <v>50.5</v>
          </cell>
          <cell r="C233">
            <v>49</v>
          </cell>
          <cell r="D233">
            <v>51</v>
          </cell>
          <cell r="E233">
            <v>52</v>
          </cell>
        </row>
        <row r="234">
          <cell r="A234">
            <v>50</v>
          </cell>
          <cell r="B234">
            <v>50.5</v>
          </cell>
          <cell r="C234">
            <v>49</v>
          </cell>
          <cell r="D234">
            <v>51</v>
          </cell>
          <cell r="E234">
            <v>52</v>
          </cell>
        </row>
        <row r="235">
          <cell r="A235">
            <v>50</v>
          </cell>
          <cell r="B235">
            <v>50.5</v>
          </cell>
          <cell r="C235">
            <v>49</v>
          </cell>
          <cell r="D235">
            <v>51</v>
          </cell>
          <cell r="E235">
            <v>52</v>
          </cell>
        </row>
        <row r="236">
          <cell r="A236">
            <v>50</v>
          </cell>
          <cell r="B236">
            <v>50.5</v>
          </cell>
          <cell r="C236">
            <v>49</v>
          </cell>
          <cell r="D236">
            <v>51</v>
          </cell>
          <cell r="E236">
            <v>52</v>
          </cell>
        </row>
        <row r="237">
          <cell r="A237">
            <v>50</v>
          </cell>
          <cell r="B237">
            <v>50.5</v>
          </cell>
          <cell r="C237">
            <v>49</v>
          </cell>
          <cell r="D237">
            <v>51</v>
          </cell>
          <cell r="E237">
            <v>52</v>
          </cell>
        </row>
        <row r="238">
          <cell r="A238">
            <v>50</v>
          </cell>
          <cell r="B238">
            <v>50.5</v>
          </cell>
          <cell r="C238">
            <v>49</v>
          </cell>
          <cell r="D238">
            <v>51</v>
          </cell>
          <cell r="E238">
            <v>52</v>
          </cell>
        </row>
        <row r="239">
          <cell r="A239">
            <v>50</v>
          </cell>
          <cell r="B239">
            <v>50.5</v>
          </cell>
          <cell r="C239">
            <v>49</v>
          </cell>
          <cell r="D239">
            <v>51</v>
          </cell>
          <cell r="E239">
            <v>52</v>
          </cell>
        </row>
        <row r="240">
          <cell r="A240">
            <v>50</v>
          </cell>
          <cell r="B240">
            <v>50.5</v>
          </cell>
          <cell r="C240">
            <v>49</v>
          </cell>
          <cell r="D240">
            <v>51</v>
          </cell>
          <cell r="E240">
            <v>52</v>
          </cell>
        </row>
        <row r="241">
          <cell r="A241">
            <v>50</v>
          </cell>
          <cell r="B241">
            <v>50.5</v>
          </cell>
          <cell r="C241">
            <v>49</v>
          </cell>
          <cell r="D241">
            <v>51</v>
          </cell>
          <cell r="E241">
            <v>52</v>
          </cell>
        </row>
        <row r="242">
          <cell r="A242">
            <v>50</v>
          </cell>
          <cell r="B242">
            <v>50.5</v>
          </cell>
          <cell r="C242">
            <v>49</v>
          </cell>
          <cell r="D242">
            <v>51</v>
          </cell>
          <cell r="E242">
            <v>52</v>
          </cell>
        </row>
        <row r="243">
          <cell r="A243">
            <v>60</v>
          </cell>
          <cell r="B243">
            <v>60.5</v>
          </cell>
          <cell r="C243">
            <v>59</v>
          </cell>
          <cell r="D243">
            <v>61</v>
          </cell>
          <cell r="E243">
            <v>62</v>
          </cell>
        </row>
        <row r="244">
          <cell r="A244">
            <v>64</v>
          </cell>
          <cell r="B244">
            <v>64.5</v>
          </cell>
          <cell r="C244">
            <v>63</v>
          </cell>
          <cell r="D244">
            <v>65</v>
          </cell>
          <cell r="E244">
            <v>66</v>
          </cell>
        </row>
        <row r="245">
          <cell r="A245">
            <v>70</v>
          </cell>
          <cell r="B245">
            <v>70.5</v>
          </cell>
          <cell r="C245">
            <v>69</v>
          </cell>
          <cell r="D245">
            <v>71</v>
          </cell>
          <cell r="E245">
            <v>72</v>
          </cell>
        </row>
        <row r="246">
          <cell r="A246">
            <v>70</v>
          </cell>
          <cell r="B246">
            <v>70.5</v>
          </cell>
          <cell r="C246">
            <v>69</v>
          </cell>
          <cell r="D246">
            <v>71</v>
          </cell>
          <cell r="E246">
            <v>72</v>
          </cell>
        </row>
        <row r="247">
          <cell r="A247">
            <v>70</v>
          </cell>
          <cell r="B247">
            <v>70.5</v>
          </cell>
          <cell r="C247">
            <v>69</v>
          </cell>
          <cell r="D247">
            <v>71</v>
          </cell>
          <cell r="E247">
            <v>72</v>
          </cell>
        </row>
        <row r="248">
          <cell r="A248">
            <v>70</v>
          </cell>
          <cell r="B248">
            <v>70.5</v>
          </cell>
          <cell r="C248">
            <v>69</v>
          </cell>
          <cell r="D248">
            <v>71</v>
          </cell>
          <cell r="E248">
            <v>72</v>
          </cell>
        </row>
        <row r="249">
          <cell r="A249">
            <v>70</v>
          </cell>
          <cell r="B249">
            <v>70.5</v>
          </cell>
          <cell r="C249">
            <v>69</v>
          </cell>
          <cell r="D249">
            <v>71</v>
          </cell>
          <cell r="E249">
            <v>72</v>
          </cell>
        </row>
        <row r="250">
          <cell r="A250">
            <v>70</v>
          </cell>
          <cell r="B250">
            <v>70.5</v>
          </cell>
          <cell r="C250">
            <v>69</v>
          </cell>
          <cell r="D250">
            <v>71</v>
          </cell>
          <cell r="E250">
            <v>72</v>
          </cell>
        </row>
        <row r="251">
          <cell r="A251">
            <v>70</v>
          </cell>
          <cell r="B251">
            <v>70.5</v>
          </cell>
          <cell r="C251">
            <v>69</v>
          </cell>
          <cell r="D251">
            <v>71</v>
          </cell>
          <cell r="E251">
            <v>72</v>
          </cell>
        </row>
        <row r="252">
          <cell r="A252">
            <v>80</v>
          </cell>
          <cell r="B252">
            <v>80.5</v>
          </cell>
          <cell r="C252">
            <v>79</v>
          </cell>
          <cell r="D252">
            <v>81</v>
          </cell>
          <cell r="E252">
            <v>82</v>
          </cell>
        </row>
        <row r="253">
          <cell r="A253">
            <v>80</v>
          </cell>
          <cell r="B253">
            <v>80.5</v>
          </cell>
          <cell r="C253">
            <v>79</v>
          </cell>
          <cell r="D253">
            <v>81</v>
          </cell>
          <cell r="E253">
            <v>82</v>
          </cell>
        </row>
        <row r="254">
          <cell r="A254">
            <v>80</v>
          </cell>
          <cell r="B254">
            <v>80.5</v>
          </cell>
          <cell r="C254">
            <v>79</v>
          </cell>
          <cell r="D254">
            <v>81</v>
          </cell>
          <cell r="E254">
            <v>82</v>
          </cell>
        </row>
        <row r="255">
          <cell r="A255">
            <v>80</v>
          </cell>
          <cell r="B255">
            <v>80.5</v>
          </cell>
          <cell r="C255">
            <v>79</v>
          </cell>
          <cell r="D255">
            <v>81</v>
          </cell>
          <cell r="E255">
            <v>82</v>
          </cell>
        </row>
        <row r="256">
          <cell r="A256">
            <v>80</v>
          </cell>
          <cell r="B256">
            <v>80.5</v>
          </cell>
          <cell r="C256">
            <v>79</v>
          </cell>
          <cell r="D256">
            <v>81</v>
          </cell>
          <cell r="E256">
            <v>82</v>
          </cell>
        </row>
        <row r="257">
          <cell r="A257">
            <v>80</v>
          </cell>
          <cell r="B257">
            <v>80.5</v>
          </cell>
          <cell r="C257">
            <v>79</v>
          </cell>
          <cell r="D257">
            <v>81</v>
          </cell>
          <cell r="E257">
            <v>82</v>
          </cell>
        </row>
        <row r="258">
          <cell r="A258">
            <v>80</v>
          </cell>
          <cell r="B258">
            <v>80.5</v>
          </cell>
          <cell r="C258">
            <v>79</v>
          </cell>
          <cell r="D258">
            <v>81</v>
          </cell>
          <cell r="E258">
            <v>82</v>
          </cell>
        </row>
        <row r="259">
          <cell r="A259">
            <v>90</v>
          </cell>
          <cell r="B259">
            <v>90.5</v>
          </cell>
          <cell r="C259">
            <v>89</v>
          </cell>
          <cell r="D259">
            <v>91</v>
          </cell>
          <cell r="E259">
            <v>92</v>
          </cell>
        </row>
        <row r="260">
          <cell r="A260">
            <v>90</v>
          </cell>
          <cell r="B260">
            <v>90.5</v>
          </cell>
          <cell r="C260">
            <v>89</v>
          </cell>
          <cell r="D260">
            <v>91</v>
          </cell>
          <cell r="E260">
            <v>92</v>
          </cell>
        </row>
        <row r="261">
          <cell r="A261">
            <v>99</v>
          </cell>
          <cell r="B261">
            <v>99.5</v>
          </cell>
          <cell r="C261">
            <v>98</v>
          </cell>
          <cell r="D261">
            <v>100</v>
          </cell>
          <cell r="E261">
            <v>101</v>
          </cell>
        </row>
        <row r="262">
          <cell r="A262">
            <v>100</v>
          </cell>
          <cell r="B262">
            <v>100.5</v>
          </cell>
          <cell r="C262">
            <v>99</v>
          </cell>
          <cell r="D262">
            <v>101</v>
          </cell>
          <cell r="E262">
            <v>102</v>
          </cell>
        </row>
        <row r="263">
          <cell r="A263">
            <v>100</v>
          </cell>
          <cell r="B263">
            <v>100.5</v>
          </cell>
          <cell r="C263">
            <v>99</v>
          </cell>
          <cell r="D263">
            <v>101</v>
          </cell>
          <cell r="E263">
            <v>102</v>
          </cell>
        </row>
        <row r="264">
          <cell r="A264">
            <v>100</v>
          </cell>
          <cell r="B264">
            <v>100.5</v>
          </cell>
          <cell r="C264">
            <v>99</v>
          </cell>
          <cell r="D264">
            <v>101</v>
          </cell>
          <cell r="E264">
            <v>102</v>
          </cell>
        </row>
      </sheetData>
      <sheetData sheetId="21"/>
      <sheetData sheetId="22"/>
      <sheetData sheetId="23"/>
      <sheetData sheetId="24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74556-9725-49DF-8F80-64AC87084645}">
  <sheetPr codeName="Sheet1"/>
  <dimension ref="A1:B6"/>
  <sheetViews>
    <sheetView tabSelected="1" workbookViewId="0"/>
  </sheetViews>
  <sheetFormatPr defaultRowHeight="14.5" x14ac:dyDescent="0.35"/>
  <cols>
    <col min="2" max="2" width="9.26953125" bestFit="1" customWidth="1"/>
  </cols>
  <sheetData>
    <row r="1" spans="1:2" x14ac:dyDescent="0.35">
      <c r="A1" t="s">
        <v>81</v>
      </c>
    </row>
    <row r="2" spans="1:2" x14ac:dyDescent="0.35">
      <c r="A2" t="s">
        <v>0</v>
      </c>
    </row>
    <row r="4" spans="1:2" x14ac:dyDescent="0.35">
      <c r="A4" t="s">
        <v>82</v>
      </c>
      <c r="B4" s="34">
        <v>45462</v>
      </c>
    </row>
    <row r="6" spans="1:2" x14ac:dyDescent="0.35">
      <c r="A6" s="35" t="s">
        <v>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A8B8C-A022-49EF-80EB-8A33355D6322}">
  <sheetPr codeName="Sheet115"/>
  <dimension ref="A1:R37"/>
  <sheetViews>
    <sheetView workbookViewId="0"/>
  </sheetViews>
  <sheetFormatPr defaultRowHeight="14.5" x14ac:dyDescent="0.35"/>
  <cols>
    <col min="1" max="3" width="8.1796875" customWidth="1"/>
    <col min="4" max="4" width="5.81640625" customWidth="1"/>
    <col min="8" max="8" width="7.1796875" customWidth="1"/>
    <col min="9" max="9" width="16" customWidth="1"/>
    <col min="10" max="15" width="8.7265625" customWidth="1"/>
  </cols>
  <sheetData>
    <row r="1" spans="1:18" x14ac:dyDescent="0.35">
      <c r="A1" s="1" t="s">
        <v>0</v>
      </c>
    </row>
    <row r="2" spans="1:18" x14ac:dyDescent="0.35">
      <c r="E2" s="36" t="s">
        <v>1</v>
      </c>
      <c r="F2" s="36"/>
      <c r="G2" s="36"/>
      <c r="I2" t="s">
        <v>2</v>
      </c>
      <c r="Q2" t="s">
        <v>3</v>
      </c>
    </row>
    <row r="3" spans="1:18" ht="15" thickBot="1" x14ac:dyDescent="0.4">
      <c r="A3" s="3" t="s">
        <v>4</v>
      </c>
      <c r="B3" s="3" t="s">
        <v>5</v>
      </c>
      <c r="C3" s="3" t="s">
        <v>6</v>
      </c>
      <c r="E3" s="3" t="s">
        <v>7</v>
      </c>
      <c r="F3" s="3" t="s">
        <v>8</v>
      </c>
      <c r="G3" s="3" t="s">
        <v>9</v>
      </c>
    </row>
    <row r="4" spans="1:18" ht="16.5" x14ac:dyDescent="0.35">
      <c r="A4" s="2">
        <v>16</v>
      </c>
      <c r="B4" s="2">
        <v>7</v>
      </c>
      <c r="C4" s="2">
        <v>15</v>
      </c>
      <c r="E4" s="2">
        <v>16</v>
      </c>
      <c r="F4" s="4">
        <v>1</v>
      </c>
      <c r="G4" s="4">
        <v>0</v>
      </c>
      <c r="I4" s="5" t="s">
        <v>10</v>
      </c>
      <c r="J4" s="5"/>
      <c r="Q4" s="6" t="s">
        <v>11</v>
      </c>
      <c r="R4" s="7">
        <f>(K13-J13*L14)/(K15+L14)</f>
        <v>-3.888213851761859E-2</v>
      </c>
    </row>
    <row r="5" spans="1:18" x14ac:dyDescent="0.35">
      <c r="A5" s="2">
        <v>8</v>
      </c>
      <c r="B5" s="2">
        <v>14</v>
      </c>
      <c r="C5" s="2">
        <v>12</v>
      </c>
      <c r="E5" s="2">
        <v>8</v>
      </c>
      <c r="F5" s="4">
        <v>1</v>
      </c>
      <c r="G5" s="4">
        <v>0</v>
      </c>
      <c r="I5" t="s">
        <v>12</v>
      </c>
      <c r="J5">
        <v>0.28502265002126576</v>
      </c>
      <c r="Q5" s="6" t="s">
        <v>13</v>
      </c>
      <c r="R5" s="8">
        <f>SQRT(ABS(R4))</f>
        <v>0.19718554337886587</v>
      </c>
    </row>
    <row r="6" spans="1:18" x14ac:dyDescent="0.35">
      <c r="A6" s="2">
        <v>14</v>
      </c>
      <c r="B6" s="2">
        <v>10</v>
      </c>
      <c r="C6" s="2">
        <v>11</v>
      </c>
      <c r="E6" s="2">
        <v>14</v>
      </c>
      <c r="F6" s="4">
        <v>1</v>
      </c>
      <c r="G6" s="4">
        <v>0</v>
      </c>
      <c r="I6" t="s">
        <v>14</v>
      </c>
      <c r="J6">
        <v>8.1237911025144952E-2</v>
      </c>
    </row>
    <row r="7" spans="1:18" x14ac:dyDescent="0.35">
      <c r="A7" s="2">
        <v>12</v>
      </c>
      <c r="B7" s="2">
        <v>12</v>
      </c>
      <c r="C7" s="2">
        <v>17</v>
      </c>
      <c r="E7" s="2">
        <v>12</v>
      </c>
      <c r="F7" s="4">
        <v>1</v>
      </c>
      <c r="G7" s="4">
        <v>0</v>
      </c>
      <c r="I7" t="s">
        <v>15</v>
      </c>
      <c r="J7">
        <v>-4.1263700838169062E-2</v>
      </c>
    </row>
    <row r="8" spans="1:18" x14ac:dyDescent="0.35">
      <c r="A8" s="2">
        <v>15</v>
      </c>
      <c r="B8" s="2">
        <v>8</v>
      </c>
      <c r="C8" s="2">
        <v>20</v>
      </c>
      <c r="E8" s="2">
        <v>15</v>
      </c>
      <c r="F8" s="4">
        <v>1</v>
      </c>
      <c r="G8" s="4">
        <v>0</v>
      </c>
      <c r="I8" t="s">
        <v>16</v>
      </c>
      <c r="J8">
        <v>3.9791121287711078</v>
      </c>
    </row>
    <row r="9" spans="1:18" ht="15" thickBot="1" x14ac:dyDescent="0.4">
      <c r="A9" s="9">
        <v>7</v>
      </c>
      <c r="B9" s="9">
        <v>18</v>
      </c>
      <c r="C9" s="9">
        <v>9</v>
      </c>
      <c r="E9" s="2">
        <v>7</v>
      </c>
      <c r="F9" s="4">
        <v>1</v>
      </c>
      <c r="G9" s="4">
        <v>0</v>
      </c>
      <c r="I9" s="10" t="s">
        <v>17</v>
      </c>
      <c r="J9" s="10">
        <v>18</v>
      </c>
    </row>
    <row r="10" spans="1:18" x14ac:dyDescent="0.35">
      <c r="A10" s="2"/>
      <c r="B10" s="2"/>
      <c r="C10" s="2"/>
      <c r="E10" s="2">
        <v>7</v>
      </c>
      <c r="F10" s="4">
        <v>0</v>
      </c>
      <c r="G10" s="4">
        <v>1</v>
      </c>
    </row>
    <row r="11" spans="1:18" ht="15" thickBot="1" x14ac:dyDescent="0.4">
      <c r="A11" s="2"/>
      <c r="B11" s="2"/>
      <c r="C11" s="2"/>
      <c r="E11" s="2">
        <v>14</v>
      </c>
      <c r="F11" s="4">
        <v>0</v>
      </c>
      <c r="G11" s="4">
        <v>1</v>
      </c>
      <c r="I11" t="s">
        <v>18</v>
      </c>
    </row>
    <row r="12" spans="1:18" x14ac:dyDescent="0.35">
      <c r="A12" s="2"/>
      <c r="B12" s="2"/>
      <c r="C12" s="2"/>
      <c r="E12" s="2">
        <v>10</v>
      </c>
      <c r="F12" s="4">
        <v>0</v>
      </c>
      <c r="G12" s="4">
        <v>1</v>
      </c>
      <c r="I12" s="11"/>
      <c r="J12" s="11" t="s">
        <v>19</v>
      </c>
      <c r="K12" s="11" t="s">
        <v>20</v>
      </c>
      <c r="L12" s="11" t="s">
        <v>21</v>
      </c>
      <c r="M12" s="11" t="s">
        <v>22</v>
      </c>
      <c r="N12" s="11" t="s">
        <v>23</v>
      </c>
    </row>
    <row r="13" spans="1:18" x14ac:dyDescent="0.35">
      <c r="A13" s="2"/>
      <c r="B13" s="2"/>
      <c r="C13" s="2"/>
      <c r="E13" s="2">
        <v>12</v>
      </c>
      <c r="F13" s="4">
        <v>0</v>
      </c>
      <c r="G13" s="4">
        <v>1</v>
      </c>
      <c r="I13" t="s">
        <v>24</v>
      </c>
      <c r="J13">
        <v>2</v>
      </c>
      <c r="K13">
        <v>20.999999999999972</v>
      </c>
      <c r="L13">
        <v>10.499999999999986</v>
      </c>
      <c r="M13">
        <v>0.66315789473684106</v>
      </c>
      <c r="N13">
        <v>0.52969149408120253</v>
      </c>
    </row>
    <row r="14" spans="1:18" x14ac:dyDescent="0.35">
      <c r="A14" s="2"/>
      <c r="B14" s="2"/>
      <c r="C14" s="2"/>
      <c r="E14" s="2">
        <v>8</v>
      </c>
      <c r="F14" s="4">
        <v>0</v>
      </c>
      <c r="G14" s="4">
        <v>1</v>
      </c>
      <c r="I14" t="s">
        <v>25</v>
      </c>
      <c r="J14">
        <v>15</v>
      </c>
      <c r="K14">
        <v>237.50000000000003</v>
      </c>
      <c r="L14">
        <v>15.833333333333336</v>
      </c>
    </row>
    <row r="15" spans="1:18" ht="15" thickBot="1" x14ac:dyDescent="0.4">
      <c r="A15" s="2"/>
      <c r="B15" s="2"/>
      <c r="C15" s="2"/>
      <c r="E15" s="2">
        <v>18</v>
      </c>
      <c r="F15" s="4">
        <v>0</v>
      </c>
      <c r="G15" s="4">
        <v>1</v>
      </c>
      <c r="I15" s="10" t="s">
        <v>26</v>
      </c>
      <c r="J15" s="10">
        <v>17</v>
      </c>
      <c r="K15" s="10">
        <v>258.5</v>
      </c>
      <c r="L15" s="10"/>
      <c r="M15" s="10"/>
      <c r="N15" s="10"/>
    </row>
    <row r="16" spans="1:18" ht="15" thickBot="1" x14ac:dyDescent="0.4">
      <c r="A16" s="2"/>
      <c r="B16" s="2"/>
      <c r="C16" s="2"/>
      <c r="E16" s="2">
        <v>15</v>
      </c>
      <c r="F16" s="4">
        <v>0</v>
      </c>
      <c r="G16" s="4">
        <v>0</v>
      </c>
    </row>
    <row r="17" spans="1:15" x14ac:dyDescent="0.35">
      <c r="A17" s="2"/>
      <c r="B17" s="2"/>
      <c r="C17" s="2"/>
      <c r="E17" s="2">
        <v>12</v>
      </c>
      <c r="F17" s="4">
        <v>0</v>
      </c>
      <c r="G17" s="4">
        <v>0</v>
      </c>
      <c r="I17" s="11"/>
      <c r="J17" s="11" t="s">
        <v>27</v>
      </c>
      <c r="K17" s="11" t="s">
        <v>16</v>
      </c>
      <c r="L17" s="11" t="s">
        <v>28</v>
      </c>
      <c r="M17" s="11" t="s">
        <v>29</v>
      </c>
      <c r="N17" s="11" t="s">
        <v>30</v>
      </c>
      <c r="O17" s="11" t="s">
        <v>31</v>
      </c>
    </row>
    <row r="18" spans="1:15" x14ac:dyDescent="0.35">
      <c r="E18" s="2">
        <v>11</v>
      </c>
      <c r="F18" s="4">
        <v>0</v>
      </c>
      <c r="G18" s="4">
        <v>0</v>
      </c>
      <c r="I18" t="s">
        <v>32</v>
      </c>
      <c r="J18">
        <v>14</v>
      </c>
      <c r="K18">
        <v>1.6244657241348277</v>
      </c>
      <c r="L18">
        <v>8.6182181575152921</v>
      </c>
      <c r="M18">
        <v>3.4027731523469263E-7</v>
      </c>
      <c r="N18">
        <v>10.537533270515393</v>
      </c>
      <c r="O18">
        <v>17.462466729484607</v>
      </c>
    </row>
    <row r="19" spans="1:15" x14ac:dyDescent="0.35">
      <c r="E19" s="2">
        <v>17</v>
      </c>
      <c r="F19" s="4">
        <v>0</v>
      </c>
      <c r="G19" s="4">
        <v>0</v>
      </c>
      <c r="I19" t="s">
        <v>8</v>
      </c>
      <c r="J19">
        <v>-1.9999999999999998</v>
      </c>
      <c r="K19">
        <v>2.2973414586817031</v>
      </c>
      <c r="L19">
        <v>-0.87057150013201412</v>
      </c>
      <c r="M19">
        <v>0.39770691285569448</v>
      </c>
      <c r="N19">
        <v>-6.8966674081027453</v>
      </c>
      <c r="O19">
        <v>2.8966674081027453</v>
      </c>
    </row>
    <row r="20" spans="1:15" ht="15" thickBot="1" x14ac:dyDescent="0.4">
      <c r="E20" s="2">
        <v>20</v>
      </c>
      <c r="F20" s="4">
        <v>0</v>
      </c>
      <c r="G20" s="4">
        <v>0</v>
      </c>
      <c r="I20" s="10" t="s">
        <v>9</v>
      </c>
      <c r="J20" s="10">
        <v>-2.5</v>
      </c>
      <c r="K20" s="10">
        <v>2.297341458681704</v>
      </c>
      <c r="L20" s="10">
        <v>-1.0882143751650173</v>
      </c>
      <c r="M20" s="10">
        <v>0.29367674527164767</v>
      </c>
      <c r="N20" s="10">
        <v>-7.396667408102747</v>
      </c>
      <c r="O20" s="10">
        <v>2.396667408102747</v>
      </c>
    </row>
    <row r="21" spans="1:15" x14ac:dyDescent="0.35">
      <c r="E21" s="9">
        <v>9</v>
      </c>
      <c r="F21" s="12">
        <v>0</v>
      </c>
      <c r="G21" s="12">
        <v>0</v>
      </c>
    </row>
    <row r="23" spans="1:15" x14ac:dyDescent="0.35">
      <c r="I23" t="s">
        <v>33</v>
      </c>
    </row>
    <row r="25" spans="1:15" ht="15" thickBot="1" x14ac:dyDescent="0.4">
      <c r="I25" t="s">
        <v>34</v>
      </c>
    </row>
    <row r="26" spans="1:15" x14ac:dyDescent="0.35">
      <c r="I26" s="11" t="s">
        <v>35</v>
      </c>
      <c r="J26" s="11" t="s">
        <v>36</v>
      </c>
      <c r="K26" s="11" t="s">
        <v>37</v>
      </c>
      <c r="L26" s="11" t="s">
        <v>38</v>
      </c>
      <c r="M26" s="11" t="s">
        <v>39</v>
      </c>
    </row>
    <row r="27" spans="1:15" x14ac:dyDescent="0.35">
      <c r="I27" t="s">
        <v>4</v>
      </c>
      <c r="J27">
        <v>6</v>
      </c>
      <c r="K27">
        <v>72</v>
      </c>
      <c r="L27">
        <v>12</v>
      </c>
      <c r="M27">
        <v>14</v>
      </c>
    </row>
    <row r="28" spans="1:15" x14ac:dyDescent="0.35">
      <c r="I28" t="s">
        <v>5</v>
      </c>
      <c r="J28">
        <v>6</v>
      </c>
      <c r="K28">
        <v>69</v>
      </c>
      <c r="L28">
        <v>11.5</v>
      </c>
      <c r="M28">
        <v>16.7</v>
      </c>
    </row>
    <row r="29" spans="1:15" ht="15" thickBot="1" x14ac:dyDescent="0.4">
      <c r="I29" s="10" t="s">
        <v>6</v>
      </c>
      <c r="J29" s="10">
        <v>6</v>
      </c>
      <c r="K29" s="10">
        <v>84</v>
      </c>
      <c r="L29" s="10">
        <v>14</v>
      </c>
      <c r="M29" s="10">
        <v>16.8</v>
      </c>
    </row>
    <row r="32" spans="1:15" ht="15" thickBot="1" x14ac:dyDescent="0.4">
      <c r="I32" t="s">
        <v>18</v>
      </c>
    </row>
    <row r="33" spans="9:15" x14ac:dyDescent="0.35">
      <c r="I33" s="11" t="s">
        <v>40</v>
      </c>
      <c r="J33" s="11" t="s">
        <v>20</v>
      </c>
      <c r="K33" s="11" t="s">
        <v>19</v>
      </c>
      <c r="L33" s="11" t="s">
        <v>21</v>
      </c>
      <c r="M33" s="11" t="s">
        <v>22</v>
      </c>
      <c r="N33" s="11" t="s">
        <v>29</v>
      </c>
      <c r="O33" s="11" t="s">
        <v>41</v>
      </c>
    </row>
    <row r="34" spans="9:15" x14ac:dyDescent="0.35">
      <c r="I34" t="s">
        <v>42</v>
      </c>
      <c r="J34">
        <v>21</v>
      </c>
      <c r="K34">
        <v>2</v>
      </c>
      <c r="L34">
        <v>10.5</v>
      </c>
      <c r="M34">
        <v>0.66315789473684206</v>
      </c>
      <c r="N34">
        <v>0.52969149408120197</v>
      </c>
      <c r="O34">
        <v>3.6823203436732408</v>
      </c>
    </row>
    <row r="35" spans="9:15" x14ac:dyDescent="0.35">
      <c r="I35" t="s">
        <v>43</v>
      </c>
      <c r="J35">
        <v>237.5</v>
      </c>
      <c r="K35">
        <v>15</v>
      </c>
      <c r="L35">
        <v>15.833333333333334</v>
      </c>
    </row>
    <row r="37" spans="9:15" ht="15" thickBot="1" x14ac:dyDescent="0.4">
      <c r="I37" s="10" t="s">
        <v>26</v>
      </c>
      <c r="J37" s="10">
        <v>258.5</v>
      </c>
      <c r="K37" s="10">
        <v>17</v>
      </c>
      <c r="L37" s="10"/>
      <c r="M37" s="10"/>
      <c r="N37" s="10"/>
      <c r="O37" s="10"/>
    </row>
  </sheetData>
  <mergeCells count="1">
    <mergeCell ref="E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E29B8-D7AD-4A41-B910-8BFE1866CC11}">
  <sheetPr codeName="Sheet116"/>
  <dimension ref="A1:U37"/>
  <sheetViews>
    <sheetView workbookViewId="0"/>
  </sheetViews>
  <sheetFormatPr defaultRowHeight="14.5" x14ac:dyDescent="0.35"/>
  <cols>
    <col min="1" max="3" width="8.1796875" customWidth="1"/>
    <col min="4" max="4" width="5.81640625" customWidth="1"/>
    <col min="5" max="7" width="7.7265625" customWidth="1"/>
    <col min="8" max="8" width="6.36328125" customWidth="1"/>
    <col min="9" max="9" width="15.81640625" customWidth="1"/>
    <col min="10" max="10" width="10.54296875" customWidth="1"/>
    <col min="11" max="11" width="14.08984375" customWidth="1"/>
    <col min="12" max="13" width="10.54296875" customWidth="1"/>
    <col min="14" max="14" width="12.1796875" customWidth="1"/>
    <col min="15" max="16" width="11.1796875" customWidth="1"/>
  </cols>
  <sheetData>
    <row r="1" spans="1:21" x14ac:dyDescent="0.35">
      <c r="A1" s="1" t="s">
        <v>0</v>
      </c>
    </row>
    <row r="2" spans="1:21" x14ac:dyDescent="0.35">
      <c r="E2" s="36" t="s">
        <v>1</v>
      </c>
      <c r="F2" s="36"/>
      <c r="G2" s="36"/>
      <c r="I2" t="s">
        <v>2</v>
      </c>
      <c r="R2" s="36" t="s">
        <v>44</v>
      </c>
      <c r="S2" s="36"/>
      <c r="T2" s="36"/>
    </row>
    <row r="3" spans="1:21" ht="15" thickBot="1" x14ac:dyDescent="0.4">
      <c r="A3" s="3" t="s">
        <v>4</v>
      </c>
      <c r="B3" s="3" t="s">
        <v>5</v>
      </c>
      <c r="C3" s="3" t="s">
        <v>6</v>
      </c>
      <c r="E3" s="3" t="s">
        <v>7</v>
      </c>
      <c r="F3" s="3" t="s">
        <v>8</v>
      </c>
      <c r="G3" s="3" t="s">
        <v>9</v>
      </c>
    </row>
    <row r="4" spans="1:21" x14ac:dyDescent="0.35">
      <c r="A4" s="2">
        <v>16</v>
      </c>
      <c r="B4" s="2">
        <v>7</v>
      </c>
      <c r="C4" s="2">
        <v>15</v>
      </c>
      <c r="E4" s="2">
        <v>16</v>
      </c>
      <c r="F4" s="4">
        <v>1</v>
      </c>
      <c r="G4" s="4">
        <v>0</v>
      </c>
      <c r="I4" s="5" t="s">
        <v>10</v>
      </c>
      <c r="J4" s="5"/>
      <c r="R4" s="2" t="s">
        <v>4</v>
      </c>
      <c r="S4" s="2" t="s">
        <v>5</v>
      </c>
      <c r="T4" s="2" t="s">
        <v>6</v>
      </c>
    </row>
    <row r="5" spans="1:21" x14ac:dyDescent="0.35">
      <c r="A5" s="2">
        <v>8</v>
      </c>
      <c r="B5" s="2">
        <v>14</v>
      </c>
      <c r="C5" s="2">
        <v>12</v>
      </c>
      <c r="E5" s="2">
        <v>8</v>
      </c>
      <c r="F5" s="4">
        <v>1</v>
      </c>
      <c r="G5" s="4">
        <v>0</v>
      </c>
      <c r="I5" t="s">
        <v>12</v>
      </c>
      <c r="J5">
        <v>0.28502265002126614</v>
      </c>
      <c r="R5" s="13">
        <v>16</v>
      </c>
      <c r="S5" s="14">
        <v>7</v>
      </c>
      <c r="T5" s="15">
        <v>15</v>
      </c>
    </row>
    <row r="6" spans="1:21" x14ac:dyDescent="0.35">
      <c r="A6" s="2">
        <v>14</v>
      </c>
      <c r="B6" s="2">
        <v>10</v>
      </c>
      <c r="C6" s="2">
        <v>11</v>
      </c>
      <c r="E6" s="2">
        <v>14</v>
      </c>
      <c r="F6" s="4">
        <v>1</v>
      </c>
      <c r="G6" s="4">
        <v>0</v>
      </c>
      <c r="I6" t="s">
        <v>14</v>
      </c>
      <c r="J6">
        <v>8.1237911025145174E-2</v>
      </c>
      <c r="R6" s="16">
        <v>8</v>
      </c>
      <c r="S6" s="2">
        <v>14</v>
      </c>
      <c r="T6" s="17">
        <v>12</v>
      </c>
    </row>
    <row r="7" spans="1:21" x14ac:dyDescent="0.35">
      <c r="A7" s="2">
        <v>12</v>
      </c>
      <c r="B7" s="2">
        <v>12</v>
      </c>
      <c r="C7" s="2">
        <v>17</v>
      </c>
      <c r="E7" s="2">
        <v>12</v>
      </c>
      <c r="F7" s="4">
        <v>1</v>
      </c>
      <c r="G7" s="4">
        <v>0</v>
      </c>
      <c r="I7" t="s">
        <v>15</v>
      </c>
      <c r="J7">
        <v>-4.1263700838168806E-2</v>
      </c>
      <c r="R7" s="16">
        <v>14</v>
      </c>
      <c r="S7" s="2">
        <v>10</v>
      </c>
      <c r="T7" s="17">
        <v>11</v>
      </c>
    </row>
    <row r="8" spans="1:21" x14ac:dyDescent="0.35">
      <c r="A8" s="2">
        <v>15</v>
      </c>
      <c r="B8" s="2">
        <v>8</v>
      </c>
      <c r="C8" s="2">
        <v>20</v>
      </c>
      <c r="E8" s="2">
        <v>15</v>
      </c>
      <c r="F8" s="4">
        <v>1</v>
      </c>
      <c r="G8" s="4">
        <v>0</v>
      </c>
      <c r="I8" t="s">
        <v>16</v>
      </c>
      <c r="J8">
        <v>3.9791121287711073</v>
      </c>
      <c r="R8" s="16">
        <v>12</v>
      </c>
      <c r="S8" s="2">
        <v>12</v>
      </c>
      <c r="T8" s="17">
        <v>17</v>
      </c>
    </row>
    <row r="9" spans="1:21" ht="15" thickBot="1" x14ac:dyDescent="0.4">
      <c r="A9" s="9">
        <v>7</v>
      </c>
      <c r="B9" s="9">
        <v>18</v>
      </c>
      <c r="C9" s="9">
        <v>9</v>
      </c>
      <c r="E9" s="2">
        <v>7</v>
      </c>
      <c r="F9" s="4">
        <v>1</v>
      </c>
      <c r="G9" s="4">
        <v>0</v>
      </c>
      <c r="I9" s="10" t="s">
        <v>17</v>
      </c>
      <c r="J9" s="10">
        <v>18</v>
      </c>
      <c r="R9" s="16">
        <v>15</v>
      </c>
      <c r="S9" s="2">
        <v>8</v>
      </c>
      <c r="T9" s="17">
        <v>20</v>
      </c>
    </row>
    <row r="10" spans="1:21" x14ac:dyDescent="0.35">
      <c r="A10" s="2"/>
      <c r="B10" s="2"/>
      <c r="C10" s="2"/>
      <c r="E10" s="2">
        <v>7</v>
      </c>
      <c r="F10" s="4">
        <v>0</v>
      </c>
      <c r="G10" s="4">
        <v>1</v>
      </c>
      <c r="R10" s="18">
        <v>7</v>
      </c>
      <c r="S10" s="9">
        <v>18</v>
      </c>
      <c r="T10" s="19">
        <v>9</v>
      </c>
    </row>
    <row r="11" spans="1:21" ht="15" thickBot="1" x14ac:dyDescent="0.4">
      <c r="A11" s="2"/>
      <c r="B11" s="2"/>
      <c r="C11" s="2"/>
      <c r="E11" s="2">
        <v>14</v>
      </c>
      <c r="F11" s="4">
        <v>0</v>
      </c>
      <c r="G11" s="4">
        <v>1</v>
      </c>
      <c r="I11" t="s">
        <v>18</v>
      </c>
      <c r="Q11" t="s">
        <v>45</v>
      </c>
      <c r="R11" s="2">
        <f>AVERAGE(R5:R10)</f>
        <v>12</v>
      </c>
      <c r="S11" s="2">
        <f>AVERAGE(S5:S10)</f>
        <v>11.5</v>
      </c>
      <c r="T11" s="2">
        <f>AVERAGE(T5:T10)</f>
        <v>14</v>
      </c>
      <c r="U11" s="2">
        <f>AVERAGE(R11:T11)</f>
        <v>12.5</v>
      </c>
    </row>
    <row r="12" spans="1:21" x14ac:dyDescent="0.35">
      <c r="A12" s="2"/>
      <c r="B12" s="2"/>
      <c r="C12" s="2"/>
      <c r="E12" s="2">
        <v>10</v>
      </c>
      <c r="F12" s="4">
        <v>0</v>
      </c>
      <c r="G12" s="4">
        <v>1</v>
      </c>
      <c r="I12" s="11"/>
      <c r="J12" s="11" t="s">
        <v>19</v>
      </c>
      <c r="K12" s="11" t="s">
        <v>20</v>
      </c>
      <c r="L12" s="11" t="s">
        <v>21</v>
      </c>
      <c r="M12" s="11" t="s">
        <v>22</v>
      </c>
      <c r="N12" s="11" t="s">
        <v>23</v>
      </c>
      <c r="Q12" s="2" t="s">
        <v>46</v>
      </c>
      <c r="R12" s="2">
        <f>R11-$U$11</f>
        <v>-0.5</v>
      </c>
      <c r="S12" s="2">
        <f>S11-$U$11</f>
        <v>-1</v>
      </c>
      <c r="T12" s="2">
        <f>T11-$U$11</f>
        <v>1.5</v>
      </c>
    </row>
    <row r="13" spans="1:21" x14ac:dyDescent="0.35">
      <c r="A13" s="2"/>
      <c r="B13" s="2"/>
      <c r="C13" s="2"/>
      <c r="E13" s="2">
        <v>12</v>
      </c>
      <c r="F13" s="4">
        <v>0</v>
      </c>
      <c r="G13" s="4">
        <v>1</v>
      </c>
      <c r="I13" t="s">
        <v>24</v>
      </c>
      <c r="J13">
        <v>2</v>
      </c>
      <c r="K13">
        <v>21.000000000000028</v>
      </c>
      <c r="L13">
        <v>10.500000000000014</v>
      </c>
      <c r="M13">
        <v>0.66315789473684306</v>
      </c>
      <c r="N13">
        <v>0.52969149408120164</v>
      </c>
    </row>
    <row r="14" spans="1:21" x14ac:dyDescent="0.35">
      <c r="A14" s="2"/>
      <c r="B14" s="2"/>
      <c r="C14" s="2"/>
      <c r="E14" s="2">
        <v>8</v>
      </c>
      <c r="F14" s="4">
        <v>0</v>
      </c>
      <c r="G14" s="4">
        <v>1</v>
      </c>
      <c r="I14" t="s">
        <v>25</v>
      </c>
      <c r="J14">
        <v>15</v>
      </c>
      <c r="K14">
        <v>237.49999999999997</v>
      </c>
      <c r="L14">
        <v>15.833333333333332</v>
      </c>
    </row>
    <row r="15" spans="1:21" ht="15" thickBot="1" x14ac:dyDescent="0.4">
      <c r="A15" s="2"/>
      <c r="B15" s="2"/>
      <c r="C15" s="2"/>
      <c r="E15" s="2">
        <v>18</v>
      </c>
      <c r="F15" s="4">
        <v>0</v>
      </c>
      <c r="G15" s="4">
        <v>1</v>
      </c>
      <c r="I15" s="10" t="s">
        <v>26</v>
      </c>
      <c r="J15" s="10">
        <v>17</v>
      </c>
      <c r="K15" s="10">
        <v>258.5</v>
      </c>
      <c r="L15" s="10"/>
      <c r="M15" s="10"/>
      <c r="N15" s="10"/>
    </row>
    <row r="16" spans="1:21" ht="15" thickBot="1" x14ac:dyDescent="0.4">
      <c r="A16" s="2"/>
      <c r="B16" s="2"/>
      <c r="C16" s="2"/>
      <c r="E16" s="2">
        <v>15</v>
      </c>
      <c r="F16" s="4">
        <v>-1</v>
      </c>
      <c r="G16" s="4">
        <v>-1</v>
      </c>
    </row>
    <row r="17" spans="1:16" x14ac:dyDescent="0.35">
      <c r="A17" s="2"/>
      <c r="B17" s="2"/>
      <c r="C17" s="2"/>
      <c r="E17" s="2">
        <v>12</v>
      </c>
      <c r="F17" s="4">
        <v>-1</v>
      </c>
      <c r="G17" s="4">
        <v>-1</v>
      </c>
      <c r="I17" s="11"/>
      <c r="J17" s="11" t="s">
        <v>27</v>
      </c>
      <c r="K17" s="11" t="s">
        <v>16</v>
      </c>
      <c r="L17" s="11" t="s">
        <v>28</v>
      </c>
      <c r="M17" s="11" t="s">
        <v>29</v>
      </c>
      <c r="N17" s="11" t="s">
        <v>30</v>
      </c>
      <c r="O17" s="11" t="s">
        <v>31</v>
      </c>
      <c r="P17" s="20"/>
    </row>
    <row r="18" spans="1:16" x14ac:dyDescent="0.35">
      <c r="E18" s="2">
        <v>11</v>
      </c>
      <c r="F18" s="4">
        <v>-1</v>
      </c>
      <c r="G18" s="4">
        <v>-1</v>
      </c>
      <c r="I18" t="s">
        <v>32</v>
      </c>
      <c r="J18">
        <v>12.5</v>
      </c>
      <c r="K18">
        <v>0.93788572311856289</v>
      </c>
      <c r="L18">
        <v>13.327849749579578</v>
      </c>
      <c r="M18">
        <v>1.0170895024375537E-9</v>
      </c>
      <c r="N18">
        <v>10.500943901671938</v>
      </c>
      <c r="O18">
        <v>14.499056098328062</v>
      </c>
    </row>
    <row r="19" spans="1:16" x14ac:dyDescent="0.35">
      <c r="E19" s="2">
        <v>17</v>
      </c>
      <c r="F19" s="4">
        <v>-1</v>
      </c>
      <c r="G19" s="4">
        <v>-1</v>
      </c>
      <c r="I19" t="s">
        <v>8</v>
      </c>
      <c r="J19">
        <v>-0.49999999999999994</v>
      </c>
      <c r="K19">
        <v>1.326370709590369</v>
      </c>
      <c r="L19">
        <v>-0.37696851746252596</v>
      </c>
      <c r="M19">
        <v>0.71147657623552352</v>
      </c>
      <c r="N19">
        <v>-3.3270922462001873</v>
      </c>
      <c r="O19">
        <v>2.3270922462001873</v>
      </c>
    </row>
    <row r="20" spans="1:16" ht="15" thickBot="1" x14ac:dyDescent="0.4">
      <c r="E20" s="2">
        <v>20</v>
      </c>
      <c r="F20" s="4">
        <v>-1</v>
      </c>
      <c r="G20" s="4">
        <v>-1</v>
      </c>
      <c r="I20" s="10" t="s">
        <v>9</v>
      </c>
      <c r="J20" s="10">
        <v>-1.0000000000000002</v>
      </c>
      <c r="K20" s="10">
        <v>1.3263707095903692</v>
      </c>
      <c r="L20" s="10">
        <v>-0.75393703492505204</v>
      </c>
      <c r="M20" s="10">
        <v>0.46255887733323142</v>
      </c>
      <c r="N20" s="10">
        <v>-3.8270922462001877</v>
      </c>
      <c r="O20" s="10">
        <v>1.8270922462001875</v>
      </c>
    </row>
    <row r="21" spans="1:16" x14ac:dyDescent="0.35">
      <c r="E21" s="9">
        <v>9</v>
      </c>
      <c r="F21" s="9">
        <v>-1</v>
      </c>
      <c r="G21" s="9">
        <v>-1</v>
      </c>
    </row>
    <row r="23" spans="1:16" x14ac:dyDescent="0.35">
      <c r="I23" t="s">
        <v>33</v>
      </c>
    </row>
    <row r="25" spans="1:16" ht="15" thickBot="1" x14ac:dyDescent="0.4">
      <c r="I25" t="s">
        <v>34</v>
      </c>
    </row>
    <row r="26" spans="1:16" x14ac:dyDescent="0.35">
      <c r="I26" s="11" t="s">
        <v>35</v>
      </c>
      <c r="J26" s="11" t="s">
        <v>36</v>
      </c>
      <c r="K26" s="11" t="s">
        <v>37</v>
      </c>
      <c r="L26" s="11" t="s">
        <v>38</v>
      </c>
      <c r="M26" s="11" t="s">
        <v>39</v>
      </c>
    </row>
    <row r="27" spans="1:16" x14ac:dyDescent="0.35">
      <c r="I27" t="s">
        <v>4</v>
      </c>
      <c r="J27">
        <v>6</v>
      </c>
      <c r="K27">
        <v>72</v>
      </c>
      <c r="L27">
        <v>12</v>
      </c>
      <c r="M27">
        <v>14</v>
      </c>
    </row>
    <row r="28" spans="1:16" x14ac:dyDescent="0.35">
      <c r="I28" t="s">
        <v>5</v>
      </c>
      <c r="J28">
        <v>6</v>
      </c>
      <c r="K28">
        <v>69</v>
      </c>
      <c r="L28">
        <v>11.5</v>
      </c>
      <c r="M28">
        <v>16.7</v>
      </c>
    </row>
    <row r="29" spans="1:16" ht="15" thickBot="1" x14ac:dyDescent="0.4">
      <c r="I29" s="10" t="s">
        <v>6</v>
      </c>
      <c r="J29" s="10">
        <v>6</v>
      </c>
      <c r="K29" s="10">
        <v>84</v>
      </c>
      <c r="L29" s="10">
        <v>14</v>
      </c>
      <c r="M29" s="10">
        <v>16.8</v>
      </c>
    </row>
    <row r="32" spans="1:16" ht="15" thickBot="1" x14ac:dyDescent="0.4">
      <c r="I32" t="s">
        <v>18</v>
      </c>
    </row>
    <row r="33" spans="9:16" x14ac:dyDescent="0.35">
      <c r="I33" s="11" t="s">
        <v>40</v>
      </c>
      <c r="J33" s="11" t="s">
        <v>20</v>
      </c>
      <c r="K33" s="11" t="s">
        <v>19</v>
      </c>
      <c r="L33" s="11" t="s">
        <v>21</v>
      </c>
      <c r="M33" s="11" t="s">
        <v>22</v>
      </c>
      <c r="N33" s="11" t="s">
        <v>29</v>
      </c>
      <c r="O33" s="11" t="s">
        <v>41</v>
      </c>
      <c r="P33" s="20"/>
    </row>
    <row r="34" spans="9:16" x14ac:dyDescent="0.35">
      <c r="I34" t="s">
        <v>42</v>
      </c>
      <c r="J34">
        <v>21</v>
      </c>
      <c r="K34">
        <v>2</v>
      </c>
      <c r="L34">
        <v>10.5</v>
      </c>
      <c r="M34">
        <v>0.66315789473684206</v>
      </c>
      <c r="N34">
        <v>0.52969149408120197</v>
      </c>
      <c r="O34">
        <v>3.6823203436732408</v>
      </c>
    </row>
    <row r="35" spans="9:16" x14ac:dyDescent="0.35">
      <c r="I35" t="s">
        <v>43</v>
      </c>
      <c r="J35">
        <v>237.5</v>
      </c>
      <c r="K35">
        <v>15</v>
      </c>
      <c r="L35">
        <v>15.833333333333334</v>
      </c>
    </row>
    <row r="37" spans="9:16" ht="15" thickBot="1" x14ac:dyDescent="0.4">
      <c r="I37" s="10" t="s">
        <v>26</v>
      </c>
      <c r="J37" s="10">
        <v>258.5</v>
      </c>
      <c r="K37" s="10">
        <v>17</v>
      </c>
      <c r="L37" s="10"/>
      <c r="M37" s="10"/>
      <c r="N37" s="10"/>
      <c r="O37" s="10"/>
    </row>
  </sheetData>
  <mergeCells count="2">
    <mergeCell ref="E2:G2"/>
    <mergeCell ref="R2:T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EE177-C8FE-4A08-AF32-53017F535C7E}">
  <sheetPr codeName="Sheet121"/>
  <dimension ref="A1:AB69"/>
  <sheetViews>
    <sheetView zoomScaleNormal="100" workbookViewId="0"/>
  </sheetViews>
  <sheetFormatPr defaultRowHeight="14.5" x14ac:dyDescent="0.35"/>
  <cols>
    <col min="5" max="5" width="1.453125" customWidth="1"/>
    <col min="6" max="11" width="7.453125" customWidth="1"/>
    <col min="14" max="14" width="19.54296875" customWidth="1"/>
    <col min="22" max="22" width="18" customWidth="1"/>
    <col min="23" max="23" width="11.54296875" customWidth="1"/>
    <col min="24" max="24" width="14.1796875" customWidth="1"/>
    <col min="25" max="26" width="11.54296875" customWidth="1"/>
    <col min="27" max="27" width="12.26953125" customWidth="1"/>
    <col min="28" max="28" width="11.54296875" customWidth="1"/>
  </cols>
  <sheetData>
    <row r="1" spans="1:27" x14ac:dyDescent="0.35">
      <c r="A1" s="1" t="s">
        <v>47</v>
      </c>
    </row>
    <row r="3" spans="1:27" x14ac:dyDescent="0.35">
      <c r="A3" s="21"/>
      <c r="B3" s="37" t="s">
        <v>48</v>
      </c>
      <c r="C3" s="38"/>
      <c r="D3" s="39"/>
      <c r="F3" s="22" t="s">
        <v>8</v>
      </c>
      <c r="G3" s="22" t="s">
        <v>9</v>
      </c>
      <c r="H3" s="22" t="s">
        <v>49</v>
      </c>
      <c r="I3" s="22" t="s">
        <v>50</v>
      </c>
      <c r="J3" s="22" t="s">
        <v>51</v>
      </c>
      <c r="K3" s="22" t="s">
        <v>52</v>
      </c>
      <c r="N3" t="s">
        <v>53</v>
      </c>
      <c r="V3" t="s">
        <v>2</v>
      </c>
    </row>
    <row r="4" spans="1:27" ht="15" thickBot="1" x14ac:dyDescent="0.4">
      <c r="A4" s="23" t="s">
        <v>54</v>
      </c>
      <c r="B4" s="24" t="s">
        <v>55</v>
      </c>
      <c r="C4" s="24" t="s">
        <v>56</v>
      </c>
      <c r="D4" s="24" t="s">
        <v>57</v>
      </c>
      <c r="F4" s="25">
        <v>1</v>
      </c>
      <c r="G4" s="26">
        <v>1</v>
      </c>
      <c r="H4" s="27">
        <v>0</v>
      </c>
      <c r="I4" s="25">
        <f t="shared" ref="I4:I33" si="0">F4*G4</f>
        <v>1</v>
      </c>
      <c r="J4" s="27">
        <f t="shared" ref="J4:J33" si="1">F4*H4</f>
        <v>0</v>
      </c>
      <c r="K4" s="7">
        <v>128</v>
      </c>
    </row>
    <row r="5" spans="1:27" x14ac:dyDescent="0.35">
      <c r="A5" s="7" t="s">
        <v>58</v>
      </c>
      <c r="B5" s="7">
        <v>128</v>
      </c>
      <c r="C5" s="7">
        <v>166</v>
      </c>
      <c r="D5" s="7">
        <v>151</v>
      </c>
      <c r="F5" s="28">
        <v>1</v>
      </c>
      <c r="G5">
        <v>1</v>
      </c>
      <c r="H5" s="29">
        <v>0</v>
      </c>
      <c r="I5">
        <f t="shared" si="0"/>
        <v>1</v>
      </c>
      <c r="J5">
        <f t="shared" si="1"/>
        <v>0</v>
      </c>
      <c r="K5" s="30">
        <v>150</v>
      </c>
      <c r="N5" t="s">
        <v>34</v>
      </c>
      <c r="O5" t="s">
        <v>55</v>
      </c>
      <c r="P5" t="s">
        <v>56</v>
      </c>
      <c r="Q5" t="s">
        <v>57</v>
      </c>
      <c r="R5" t="s">
        <v>26</v>
      </c>
      <c r="V5" s="5" t="s">
        <v>10</v>
      </c>
      <c r="W5" s="5"/>
    </row>
    <row r="6" spans="1:27" ht="15" thickBot="1" x14ac:dyDescent="0.4">
      <c r="A6" s="30"/>
      <c r="B6" s="30">
        <v>150</v>
      </c>
      <c r="C6" s="30">
        <v>178</v>
      </c>
      <c r="D6" s="30">
        <v>125</v>
      </c>
      <c r="F6" s="28">
        <v>1</v>
      </c>
      <c r="G6">
        <v>1</v>
      </c>
      <c r="H6" s="29">
        <v>0</v>
      </c>
      <c r="I6">
        <f t="shared" si="0"/>
        <v>1</v>
      </c>
      <c r="J6">
        <f t="shared" si="1"/>
        <v>0</v>
      </c>
      <c r="K6" s="30">
        <v>174</v>
      </c>
      <c r="N6" s="31" t="s">
        <v>58</v>
      </c>
      <c r="O6" s="31"/>
      <c r="P6" s="31"/>
      <c r="Q6" s="31"/>
      <c r="R6" s="31"/>
      <c r="V6" t="s">
        <v>12</v>
      </c>
      <c r="W6">
        <v>0.61717863365297299</v>
      </c>
    </row>
    <row r="7" spans="1:27" x14ac:dyDescent="0.35">
      <c r="A7" s="30"/>
      <c r="B7" s="30">
        <v>174</v>
      </c>
      <c r="C7" s="30">
        <v>187</v>
      </c>
      <c r="D7" s="30">
        <v>117</v>
      </c>
      <c r="F7" s="28">
        <v>1</v>
      </c>
      <c r="G7">
        <v>1</v>
      </c>
      <c r="H7" s="29">
        <v>0</v>
      </c>
      <c r="I7">
        <f t="shared" si="0"/>
        <v>1</v>
      </c>
      <c r="J7">
        <f t="shared" si="1"/>
        <v>0</v>
      </c>
      <c r="K7" s="30">
        <v>116</v>
      </c>
      <c r="N7" t="s">
        <v>36</v>
      </c>
      <c r="O7">
        <v>5</v>
      </c>
      <c r="P7">
        <v>5</v>
      </c>
      <c r="Q7">
        <v>5</v>
      </c>
      <c r="R7">
        <v>15</v>
      </c>
      <c r="V7" t="s">
        <v>14</v>
      </c>
      <c r="W7">
        <v>0.38090946583775059</v>
      </c>
    </row>
    <row r="8" spans="1:27" x14ac:dyDescent="0.35">
      <c r="A8" s="30"/>
      <c r="B8" s="30">
        <v>116</v>
      </c>
      <c r="C8" s="30">
        <v>153</v>
      </c>
      <c r="D8" s="30">
        <v>155</v>
      </c>
      <c r="F8" s="32">
        <v>1</v>
      </c>
      <c r="G8" s="33">
        <v>1</v>
      </c>
      <c r="H8" s="21">
        <v>0</v>
      </c>
      <c r="I8">
        <f t="shared" si="0"/>
        <v>1</v>
      </c>
      <c r="J8">
        <f t="shared" si="1"/>
        <v>0</v>
      </c>
      <c r="K8" s="8">
        <v>109</v>
      </c>
      <c r="N8" t="s">
        <v>37</v>
      </c>
      <c r="O8">
        <v>677</v>
      </c>
      <c r="P8">
        <v>879</v>
      </c>
      <c r="Q8">
        <v>706</v>
      </c>
      <c r="R8">
        <v>2262</v>
      </c>
      <c r="V8" t="s">
        <v>15</v>
      </c>
      <c r="W8">
        <v>0.25193227122061529</v>
      </c>
    </row>
    <row r="9" spans="1:27" x14ac:dyDescent="0.35">
      <c r="A9" s="30"/>
      <c r="B9" s="8">
        <v>109</v>
      </c>
      <c r="C9" s="8">
        <v>195</v>
      </c>
      <c r="D9" s="8">
        <v>158</v>
      </c>
      <c r="F9" s="25">
        <v>0</v>
      </c>
      <c r="G9" s="26">
        <v>1</v>
      </c>
      <c r="H9" s="27">
        <v>0</v>
      </c>
      <c r="I9" s="25">
        <f t="shared" si="0"/>
        <v>0</v>
      </c>
      <c r="J9" s="27">
        <f t="shared" si="1"/>
        <v>0</v>
      </c>
      <c r="K9" s="7">
        <v>175</v>
      </c>
      <c r="N9" t="s">
        <v>38</v>
      </c>
      <c r="O9">
        <v>135.4</v>
      </c>
      <c r="P9">
        <v>175.8</v>
      </c>
      <c r="Q9">
        <v>141.19999999999999</v>
      </c>
      <c r="R9">
        <v>150.80000000000001</v>
      </c>
      <c r="V9" t="s">
        <v>16</v>
      </c>
      <c r="W9">
        <v>21.221058723196002</v>
      </c>
    </row>
    <row r="10" spans="1:27" ht="15" thickBot="1" x14ac:dyDescent="0.4">
      <c r="A10" s="7" t="s">
        <v>59</v>
      </c>
      <c r="B10" s="7">
        <v>175</v>
      </c>
      <c r="C10" s="7">
        <v>140</v>
      </c>
      <c r="D10" s="7">
        <v>167</v>
      </c>
      <c r="F10" s="28">
        <v>0</v>
      </c>
      <c r="G10">
        <v>1</v>
      </c>
      <c r="H10" s="29">
        <v>0</v>
      </c>
      <c r="I10">
        <f t="shared" si="0"/>
        <v>0</v>
      </c>
      <c r="J10">
        <f t="shared" si="1"/>
        <v>0</v>
      </c>
      <c r="K10" s="30">
        <v>132</v>
      </c>
      <c r="N10" t="s">
        <v>39</v>
      </c>
      <c r="O10">
        <v>707.79999999999927</v>
      </c>
      <c r="P10">
        <v>278.7</v>
      </c>
      <c r="Q10">
        <v>354.20000000000073</v>
      </c>
      <c r="R10">
        <v>723.88571428571595</v>
      </c>
      <c r="V10" s="10" t="s">
        <v>17</v>
      </c>
      <c r="W10" s="10">
        <v>30</v>
      </c>
    </row>
    <row r="11" spans="1:27" x14ac:dyDescent="0.35">
      <c r="A11" s="30"/>
      <c r="B11" s="30">
        <v>132</v>
      </c>
      <c r="C11" s="30">
        <v>145</v>
      </c>
      <c r="D11" s="30">
        <v>183</v>
      </c>
      <c r="F11" s="28">
        <v>0</v>
      </c>
      <c r="G11">
        <v>1</v>
      </c>
      <c r="H11" s="29">
        <v>0</v>
      </c>
      <c r="I11">
        <f t="shared" si="0"/>
        <v>0</v>
      </c>
      <c r="J11">
        <f t="shared" si="1"/>
        <v>0</v>
      </c>
      <c r="K11" s="30">
        <v>120</v>
      </c>
    </row>
    <row r="12" spans="1:27" ht="15" thickBot="1" x14ac:dyDescent="0.4">
      <c r="A12" s="30"/>
      <c r="B12" s="30">
        <v>120</v>
      </c>
      <c r="C12" s="30">
        <v>159</v>
      </c>
      <c r="D12" s="30">
        <v>142</v>
      </c>
      <c r="F12" s="28">
        <v>0</v>
      </c>
      <c r="G12">
        <v>1</v>
      </c>
      <c r="H12" s="29">
        <v>0</v>
      </c>
      <c r="I12">
        <f t="shared" si="0"/>
        <v>0</v>
      </c>
      <c r="J12">
        <f t="shared" si="1"/>
        <v>0</v>
      </c>
      <c r="K12" s="30">
        <v>187</v>
      </c>
      <c r="N12" s="31" t="s">
        <v>59</v>
      </c>
      <c r="O12" s="31"/>
      <c r="P12" s="31"/>
      <c r="Q12" s="31"/>
      <c r="R12" s="31"/>
      <c r="V12" t="s">
        <v>18</v>
      </c>
    </row>
    <row r="13" spans="1:27" x14ac:dyDescent="0.35">
      <c r="A13" s="30"/>
      <c r="B13" s="30">
        <v>187</v>
      </c>
      <c r="C13" s="30">
        <v>131</v>
      </c>
      <c r="D13" s="30">
        <v>167</v>
      </c>
      <c r="F13" s="32">
        <v>0</v>
      </c>
      <c r="G13" s="33">
        <v>1</v>
      </c>
      <c r="H13" s="21">
        <v>0</v>
      </c>
      <c r="I13">
        <f t="shared" si="0"/>
        <v>0</v>
      </c>
      <c r="J13">
        <f t="shared" si="1"/>
        <v>0</v>
      </c>
      <c r="K13" s="8">
        <v>184</v>
      </c>
      <c r="N13" t="s">
        <v>36</v>
      </c>
      <c r="O13">
        <v>5</v>
      </c>
      <c r="P13">
        <v>5</v>
      </c>
      <c r="Q13">
        <v>5</v>
      </c>
      <c r="R13">
        <v>15</v>
      </c>
      <c r="V13" s="11"/>
      <c r="W13" s="11" t="s">
        <v>19</v>
      </c>
      <c r="X13" s="11" t="s">
        <v>20</v>
      </c>
      <c r="Y13" s="11" t="s">
        <v>21</v>
      </c>
      <c r="Z13" s="11" t="s">
        <v>22</v>
      </c>
      <c r="AA13" s="11" t="s">
        <v>23</v>
      </c>
    </row>
    <row r="14" spans="1:27" x14ac:dyDescent="0.35">
      <c r="A14" s="8"/>
      <c r="B14" s="8">
        <v>184</v>
      </c>
      <c r="C14" s="8">
        <v>126</v>
      </c>
      <c r="D14" s="8">
        <v>168</v>
      </c>
      <c r="F14" s="25">
        <v>1</v>
      </c>
      <c r="G14" s="26">
        <v>0</v>
      </c>
      <c r="H14" s="27">
        <v>1</v>
      </c>
      <c r="I14" s="25">
        <f t="shared" si="0"/>
        <v>0</v>
      </c>
      <c r="J14" s="27">
        <f t="shared" si="1"/>
        <v>1</v>
      </c>
      <c r="K14" s="7">
        <v>166</v>
      </c>
      <c r="N14" t="s">
        <v>37</v>
      </c>
      <c r="O14">
        <v>798</v>
      </c>
      <c r="P14">
        <v>701</v>
      </c>
      <c r="Q14">
        <v>827</v>
      </c>
      <c r="R14">
        <v>2326</v>
      </c>
      <c r="V14" t="s">
        <v>24</v>
      </c>
      <c r="W14">
        <v>5</v>
      </c>
      <c r="X14">
        <v>6649.8666666666722</v>
      </c>
      <c r="Y14">
        <v>1329.9733333333345</v>
      </c>
      <c r="Z14">
        <v>2.9533086602516687</v>
      </c>
      <c r="AA14">
        <v>3.237417922643393E-2</v>
      </c>
    </row>
    <row r="15" spans="1:27" x14ac:dyDescent="0.35">
      <c r="F15" s="28">
        <v>1</v>
      </c>
      <c r="G15">
        <v>0</v>
      </c>
      <c r="H15" s="29">
        <v>1</v>
      </c>
      <c r="I15">
        <f t="shared" si="0"/>
        <v>0</v>
      </c>
      <c r="J15">
        <f t="shared" si="1"/>
        <v>1</v>
      </c>
      <c r="K15" s="30">
        <v>178</v>
      </c>
      <c r="N15" t="s">
        <v>38</v>
      </c>
      <c r="O15">
        <v>159.6</v>
      </c>
      <c r="P15">
        <v>140.19999999999999</v>
      </c>
      <c r="Q15">
        <v>165.4</v>
      </c>
      <c r="R15">
        <v>155.06666666666666</v>
      </c>
      <c r="V15" t="s">
        <v>25</v>
      </c>
      <c r="W15">
        <v>24</v>
      </c>
      <c r="X15">
        <v>10807.999999999996</v>
      </c>
      <c r="Y15">
        <v>450.3333333333332</v>
      </c>
    </row>
    <row r="16" spans="1:27" ht="15" thickBot="1" x14ac:dyDescent="0.4">
      <c r="A16" t="s">
        <v>60</v>
      </c>
      <c r="F16" s="28">
        <v>1</v>
      </c>
      <c r="G16">
        <v>0</v>
      </c>
      <c r="H16" s="29">
        <v>1</v>
      </c>
      <c r="I16">
        <f t="shared" si="0"/>
        <v>0</v>
      </c>
      <c r="J16">
        <f t="shared" si="1"/>
        <v>1</v>
      </c>
      <c r="K16" s="30">
        <v>187</v>
      </c>
      <c r="N16" t="s">
        <v>39</v>
      </c>
      <c r="O16">
        <v>978.29999999999927</v>
      </c>
      <c r="P16">
        <v>165.7</v>
      </c>
      <c r="Q16">
        <v>217.3</v>
      </c>
      <c r="R16">
        <v>513.35238095238208</v>
      </c>
      <c r="V16" s="10" t="s">
        <v>26</v>
      </c>
      <c r="W16" s="10">
        <v>29</v>
      </c>
      <c r="X16" s="10">
        <v>17457.866666666669</v>
      </c>
      <c r="Y16" s="10"/>
      <c r="Z16" s="10"/>
      <c r="AA16" s="10"/>
    </row>
    <row r="17" spans="1:28" ht="15" thickBot="1" x14ac:dyDescent="0.4">
      <c r="A17" t="s">
        <v>61</v>
      </c>
      <c r="F17" s="28">
        <v>1</v>
      </c>
      <c r="G17">
        <v>0</v>
      </c>
      <c r="H17" s="29">
        <v>1</v>
      </c>
      <c r="I17">
        <f t="shared" si="0"/>
        <v>0</v>
      </c>
      <c r="J17">
        <f t="shared" si="1"/>
        <v>1</v>
      </c>
      <c r="K17" s="30">
        <v>153</v>
      </c>
    </row>
    <row r="18" spans="1:28" ht="15" thickBot="1" x14ac:dyDescent="0.4">
      <c r="A18" t="s">
        <v>62</v>
      </c>
      <c r="F18" s="32">
        <v>1</v>
      </c>
      <c r="G18" s="33">
        <v>0</v>
      </c>
      <c r="H18" s="21">
        <v>1</v>
      </c>
      <c r="I18">
        <f t="shared" si="0"/>
        <v>0</v>
      </c>
      <c r="J18">
        <f t="shared" si="1"/>
        <v>1</v>
      </c>
      <c r="K18" s="8">
        <v>195</v>
      </c>
      <c r="N18" s="31" t="s">
        <v>26</v>
      </c>
      <c r="O18" s="31"/>
      <c r="P18" s="31"/>
      <c r="Q18" s="31"/>
      <c r="V18" s="11"/>
      <c r="W18" s="11" t="s">
        <v>27</v>
      </c>
      <c r="X18" s="11" t="s">
        <v>16</v>
      </c>
      <c r="Y18" s="11" t="s">
        <v>28</v>
      </c>
      <c r="Z18" s="11" t="s">
        <v>29</v>
      </c>
      <c r="AA18" s="11" t="s">
        <v>30</v>
      </c>
      <c r="AB18" s="11" t="s">
        <v>31</v>
      </c>
    </row>
    <row r="19" spans="1:28" x14ac:dyDescent="0.35">
      <c r="F19" s="25">
        <v>0</v>
      </c>
      <c r="G19" s="26">
        <v>0</v>
      </c>
      <c r="H19" s="27">
        <v>1</v>
      </c>
      <c r="I19" s="25">
        <f t="shared" si="0"/>
        <v>0</v>
      </c>
      <c r="J19" s="27">
        <f t="shared" si="1"/>
        <v>0</v>
      </c>
      <c r="K19" s="7">
        <v>140</v>
      </c>
      <c r="N19" t="s">
        <v>36</v>
      </c>
      <c r="O19">
        <v>10</v>
      </c>
      <c r="P19">
        <v>10</v>
      </c>
      <c r="Q19">
        <v>10</v>
      </c>
      <c r="V19" t="s">
        <v>32</v>
      </c>
      <c r="W19">
        <v>165.4</v>
      </c>
      <c r="X19">
        <v>9.4903459719162306</v>
      </c>
      <c r="Y19">
        <v>17.42823712533248</v>
      </c>
      <c r="Z19">
        <v>3.9686361709731235E-15</v>
      </c>
      <c r="AA19">
        <v>145.81288859920977</v>
      </c>
      <c r="AB19">
        <v>184.98711140079024</v>
      </c>
    </row>
    <row r="20" spans="1:28" x14ac:dyDescent="0.35">
      <c r="F20" s="28">
        <v>0</v>
      </c>
      <c r="G20">
        <v>0</v>
      </c>
      <c r="H20" s="29">
        <v>1</v>
      </c>
      <c r="I20">
        <f t="shared" si="0"/>
        <v>0</v>
      </c>
      <c r="J20">
        <f t="shared" si="1"/>
        <v>0</v>
      </c>
      <c r="K20" s="30">
        <v>145</v>
      </c>
      <c r="N20" t="s">
        <v>37</v>
      </c>
      <c r="O20">
        <v>1475</v>
      </c>
      <c r="P20">
        <v>1580</v>
      </c>
      <c r="Q20">
        <v>1533</v>
      </c>
      <c r="V20" t="s">
        <v>8</v>
      </c>
      <c r="W20">
        <v>-24.200000000000003</v>
      </c>
      <c r="X20">
        <v>13.421375985096804</v>
      </c>
      <c r="Y20">
        <v>-1.8030938129497203</v>
      </c>
      <c r="Z20">
        <v>8.3944409308501486E-2</v>
      </c>
      <c r="AA20">
        <v>-51.900358590710219</v>
      </c>
      <c r="AB20">
        <v>3.5003585907102135</v>
      </c>
    </row>
    <row r="21" spans="1:28" x14ac:dyDescent="0.35">
      <c r="F21" s="28">
        <v>0</v>
      </c>
      <c r="G21">
        <v>0</v>
      </c>
      <c r="H21" s="29">
        <v>1</v>
      </c>
      <c r="I21">
        <f t="shared" si="0"/>
        <v>0</v>
      </c>
      <c r="J21">
        <f t="shared" si="1"/>
        <v>0</v>
      </c>
      <c r="K21" s="30">
        <v>159</v>
      </c>
      <c r="N21" t="s">
        <v>38</v>
      </c>
      <c r="O21">
        <v>147.5</v>
      </c>
      <c r="P21">
        <v>158</v>
      </c>
      <c r="Q21">
        <v>153.30000000000001</v>
      </c>
      <c r="V21" t="s">
        <v>9</v>
      </c>
      <c r="W21">
        <v>-5.800000000000014</v>
      </c>
      <c r="X21">
        <v>13.421375985096805</v>
      </c>
      <c r="Y21">
        <v>-0.43214645103753718</v>
      </c>
      <c r="Z21">
        <v>0.66949292622206347</v>
      </c>
      <c r="AA21">
        <v>-33.500358590710235</v>
      </c>
      <c r="AB21">
        <v>21.900358590710205</v>
      </c>
    </row>
    <row r="22" spans="1:28" x14ac:dyDescent="0.35">
      <c r="F22" s="28">
        <v>0</v>
      </c>
      <c r="G22">
        <v>0</v>
      </c>
      <c r="H22" s="29">
        <v>1</v>
      </c>
      <c r="I22">
        <f t="shared" si="0"/>
        <v>0</v>
      </c>
      <c r="J22">
        <f t="shared" si="1"/>
        <v>0</v>
      </c>
      <c r="K22" s="30">
        <v>131</v>
      </c>
      <c r="N22" t="s">
        <v>39</v>
      </c>
      <c r="O22">
        <v>912.05555555555554</v>
      </c>
      <c r="P22">
        <v>549.55555555555554</v>
      </c>
      <c r="Q22">
        <v>416.67777777777843</v>
      </c>
      <c r="V22" t="s">
        <v>49</v>
      </c>
      <c r="W22">
        <v>-25.199999999999978</v>
      </c>
      <c r="X22">
        <v>13.421375985096804</v>
      </c>
      <c r="Y22">
        <v>-1.8776018217492936</v>
      </c>
      <c r="Z22">
        <v>7.2641419078709163E-2</v>
      </c>
      <c r="AA22">
        <v>-52.900358590710198</v>
      </c>
      <c r="AB22">
        <v>2.5003585907102384</v>
      </c>
    </row>
    <row r="23" spans="1:28" x14ac:dyDescent="0.35">
      <c r="F23" s="32">
        <v>0</v>
      </c>
      <c r="G23" s="33">
        <v>0</v>
      </c>
      <c r="H23" s="21">
        <v>1</v>
      </c>
      <c r="I23">
        <f t="shared" si="0"/>
        <v>0</v>
      </c>
      <c r="J23">
        <f t="shared" si="1"/>
        <v>0</v>
      </c>
      <c r="K23" s="8">
        <v>126</v>
      </c>
      <c r="V23" t="s">
        <v>50</v>
      </c>
      <c r="W23">
        <v>3.3365259019643346E-14</v>
      </c>
      <c r="X23">
        <v>18.980691943832461</v>
      </c>
      <c r="Y23">
        <v>1.7578526177221358E-15</v>
      </c>
      <c r="Z23">
        <v>1</v>
      </c>
      <c r="AA23">
        <v>-39.174222801580434</v>
      </c>
      <c r="AB23">
        <v>39.174222801580505</v>
      </c>
    </row>
    <row r="24" spans="1:28" ht="15" thickBot="1" x14ac:dyDescent="0.4">
      <c r="F24" s="25">
        <v>1</v>
      </c>
      <c r="G24" s="26">
        <v>0</v>
      </c>
      <c r="H24" s="27">
        <v>0</v>
      </c>
      <c r="I24" s="25">
        <f t="shared" si="0"/>
        <v>0</v>
      </c>
      <c r="J24" s="27">
        <f t="shared" si="1"/>
        <v>0</v>
      </c>
      <c r="K24" s="7">
        <v>151</v>
      </c>
      <c r="V24" s="10" t="s">
        <v>51</v>
      </c>
      <c r="W24" s="10">
        <v>59.79999999999999</v>
      </c>
      <c r="X24" s="10">
        <v>18.980691943832458</v>
      </c>
      <c r="Y24" s="10">
        <v>3.1505700728382173</v>
      </c>
      <c r="Z24" s="10">
        <v>4.3278128988797253E-3</v>
      </c>
      <c r="AA24" s="10">
        <v>20.625777198419527</v>
      </c>
      <c r="AB24" s="10">
        <v>98.974222801580453</v>
      </c>
    </row>
    <row r="25" spans="1:28" ht="15" thickBot="1" x14ac:dyDescent="0.4">
      <c r="F25" s="28">
        <v>1</v>
      </c>
      <c r="G25">
        <v>0</v>
      </c>
      <c r="H25" s="29">
        <v>0</v>
      </c>
      <c r="I25">
        <f t="shared" si="0"/>
        <v>0</v>
      </c>
      <c r="J25">
        <f t="shared" si="1"/>
        <v>0</v>
      </c>
      <c r="K25" s="30">
        <v>125</v>
      </c>
      <c r="N25" t="s">
        <v>18</v>
      </c>
    </row>
    <row r="26" spans="1:28" x14ac:dyDescent="0.35">
      <c r="F26" s="28">
        <v>1</v>
      </c>
      <c r="G26">
        <v>0</v>
      </c>
      <c r="H26" s="29">
        <v>0</v>
      </c>
      <c r="I26">
        <f t="shared" si="0"/>
        <v>0</v>
      </c>
      <c r="J26">
        <f t="shared" si="1"/>
        <v>0</v>
      </c>
      <c r="K26" s="30">
        <v>117</v>
      </c>
      <c r="N26" s="11" t="s">
        <v>40</v>
      </c>
      <c r="O26" s="11" t="s">
        <v>20</v>
      </c>
      <c r="P26" s="11" t="s">
        <v>19</v>
      </c>
      <c r="Q26" s="11" t="s">
        <v>21</v>
      </c>
      <c r="R26" s="11" t="s">
        <v>22</v>
      </c>
      <c r="S26" s="11" t="s">
        <v>29</v>
      </c>
      <c r="T26" s="11" t="s">
        <v>41</v>
      </c>
      <c r="V26" t="s">
        <v>63</v>
      </c>
      <c r="W26" s="23">
        <f>X14/X16</f>
        <v>0.38090946583775059</v>
      </c>
    </row>
    <row r="27" spans="1:28" x14ac:dyDescent="0.35">
      <c r="F27" s="28">
        <v>1</v>
      </c>
      <c r="G27">
        <v>0</v>
      </c>
      <c r="H27" s="29">
        <v>0</v>
      </c>
      <c r="I27">
        <f t="shared" si="0"/>
        <v>0</v>
      </c>
      <c r="J27">
        <f t="shared" si="1"/>
        <v>0</v>
      </c>
      <c r="K27" s="30">
        <v>155</v>
      </c>
      <c r="N27" t="s">
        <v>64</v>
      </c>
      <c r="O27">
        <v>136.53333333333285</v>
      </c>
      <c r="P27">
        <v>1</v>
      </c>
      <c r="Q27">
        <v>136.53333333333285</v>
      </c>
      <c r="R27">
        <v>0.30318282753515807</v>
      </c>
      <c r="S27">
        <v>0.58698317897716845</v>
      </c>
      <c r="T27">
        <v>4.2596772726902348</v>
      </c>
    </row>
    <row r="28" spans="1:28" x14ac:dyDescent="0.35">
      <c r="F28" s="32">
        <v>1</v>
      </c>
      <c r="G28" s="33">
        <v>0</v>
      </c>
      <c r="H28" s="21">
        <v>0</v>
      </c>
      <c r="I28">
        <f t="shared" si="0"/>
        <v>0</v>
      </c>
      <c r="J28">
        <f t="shared" si="1"/>
        <v>0</v>
      </c>
      <c r="K28" s="8">
        <v>158</v>
      </c>
      <c r="N28" t="s">
        <v>65</v>
      </c>
      <c r="O28">
        <v>553.26666666666642</v>
      </c>
      <c r="P28">
        <v>2</v>
      </c>
      <c r="Q28">
        <v>276.63333333333321</v>
      </c>
      <c r="R28">
        <v>0.61428571428571399</v>
      </c>
      <c r="S28">
        <v>0.54931693706660334</v>
      </c>
      <c r="T28">
        <v>3.4028261053501945</v>
      </c>
      <c r="V28" t="s">
        <v>66</v>
      </c>
    </row>
    <row r="29" spans="1:28" x14ac:dyDescent="0.35">
      <c r="F29" s="25">
        <v>0</v>
      </c>
      <c r="G29" s="26">
        <v>0</v>
      </c>
      <c r="H29" s="27">
        <v>0</v>
      </c>
      <c r="I29" s="25">
        <f t="shared" si="0"/>
        <v>0</v>
      </c>
      <c r="J29" s="27">
        <f t="shared" si="1"/>
        <v>0</v>
      </c>
      <c r="K29" s="7">
        <v>167</v>
      </c>
      <c r="N29" t="s">
        <v>67</v>
      </c>
      <c r="O29">
        <v>5960.0666666666657</v>
      </c>
      <c r="P29">
        <v>2</v>
      </c>
      <c r="Q29">
        <v>2980.0333333333328</v>
      </c>
      <c r="R29">
        <v>6.6173945225758688</v>
      </c>
      <c r="S29">
        <v>5.1421901060349955E-3</v>
      </c>
      <c r="T29">
        <v>3.4028261053501945</v>
      </c>
    </row>
    <row r="30" spans="1:28" x14ac:dyDescent="0.35">
      <c r="F30" s="28">
        <v>0</v>
      </c>
      <c r="G30">
        <v>0</v>
      </c>
      <c r="H30" s="29">
        <v>0</v>
      </c>
      <c r="I30" s="28">
        <f t="shared" si="0"/>
        <v>0</v>
      </c>
      <c r="J30" s="29">
        <f t="shared" si="1"/>
        <v>0</v>
      </c>
      <c r="K30" s="30">
        <v>183</v>
      </c>
      <c r="N30" t="s">
        <v>68</v>
      </c>
      <c r="O30">
        <v>10808</v>
      </c>
      <c r="P30">
        <v>24</v>
      </c>
      <c r="Q30">
        <v>450.33333333333331</v>
      </c>
      <c r="V30" t="s">
        <v>2</v>
      </c>
    </row>
    <row r="31" spans="1:28" ht="15" thickBot="1" x14ac:dyDescent="0.4">
      <c r="F31" s="28">
        <v>0</v>
      </c>
      <c r="G31">
        <v>0</v>
      </c>
      <c r="H31" s="29">
        <v>0</v>
      </c>
      <c r="I31" s="28">
        <f t="shared" si="0"/>
        <v>0</v>
      </c>
      <c r="J31" s="29">
        <f t="shared" si="1"/>
        <v>0</v>
      </c>
      <c r="K31" s="30">
        <v>142</v>
      </c>
    </row>
    <row r="32" spans="1:28" ht="15" thickBot="1" x14ac:dyDescent="0.4">
      <c r="F32" s="28">
        <v>0</v>
      </c>
      <c r="G32">
        <v>0</v>
      </c>
      <c r="H32" s="29">
        <v>0</v>
      </c>
      <c r="I32" s="28">
        <f t="shared" si="0"/>
        <v>0</v>
      </c>
      <c r="J32" s="29">
        <f t="shared" si="1"/>
        <v>0</v>
      </c>
      <c r="K32" s="30">
        <v>167</v>
      </c>
      <c r="N32" s="10" t="s">
        <v>26</v>
      </c>
      <c r="O32" s="10">
        <v>17457.866666666665</v>
      </c>
      <c r="P32" s="10">
        <v>29</v>
      </c>
      <c r="Q32" s="10"/>
      <c r="R32" s="10"/>
      <c r="S32" s="10"/>
      <c r="T32" s="10"/>
      <c r="V32" s="5" t="s">
        <v>10</v>
      </c>
      <c r="W32" s="5"/>
    </row>
    <row r="33" spans="6:28" x14ac:dyDescent="0.35">
      <c r="F33" s="32">
        <v>0</v>
      </c>
      <c r="G33" s="33">
        <v>0</v>
      </c>
      <c r="H33" s="21">
        <v>0</v>
      </c>
      <c r="I33" s="32">
        <f t="shared" si="0"/>
        <v>0</v>
      </c>
      <c r="J33" s="21">
        <f t="shared" si="1"/>
        <v>0</v>
      </c>
      <c r="K33" s="8">
        <v>168</v>
      </c>
      <c r="V33" t="s">
        <v>12</v>
      </c>
      <c r="W33">
        <v>8.8434914543495211E-2</v>
      </c>
    </row>
    <row r="34" spans="6:28" x14ac:dyDescent="0.35">
      <c r="V34" t="s">
        <v>14</v>
      </c>
      <c r="W34">
        <v>7.8207341103152996E-3</v>
      </c>
    </row>
    <row r="35" spans="6:28" x14ac:dyDescent="0.35">
      <c r="F35" t="s">
        <v>69</v>
      </c>
      <c r="N35" t="s">
        <v>70</v>
      </c>
      <c r="V35" t="s">
        <v>15</v>
      </c>
      <c r="W35">
        <v>-2.7614239671459154E-2</v>
      </c>
    </row>
    <row r="36" spans="6:28" x14ac:dyDescent="0.35">
      <c r="V36" t="s">
        <v>16</v>
      </c>
      <c r="W36">
        <v>24.872053546481592</v>
      </c>
    </row>
    <row r="37" spans="6:28" ht="15" thickBot="1" x14ac:dyDescent="0.4">
      <c r="F37" s="22" t="s">
        <v>8</v>
      </c>
      <c r="G37" s="22" t="s">
        <v>9</v>
      </c>
      <c r="H37" s="22" t="s">
        <v>49</v>
      </c>
      <c r="I37" s="22" t="s">
        <v>50</v>
      </c>
      <c r="J37" s="22" t="s">
        <v>51</v>
      </c>
      <c r="K37" s="22" t="s">
        <v>45</v>
      </c>
      <c r="N37" t="s">
        <v>71</v>
      </c>
      <c r="O37" s="7">
        <f>O32/P32</f>
        <v>601.99540229885054</v>
      </c>
      <c r="V37" s="10" t="s">
        <v>17</v>
      </c>
      <c r="W37" s="10">
        <v>30</v>
      </c>
    </row>
    <row r="38" spans="6:28" x14ac:dyDescent="0.35">
      <c r="F38" s="25">
        <v>0</v>
      </c>
      <c r="G38" s="26">
        <v>0</v>
      </c>
      <c r="H38" s="26">
        <v>0</v>
      </c>
      <c r="I38" s="25">
        <f t="shared" ref="I38:I43" si="2">F38*G38</f>
        <v>0</v>
      </c>
      <c r="J38" s="27">
        <f t="shared" ref="J38:J43" si="3">F38*H38</f>
        <v>0</v>
      </c>
      <c r="K38" s="7">
        <f t="shared" ref="K38:K43" si="4">AVERAGEIFS($K$4:$K$33,$F$4:$F$33,F38,$G$4:$G$33,G38,$H$4:$H$33,H38)</f>
        <v>165.4</v>
      </c>
      <c r="N38" t="s">
        <v>63</v>
      </c>
      <c r="O38" s="8">
        <f>1-O30/O32</f>
        <v>0.38090946583775021</v>
      </c>
    </row>
    <row r="39" spans="6:28" ht="15" thickBot="1" x14ac:dyDescent="0.4">
      <c r="F39" s="28">
        <v>0</v>
      </c>
      <c r="G39">
        <v>0</v>
      </c>
      <c r="H39">
        <v>1</v>
      </c>
      <c r="I39" s="28">
        <f t="shared" si="2"/>
        <v>0</v>
      </c>
      <c r="J39" s="29">
        <f t="shared" si="3"/>
        <v>0</v>
      </c>
      <c r="K39" s="30">
        <f t="shared" si="4"/>
        <v>140.19999999999999</v>
      </c>
      <c r="V39" t="s">
        <v>18</v>
      </c>
    </row>
    <row r="40" spans="6:28" x14ac:dyDescent="0.35">
      <c r="F40" s="28">
        <v>0</v>
      </c>
      <c r="G40">
        <v>1</v>
      </c>
      <c r="H40">
        <v>0</v>
      </c>
      <c r="I40" s="28">
        <f t="shared" si="2"/>
        <v>0</v>
      </c>
      <c r="J40" s="29">
        <f t="shared" si="3"/>
        <v>0</v>
      </c>
      <c r="K40" s="30">
        <f t="shared" si="4"/>
        <v>159.6</v>
      </c>
      <c r="N40" t="s">
        <v>72</v>
      </c>
      <c r="V40" s="11"/>
      <c r="W40" s="11" t="s">
        <v>19</v>
      </c>
      <c r="X40" s="11" t="s">
        <v>20</v>
      </c>
      <c r="Y40" s="11" t="s">
        <v>21</v>
      </c>
      <c r="Z40" s="11" t="s">
        <v>22</v>
      </c>
      <c r="AA40" s="11" t="s">
        <v>23</v>
      </c>
    </row>
    <row r="41" spans="6:28" x14ac:dyDescent="0.35">
      <c r="F41" s="28">
        <v>1</v>
      </c>
      <c r="G41">
        <v>0</v>
      </c>
      <c r="H41">
        <v>0</v>
      </c>
      <c r="I41" s="28">
        <f t="shared" si="2"/>
        <v>0</v>
      </c>
      <c r="J41" s="29">
        <f t="shared" si="3"/>
        <v>0</v>
      </c>
      <c r="K41" s="30">
        <f t="shared" si="4"/>
        <v>141.19999999999999</v>
      </c>
      <c r="V41" t="s">
        <v>24</v>
      </c>
      <c r="W41">
        <v>1</v>
      </c>
      <c r="X41">
        <v>136.53333333333649</v>
      </c>
      <c r="Y41">
        <v>136.53333333333649</v>
      </c>
      <c r="Z41">
        <v>0.22070664306058552</v>
      </c>
      <c r="AA41">
        <v>0.64214034280893406</v>
      </c>
    </row>
    <row r="42" spans="6:28" ht="16.5" x14ac:dyDescent="0.35">
      <c r="F42" s="28">
        <v>1</v>
      </c>
      <c r="G42">
        <v>0</v>
      </c>
      <c r="H42">
        <v>1</v>
      </c>
      <c r="I42" s="28">
        <f t="shared" si="2"/>
        <v>0</v>
      </c>
      <c r="J42" s="29">
        <f t="shared" si="3"/>
        <v>1</v>
      </c>
      <c r="K42" s="30">
        <f t="shared" si="4"/>
        <v>175.8</v>
      </c>
      <c r="N42" s="6" t="s">
        <v>73</v>
      </c>
      <c r="O42" s="23">
        <f>(O32-P32*Q30)/(O32+Q30)</f>
        <v>0.24559698908879729</v>
      </c>
      <c r="V42" t="s">
        <v>25</v>
      </c>
      <c r="W42">
        <v>28</v>
      </c>
      <c r="X42">
        <v>17321.333333333332</v>
      </c>
      <c r="Y42">
        <v>618.61904761904759</v>
      </c>
    </row>
    <row r="43" spans="6:28" ht="15" thickBot="1" x14ac:dyDescent="0.4">
      <c r="F43" s="32">
        <v>1</v>
      </c>
      <c r="G43" s="33">
        <v>1</v>
      </c>
      <c r="H43" s="33">
        <v>0</v>
      </c>
      <c r="I43" s="32">
        <f t="shared" si="2"/>
        <v>1</v>
      </c>
      <c r="J43" s="21">
        <f t="shared" si="3"/>
        <v>0</v>
      </c>
      <c r="K43" s="8">
        <f t="shared" si="4"/>
        <v>135.4</v>
      </c>
      <c r="V43" s="10" t="s">
        <v>26</v>
      </c>
      <c r="W43" s="10">
        <v>29</v>
      </c>
      <c r="X43" s="10">
        <v>17457.866666666669</v>
      </c>
      <c r="Y43" s="10"/>
      <c r="Z43" s="10"/>
      <c r="AA43" s="10"/>
    </row>
    <row r="44" spans="6:28" ht="15" thickBot="1" x14ac:dyDescent="0.4"/>
    <row r="45" spans="6:28" x14ac:dyDescent="0.35">
      <c r="F45" t="s">
        <v>74</v>
      </c>
      <c r="G45" s="7">
        <f>K38</f>
        <v>165.4</v>
      </c>
      <c r="V45" s="11"/>
      <c r="W45" s="11" t="s">
        <v>27</v>
      </c>
      <c r="X45" s="11" t="s">
        <v>16</v>
      </c>
      <c r="Y45" s="11" t="s">
        <v>28</v>
      </c>
      <c r="Z45" s="11" t="s">
        <v>29</v>
      </c>
      <c r="AA45" s="11" t="s">
        <v>30</v>
      </c>
      <c r="AB45" s="11" t="s">
        <v>31</v>
      </c>
    </row>
    <row r="46" spans="6:28" x14ac:dyDescent="0.35">
      <c r="F46" t="s">
        <v>75</v>
      </c>
      <c r="G46" s="30">
        <f>K39-G45</f>
        <v>-25.200000000000017</v>
      </c>
      <c r="V46" t="s">
        <v>32</v>
      </c>
      <c r="W46">
        <v>155.06666666666666</v>
      </c>
      <c r="X46">
        <v>6.4219366114334884</v>
      </c>
      <c r="Y46">
        <v>24.146402565012718</v>
      </c>
      <c r="Z46">
        <v>2.7487004367434417E-20</v>
      </c>
      <c r="AA46">
        <v>141.91192584764997</v>
      </c>
      <c r="AB46">
        <v>168.22140748568336</v>
      </c>
    </row>
    <row r="47" spans="6:28" ht="15" thickBot="1" x14ac:dyDescent="0.4">
      <c r="F47" t="s">
        <v>76</v>
      </c>
      <c r="G47" s="30">
        <f>K40-K38</f>
        <v>-5.8000000000000114</v>
      </c>
      <c r="V47" s="10" t="s">
        <v>8</v>
      </c>
      <c r="W47" s="10">
        <v>-4.2666666666666675</v>
      </c>
      <c r="X47" s="10">
        <v>9.0819898525895564</v>
      </c>
      <c r="Y47" s="10">
        <v>-0.46979425609577274</v>
      </c>
      <c r="Z47" s="10">
        <v>0.64214034280893784</v>
      </c>
      <c r="AA47" s="10">
        <v>-22.870279542423056</v>
      </c>
      <c r="AB47" s="10">
        <v>14.336946209089719</v>
      </c>
    </row>
    <row r="48" spans="6:28" x14ac:dyDescent="0.35">
      <c r="F48" t="s">
        <v>77</v>
      </c>
      <c r="G48" s="30">
        <f>K41-K38</f>
        <v>-24.200000000000017</v>
      </c>
    </row>
    <row r="49" spans="6:27" x14ac:dyDescent="0.35">
      <c r="F49" t="s">
        <v>78</v>
      </c>
      <c r="G49" s="30">
        <f>K42-G44-G45-G48-G46</f>
        <v>59.80000000000004</v>
      </c>
      <c r="V49" t="s">
        <v>79</v>
      </c>
    </row>
    <row r="50" spans="6:27" x14ac:dyDescent="0.35">
      <c r="F50" t="s">
        <v>80</v>
      </c>
      <c r="G50" s="8">
        <f>K43-G45-G48-G47</f>
        <v>2.8421709430404007E-14</v>
      </c>
    </row>
    <row r="51" spans="6:27" x14ac:dyDescent="0.35">
      <c r="V51" t="s">
        <v>2</v>
      </c>
    </row>
    <row r="52" spans="6:27" ht="15" thickBot="1" x14ac:dyDescent="0.4"/>
    <row r="53" spans="6:27" x14ac:dyDescent="0.35">
      <c r="V53" s="5" t="s">
        <v>10</v>
      </c>
      <c r="W53" s="5"/>
    </row>
    <row r="54" spans="6:27" x14ac:dyDescent="0.35">
      <c r="V54" t="s">
        <v>12</v>
      </c>
      <c r="W54">
        <v>0.17802117640545412</v>
      </c>
    </row>
    <row r="55" spans="6:27" x14ac:dyDescent="0.35">
      <c r="V55" t="s">
        <v>14</v>
      </c>
      <c r="W55">
        <v>3.1691539248781812E-2</v>
      </c>
    </row>
    <row r="56" spans="6:27" x14ac:dyDescent="0.35">
      <c r="V56" t="s">
        <v>15</v>
      </c>
      <c r="W56">
        <v>-4.0035013399456566E-2</v>
      </c>
    </row>
    <row r="57" spans="6:27" x14ac:dyDescent="0.35">
      <c r="V57" t="s">
        <v>16</v>
      </c>
      <c r="W57">
        <v>25.021916319424786</v>
      </c>
    </row>
    <row r="58" spans="6:27" ht="15" thickBot="1" x14ac:dyDescent="0.4">
      <c r="V58" s="10" t="s">
        <v>17</v>
      </c>
      <c r="W58" s="10">
        <v>30</v>
      </c>
    </row>
    <row r="60" spans="6:27" ht="15" thickBot="1" x14ac:dyDescent="0.4">
      <c r="V60" t="s">
        <v>18</v>
      </c>
    </row>
    <row r="61" spans="6:27" x14ac:dyDescent="0.35">
      <c r="V61" s="11"/>
      <c r="W61" s="11" t="s">
        <v>19</v>
      </c>
      <c r="X61" s="11" t="s">
        <v>20</v>
      </c>
      <c r="Y61" s="11" t="s">
        <v>21</v>
      </c>
      <c r="Z61" s="11" t="s">
        <v>22</v>
      </c>
      <c r="AA61" s="11" t="s">
        <v>23</v>
      </c>
    </row>
    <row r="62" spans="6:27" x14ac:dyDescent="0.35">
      <c r="V62" t="s">
        <v>24</v>
      </c>
      <c r="W62">
        <v>2</v>
      </c>
      <c r="X62">
        <v>553.26666666666642</v>
      </c>
      <c r="Y62">
        <v>276.63333333333321</v>
      </c>
      <c r="Z62">
        <v>0.44183831619795771</v>
      </c>
      <c r="AA62">
        <v>0.64741880368758675</v>
      </c>
    </row>
    <row r="63" spans="6:27" x14ac:dyDescent="0.35">
      <c r="V63" t="s">
        <v>25</v>
      </c>
      <c r="W63">
        <v>27</v>
      </c>
      <c r="X63">
        <v>16904.600000000002</v>
      </c>
      <c r="Y63">
        <v>626.09629629629637</v>
      </c>
    </row>
    <row r="64" spans="6:27" ht="15" thickBot="1" x14ac:dyDescent="0.4">
      <c r="V64" s="10" t="s">
        <v>26</v>
      </c>
      <c r="W64" s="10">
        <v>29</v>
      </c>
      <c r="X64" s="10">
        <v>17457.866666666669</v>
      </c>
      <c r="Y64" s="10"/>
      <c r="Z64" s="10"/>
      <c r="AA64" s="10"/>
    </row>
    <row r="65" spans="22:28" ht="15" thickBot="1" x14ac:dyDescent="0.4"/>
    <row r="66" spans="22:28" x14ac:dyDescent="0.35">
      <c r="V66" s="11"/>
      <c r="W66" s="11" t="s">
        <v>27</v>
      </c>
      <c r="X66" s="11" t="s">
        <v>16</v>
      </c>
      <c r="Y66" s="11" t="s">
        <v>28</v>
      </c>
      <c r="Z66" s="11" t="s">
        <v>29</v>
      </c>
      <c r="AA66" s="11" t="s">
        <v>30</v>
      </c>
      <c r="AB66" s="11" t="s">
        <v>31</v>
      </c>
    </row>
    <row r="67" spans="22:28" x14ac:dyDescent="0.35">
      <c r="V67" t="s">
        <v>32</v>
      </c>
      <c r="W67">
        <v>153.30000000000001</v>
      </c>
      <c r="X67">
        <v>7.9126246991519587</v>
      </c>
      <c r="Y67">
        <v>19.374102251611916</v>
      </c>
      <c r="Z67">
        <v>2.2773089840122635E-17</v>
      </c>
      <c r="AA67">
        <v>137.06463517682437</v>
      </c>
      <c r="AB67">
        <v>169.53536482317566</v>
      </c>
    </row>
    <row r="68" spans="22:28" x14ac:dyDescent="0.35">
      <c r="V68" t="s">
        <v>9</v>
      </c>
      <c r="W68">
        <v>-5.8000000000000025</v>
      </c>
      <c r="X68">
        <v>11.190141163509033</v>
      </c>
      <c r="Y68">
        <v>-0.51831338990733733</v>
      </c>
      <c r="Z68">
        <v>0.60846147622121627</v>
      </c>
      <c r="AA68">
        <v>-28.760273123010052</v>
      </c>
      <c r="AB68">
        <v>17.160273123010043</v>
      </c>
    </row>
    <row r="69" spans="22:28" ht="15" thickBot="1" x14ac:dyDescent="0.4">
      <c r="V69" s="10" t="s">
        <v>49</v>
      </c>
      <c r="W69" s="10">
        <v>4.6999999999999984</v>
      </c>
      <c r="X69" s="10">
        <v>11.190141163509031</v>
      </c>
      <c r="Y69" s="10">
        <v>0.42001257458008345</v>
      </c>
      <c r="Z69" s="10">
        <v>0.67779993734881439</v>
      </c>
      <c r="AA69" s="10">
        <v>-18.260273123010045</v>
      </c>
      <c r="AB69" s="10">
        <v>27.660273123010043</v>
      </c>
    </row>
  </sheetData>
  <mergeCells count="1">
    <mergeCell ref="B3:D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Title</vt:lpstr>
      <vt:lpstr>Reg Anova 1</vt:lpstr>
      <vt:lpstr>Reg Anova 2</vt:lpstr>
      <vt:lpstr>Reg Anova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Zaiontz</dc:creator>
  <cp:lastModifiedBy>Charles Zaiontz</cp:lastModifiedBy>
  <dcterms:created xsi:type="dcterms:W3CDTF">2024-06-19T13:30:07Z</dcterms:created>
  <dcterms:modified xsi:type="dcterms:W3CDTF">2024-06-20T14:41:43Z</dcterms:modified>
</cp:coreProperties>
</file>