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2B7EEC0D-A3FB-4621-8A91-5AB2603F1E8C}" xr6:coauthVersionLast="47" xr6:coauthVersionMax="47" xr10:uidLastSave="{00000000-0000-0000-0000-000000000000}"/>
  <bookViews>
    <workbookView xWindow="-110" yWindow="-110" windowWidth="19420" windowHeight="10300" xr2:uid="{A27EF95D-2920-4ABA-BD09-439DB9F97F19}"/>
  </bookViews>
  <sheets>
    <sheet name="Title" sheetId="2" r:id="rId1"/>
    <sheet name="NegBinom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D22" i="1"/>
  <c r="B22" i="1"/>
  <c r="I18" i="1"/>
  <c r="I17" i="1"/>
  <c r="D17" i="1"/>
  <c r="I16" i="1"/>
  <c r="D16" i="1"/>
  <c r="I15" i="1"/>
  <c r="I14" i="1"/>
  <c r="I10" i="1"/>
  <c r="I9" i="1"/>
  <c r="I8" i="1"/>
  <c r="I7" i="1"/>
  <c r="D7" i="1"/>
  <c r="D6" i="1"/>
  <c r="I5" i="1"/>
  <c r="I4" i="1"/>
  <c r="B28" i="1"/>
  <c r="B27" i="1"/>
  <c r="B17" i="1"/>
  <c r="B16" i="1"/>
  <c r="F15" i="1"/>
  <c r="F16" i="1" s="1"/>
  <c r="G14" i="1"/>
  <c r="B7" i="1"/>
  <c r="B6" i="1"/>
  <c r="F5" i="1"/>
  <c r="G5" i="1" s="1"/>
  <c r="G4" i="1"/>
  <c r="F17" i="1" l="1"/>
  <c r="G17" i="1" s="1"/>
  <c r="G16" i="1"/>
  <c r="G15" i="1"/>
  <c r="F6" i="1"/>
  <c r="G6" i="1" l="1"/>
  <c r="F7" i="1"/>
  <c r="G18" i="1"/>
  <c r="G7" i="1" l="1"/>
  <c r="F8" i="1"/>
  <c r="F9" i="1" l="1"/>
  <c r="G9" i="1" s="1"/>
  <c r="G8" i="1"/>
  <c r="G10" i="1" s="1"/>
</calcChain>
</file>

<file path=xl/sharedStrings.xml><?xml version="1.0" encoding="utf-8"?>
<sst xmlns="http://schemas.openxmlformats.org/spreadsheetml/2006/main" count="28" uniqueCount="13">
  <si>
    <t>Geometric distribution</t>
  </si>
  <si>
    <t>x</t>
  </si>
  <si>
    <t>f(x)</t>
  </si>
  <si>
    <t>k</t>
  </si>
  <si>
    <t>p</t>
  </si>
  <si>
    <t>F(x)</t>
  </si>
  <si>
    <t>tot</t>
  </si>
  <si>
    <t>Negative binomial distribution</t>
  </si>
  <si>
    <t>Inverse of negative binomial distribution</t>
  </si>
  <si>
    <t>Real Statistics Using Excel</t>
  </si>
  <si>
    <t>Updated</t>
  </si>
  <si>
    <t>Copyright © 2013 - 2023 Charles Zaiontz</t>
  </si>
  <si>
    <t>Negative Binomial and Geometric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</si>
</sst>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5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07F4-6A27-4768-A913-F61C144B3EF6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9</v>
      </c>
    </row>
    <row r="2" spans="1:2" x14ac:dyDescent="0.35">
      <c r="A2" t="s">
        <v>12</v>
      </c>
    </row>
    <row r="4" spans="1:2" x14ac:dyDescent="0.35">
      <c r="A4" t="s">
        <v>10</v>
      </c>
      <c r="B4" s="9">
        <v>45269</v>
      </c>
    </row>
    <row r="6" spans="1:2" x14ac:dyDescent="0.35">
      <c r="A6" s="10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1A48-C8DD-4489-BEC1-7005BCF3EB81}">
  <sheetPr codeName="Sheet345"/>
  <dimension ref="A1:I28"/>
  <sheetViews>
    <sheetView workbookViewId="0"/>
  </sheetViews>
  <sheetFormatPr defaultRowHeight="14.5" x14ac:dyDescent="0.35"/>
  <cols>
    <col min="3" max="3" width="3.81640625" customWidth="1"/>
    <col min="4" max="4" width="34.26953125" customWidth="1"/>
    <col min="5" max="5" width="6.81640625" customWidth="1"/>
    <col min="8" max="8" width="4.453125" customWidth="1"/>
    <col min="9" max="9" width="26.7265625" customWidth="1"/>
  </cols>
  <sheetData>
    <row r="1" spans="1:9" x14ac:dyDescent="0.35">
      <c r="A1" s="1" t="s">
        <v>0</v>
      </c>
    </row>
    <row r="3" spans="1:9" x14ac:dyDescent="0.35">
      <c r="A3" t="s">
        <v>1</v>
      </c>
      <c r="B3" s="2">
        <v>5</v>
      </c>
      <c r="F3" s="3" t="s">
        <v>1</v>
      </c>
      <c r="G3" s="3" t="s">
        <v>2</v>
      </c>
    </row>
    <row r="4" spans="1:9" x14ac:dyDescent="0.35">
      <c r="A4" t="s">
        <v>3</v>
      </c>
      <c r="B4" s="4">
        <v>1</v>
      </c>
      <c r="F4">
        <v>0</v>
      </c>
      <c r="G4">
        <f t="shared" ref="G4:G9" si="0">NEGBINOMDIST(F4,1,0.2)</f>
        <v>0.2</v>
      </c>
      <c r="I4" t="e">
        <f ca="1">FTEXT(G4)</f>
        <v>#NAME?</v>
      </c>
    </row>
    <row r="5" spans="1:9" x14ac:dyDescent="0.35">
      <c r="A5" t="s">
        <v>4</v>
      </c>
      <c r="B5" s="4">
        <v>0.2</v>
      </c>
      <c r="F5">
        <f>F4+1</f>
        <v>1</v>
      </c>
      <c r="G5">
        <f t="shared" si="0"/>
        <v>0.16</v>
      </c>
      <c r="I5" t="e">
        <f ca="1">FTEXT(G5)</f>
        <v>#NAME?</v>
      </c>
    </row>
    <row r="6" spans="1:9" x14ac:dyDescent="0.35">
      <c r="A6" t="s">
        <v>2</v>
      </c>
      <c r="B6" s="4">
        <f>_xlfn.NEGBINOM.DIST(B3,B4,B5,FALSE)</f>
        <v>6.5535999999999997E-2</v>
      </c>
      <c r="D6" t="e">
        <f ca="1">FTEXT(B6)</f>
        <v>#NAME?</v>
      </c>
      <c r="F6">
        <f>F5+1</f>
        <v>2</v>
      </c>
      <c r="G6">
        <f t="shared" si="0"/>
        <v>0.128</v>
      </c>
      <c r="I6" t="e">
        <f ca="1">FTEXT(G6)</f>
        <v>#NAME?</v>
      </c>
    </row>
    <row r="7" spans="1:9" x14ac:dyDescent="0.35">
      <c r="A7" t="s">
        <v>5</v>
      </c>
      <c r="B7" s="5">
        <f>_xlfn.NEGBINOM.DIST(B3,B4,B5,TRUE)</f>
        <v>0.73785599999999985</v>
      </c>
      <c r="D7" t="e">
        <f ca="1">FTEXT(B7)</f>
        <v>#NAME?</v>
      </c>
      <c r="F7">
        <f>F6+1</f>
        <v>3</v>
      </c>
      <c r="G7">
        <f t="shared" si="0"/>
        <v>0.10239999999999999</v>
      </c>
      <c r="I7" t="e">
        <f ca="1">FTEXT(G7)</f>
        <v>#NAME?</v>
      </c>
    </row>
    <row r="8" spans="1:9" x14ac:dyDescent="0.35">
      <c r="F8">
        <f>F7+1</f>
        <v>4</v>
      </c>
      <c r="G8">
        <f t="shared" si="0"/>
        <v>8.1919999999999979E-2</v>
      </c>
      <c r="I8" t="e">
        <f ca="1">FTEXT(G8)</f>
        <v>#NAME?</v>
      </c>
    </row>
    <row r="9" spans="1:9" x14ac:dyDescent="0.35">
      <c r="F9">
        <f>F8+1</f>
        <v>5</v>
      </c>
      <c r="G9">
        <f t="shared" si="0"/>
        <v>6.5535999999999997E-2</v>
      </c>
      <c r="I9" t="e">
        <f ca="1">FTEXT(G9)</f>
        <v>#NAME?</v>
      </c>
    </row>
    <row r="10" spans="1:9" x14ac:dyDescent="0.35">
      <c r="F10" s="3" t="s">
        <v>6</v>
      </c>
      <c r="G10" s="6">
        <f>SUM(G4:G9)</f>
        <v>0.73785600000000007</v>
      </c>
      <c r="I10" t="e">
        <f ca="1">FTEXT(G10)</f>
        <v>#NAME?</v>
      </c>
    </row>
    <row r="11" spans="1:9" x14ac:dyDescent="0.35">
      <c r="A11" s="1" t="s">
        <v>7</v>
      </c>
      <c r="F11" s="7"/>
    </row>
    <row r="13" spans="1:9" x14ac:dyDescent="0.35">
      <c r="A13" t="s">
        <v>1</v>
      </c>
      <c r="B13" s="2">
        <v>3</v>
      </c>
      <c r="F13" s="3" t="s">
        <v>1</v>
      </c>
      <c r="G13" s="3" t="s">
        <v>2</v>
      </c>
    </row>
    <row r="14" spans="1:9" x14ac:dyDescent="0.35">
      <c r="A14" t="s">
        <v>3</v>
      </c>
      <c r="B14" s="4">
        <v>12</v>
      </c>
      <c r="F14">
        <v>0</v>
      </c>
      <c r="G14">
        <f>NEGBINOMDIST(F14,12,0.7)</f>
        <v>1.3841287200999988E-2</v>
      </c>
      <c r="I14" t="e">
        <f ca="1">FTEXT(G14)</f>
        <v>#NAME?</v>
      </c>
    </row>
    <row r="15" spans="1:9" x14ac:dyDescent="0.35">
      <c r="A15" t="s">
        <v>4</v>
      </c>
      <c r="B15" s="4">
        <v>0.7</v>
      </c>
      <c r="F15">
        <f>F14+1</f>
        <v>1</v>
      </c>
      <c r="G15">
        <f>NEGBINOMDIST(F15,12,0.7)</f>
        <v>4.9828633923599965E-2</v>
      </c>
      <c r="I15" t="e">
        <f ca="1">FTEXT(G15)</f>
        <v>#NAME?</v>
      </c>
    </row>
    <row r="16" spans="1:9" x14ac:dyDescent="0.35">
      <c r="A16" t="s">
        <v>2</v>
      </c>
      <c r="B16" s="4">
        <f>_xlfn.NEGBINOM.DIST(B13,B14,B15,FALSE)</f>
        <v>0.13603217061142783</v>
      </c>
      <c r="D16" t="e">
        <f ca="1">FTEXT(B16)</f>
        <v>#NAME?</v>
      </c>
      <c r="F16">
        <f>F15+1</f>
        <v>2</v>
      </c>
      <c r="G16">
        <f>NEGBINOMDIST(F16,12,0.7)</f>
        <v>9.716583615101998E-2</v>
      </c>
      <c r="I16" t="e">
        <f ca="1">FTEXT(G16)</f>
        <v>#NAME?</v>
      </c>
    </row>
    <row r="17" spans="1:9" x14ac:dyDescent="0.35">
      <c r="A17" t="s">
        <v>5</v>
      </c>
      <c r="B17" s="5">
        <f>_xlfn.NEGBINOM.DIST(B13,B14,B15,TRUE)</f>
        <v>0.29686792788704786</v>
      </c>
      <c r="D17" t="e">
        <f ca="1">FTEXT(B17)</f>
        <v>#NAME?</v>
      </c>
      <c r="F17">
        <f>F16+1</f>
        <v>3</v>
      </c>
      <c r="G17">
        <f>NEGBINOMDIST(F17,12,0.7)</f>
        <v>0.13603217061142783</v>
      </c>
      <c r="I17" t="e">
        <f ca="1">FTEXT(G17)</f>
        <v>#NAME?</v>
      </c>
    </row>
    <row r="18" spans="1:9" x14ac:dyDescent="0.35">
      <c r="F18" s="3" t="s">
        <v>6</v>
      </c>
      <c r="G18" s="6">
        <f>SUM(G14:G17)</f>
        <v>0.29686792788704774</v>
      </c>
      <c r="I18" t="e">
        <f ca="1">FTEXT(G18)</f>
        <v>#NAME?</v>
      </c>
    </row>
    <row r="19" spans="1:9" x14ac:dyDescent="0.35">
      <c r="F19" s="7"/>
    </row>
    <row r="20" spans="1:9" x14ac:dyDescent="0.35">
      <c r="A20" s="1" t="s">
        <v>8</v>
      </c>
      <c r="F20" s="7"/>
    </row>
    <row r="22" spans="1:9" x14ac:dyDescent="0.35">
      <c r="B22" s="8" t="e">
        <f ca="1">NEGBINOM_INV(0.95, B14, B15) + B14</f>
        <v>#NAME?</v>
      </c>
      <c r="D22" t="e">
        <f ca="1">FTEXT(B22)</f>
        <v>#NAME?</v>
      </c>
    </row>
    <row r="24" spans="1:9" x14ac:dyDescent="0.35">
      <c r="A24" t="s">
        <v>1</v>
      </c>
      <c r="B24" s="2">
        <v>10</v>
      </c>
    </row>
    <row r="25" spans="1:9" x14ac:dyDescent="0.35">
      <c r="A25" t="s">
        <v>3</v>
      </c>
      <c r="B25" s="4">
        <v>12</v>
      </c>
    </row>
    <row r="26" spans="1:9" x14ac:dyDescent="0.35">
      <c r="A26" t="s">
        <v>4</v>
      </c>
      <c r="B26" s="4">
        <v>0.7</v>
      </c>
    </row>
    <row r="27" spans="1:9" x14ac:dyDescent="0.35">
      <c r="A27" t="s">
        <v>2</v>
      </c>
      <c r="B27" s="4">
        <f>_xlfn.NEGBINOM.DIST(B24,B25,B26,FALSE)</f>
        <v>2.8827978405625003E-2</v>
      </c>
    </row>
    <row r="28" spans="1:9" x14ac:dyDescent="0.35">
      <c r="A28" t="s">
        <v>5</v>
      </c>
      <c r="B28" s="5">
        <f>_xlfn.NEGBINOM.DIST(B24,B25,B26,TRUE)</f>
        <v>0.961255211410591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NegBinom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2023-12-09T09:15:48Z</dcterms:created>
  <dcterms:modified xsi:type="dcterms:W3CDTF">2023-12-09T09:18:15Z</dcterms:modified>
</cp:coreProperties>
</file>