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16E4A55-EAEF-4BE9-BD09-A6291EBD606B}" xr6:coauthVersionLast="47" xr6:coauthVersionMax="47" xr10:uidLastSave="{00000000-0000-0000-0000-000000000000}"/>
  <bookViews>
    <workbookView xWindow="-110" yWindow="-110" windowWidth="19420" windowHeight="10300" xr2:uid="{C7522CBB-C2C2-48F0-AEE3-E4C3C0F888A1}"/>
  </bookViews>
  <sheets>
    <sheet name="Title" sheetId="3" r:id="rId1"/>
    <sheet name="Central" sheetId="1" r:id="rId2"/>
    <sheet name="Geo Mean" sheetId="2" r:id="rId3"/>
  </sheets>
  <externalReferences>
    <externalReference r:id="rId4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L15" i="1"/>
  <c r="L15" i="1" a="1"/>
  <c r="M15" i="1" s="1"/>
  <c r="L14" i="1" a="1"/>
  <c r="N14" i="1" s="1"/>
  <c r="N13" i="1"/>
  <c r="L13" i="1"/>
  <c r="L13" i="1" a="1"/>
  <c r="M13" i="1" s="1"/>
  <c r="B24" i="2"/>
  <c r="B23" i="2"/>
  <c r="B22" i="2"/>
  <c r="B20" i="2"/>
  <c r="B13" i="2"/>
  <c r="B14" i="2" s="1"/>
  <c r="B15" i="2" s="1"/>
  <c r="B11" i="2"/>
  <c r="B17" i="2" s="1"/>
  <c r="B10" i="2"/>
  <c r="B9" i="2"/>
  <c r="D25" i="1"/>
  <c r="B25" i="1"/>
  <c r="D22" i="1"/>
  <c r="D21" i="1" a="1"/>
  <c r="D21" i="1" s="1"/>
  <c r="C21" i="1" a="1"/>
  <c r="C22" i="1" s="1"/>
  <c r="B21" i="1" a="1"/>
  <c r="B22" i="1" s="1"/>
  <c r="D19" i="1"/>
  <c r="C19" i="1"/>
  <c r="B19" i="1"/>
  <c r="D17" i="1"/>
  <c r="C17" i="1"/>
  <c r="B17" i="1"/>
  <c r="I15" i="1"/>
  <c r="H15" i="1"/>
  <c r="G15" i="1"/>
  <c r="D15" i="1"/>
  <c r="C15" i="1"/>
  <c r="B15" i="1"/>
  <c r="B24" i="1" s="1"/>
  <c r="I13" i="1"/>
  <c r="H13" i="1"/>
  <c r="G13" i="1"/>
  <c r="D13" i="1"/>
  <c r="C13" i="1"/>
  <c r="B13" i="1"/>
  <c r="D24" i="1" s="1"/>
  <c r="L14" i="1" l="1"/>
  <c r="M14" i="1"/>
  <c r="B19" i="2"/>
  <c r="B18" i="2"/>
  <c r="B21" i="1"/>
  <c r="C21" i="1"/>
</calcChain>
</file>

<file path=xl/sharedStrings.xml><?xml version="1.0" encoding="utf-8"?>
<sst xmlns="http://schemas.openxmlformats.org/spreadsheetml/2006/main" count="55" uniqueCount="50">
  <si>
    <t>Measures of Central Tendency</t>
  </si>
  <si>
    <t>Data 1</t>
  </si>
  <si>
    <t>Data 2</t>
  </si>
  <si>
    <t>Data 3</t>
  </si>
  <si>
    <t>Data 4</t>
  </si>
  <si>
    <t>Data 5</t>
  </si>
  <si>
    <t>Data 6</t>
  </si>
  <si>
    <t>COUNT</t>
  </si>
  <si>
    <t>HARMEAN</t>
  </si>
  <si>
    <t>count</t>
  </si>
  <si>
    <t>mean</t>
  </si>
  <si>
    <t>AVERAGE</t>
  </si>
  <si>
    <t>GEOMEAN</t>
  </si>
  <si>
    <t>sum</t>
  </si>
  <si>
    <t>MEDIAN</t>
  </si>
  <si>
    <t>MODE.SNGL</t>
  </si>
  <si>
    <t>MODE.MULT</t>
  </si>
  <si>
    <t>Geometric Mean</t>
  </si>
  <si>
    <t>If you earn 5% interest in year 1, 8% in year 2 and 10% interest in year 3, the average interest is given by the geometric mean</t>
  </si>
  <si>
    <t>Interest - year 1</t>
  </si>
  <si>
    <t>Int1</t>
  </si>
  <si>
    <t>Interest - year 2</t>
  </si>
  <si>
    <t>Int2</t>
  </si>
  <si>
    <t>Interest - year 3</t>
  </si>
  <si>
    <t>Int3</t>
  </si>
  <si>
    <t>Return from year 1</t>
  </si>
  <si>
    <t>= 1 + Int1</t>
  </si>
  <si>
    <t>Return from year 2</t>
  </si>
  <si>
    <t>= 1 + Int2</t>
  </si>
  <si>
    <t>Return from year 3</t>
  </si>
  <si>
    <t>= 1 + Int3</t>
  </si>
  <si>
    <t>Return after year 1</t>
  </si>
  <si>
    <t>= 1 +  Int1</t>
  </si>
  <si>
    <t>Return after year 2</t>
  </si>
  <si>
    <t>= (1 + Int1) * (1 + Int2)</t>
  </si>
  <si>
    <t>Return after year 3</t>
  </si>
  <si>
    <t>= (1 + Int1) * (1 + Int2) * (1 + Int3)</t>
  </si>
  <si>
    <t>Average annual return</t>
  </si>
  <si>
    <t>= SQRT((1 + Int1) * (1 + Int2) * (1 + Int3)) = GEOMEAN(1 + Int1, 1+ Int2, 1 + Int3)</t>
  </si>
  <si>
    <t>Average interest</t>
  </si>
  <si>
    <t>= 1 - Average annual return</t>
  </si>
  <si>
    <t>Total return</t>
  </si>
  <si>
    <t>= (1 + Average Interest) ^ 3 = Return after 3 years as calculated above</t>
  </si>
  <si>
    <t>= GEOMEAN(1.05,1.08,1.1) - 1</t>
  </si>
  <si>
    <t>= (1.05)(1.05)(1.1)(1.1)</t>
  </si>
  <si>
    <t>= 1.334025 ^ 0.25 -1</t>
  </si>
  <si>
    <t>= GEOMEAN(1.05,1.05,1.1,1.1) - 1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</si>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</sst>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2" fontId="0" fillId="0" borderId="0" xfId="0" applyNumberFormat="1"/>
    <xf numFmtId="0" fontId="0" fillId="0" borderId="0" xfId="0" quotePrefix="1"/>
    <xf numFmtId="164" fontId="0" fillId="0" borderId="0" xfId="0" applyNumberFormat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D4BE-4FA4-496E-AB7D-623004DA24D7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47</v>
      </c>
    </row>
    <row r="2" spans="1:2" x14ac:dyDescent="0.35">
      <c r="A2" t="s">
        <v>0</v>
      </c>
    </row>
    <row r="4" spans="1:2" x14ac:dyDescent="0.35">
      <c r="A4" t="s">
        <v>48</v>
      </c>
      <c r="B4" s="9">
        <v>45286</v>
      </c>
    </row>
    <row r="6" spans="1:2" x14ac:dyDescent="0.35">
      <c r="A6" s="10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EB1D-90E9-4D57-9E8A-FA66255E036F}">
  <dimension ref="A1:N25"/>
  <sheetViews>
    <sheetView workbookViewId="0"/>
  </sheetViews>
  <sheetFormatPr defaultRowHeight="14.5" x14ac:dyDescent="0.35"/>
  <cols>
    <col min="1" max="1" width="11.7265625" customWidth="1"/>
    <col min="5" max="5" width="7.1796875" customWidth="1"/>
    <col min="6" max="6" width="11" customWidth="1"/>
    <col min="11" max="11" width="6.81640625" customWidth="1"/>
    <col min="12" max="14" width="8" customWidth="1"/>
  </cols>
  <sheetData>
    <row r="1" spans="1:14" x14ac:dyDescent="0.35">
      <c r="A1" s="1" t="s">
        <v>0</v>
      </c>
    </row>
    <row r="2" spans="1:14" x14ac:dyDescent="0.35">
      <c r="A2" s="1"/>
    </row>
    <row r="3" spans="1:14" x14ac:dyDescent="0.35">
      <c r="A3" s="1"/>
      <c r="B3" s="2" t="s">
        <v>1</v>
      </c>
      <c r="C3" s="2" t="s">
        <v>2</v>
      </c>
      <c r="D3" s="2" t="s">
        <v>3</v>
      </c>
      <c r="L3" s="2" t="s">
        <v>1</v>
      </c>
      <c r="M3" s="2" t="s">
        <v>2</v>
      </c>
      <c r="N3" s="2" t="s">
        <v>3</v>
      </c>
    </row>
    <row r="4" spans="1:14" x14ac:dyDescent="0.35">
      <c r="A4" s="1"/>
      <c r="B4">
        <v>5</v>
      </c>
      <c r="C4">
        <v>5</v>
      </c>
      <c r="D4">
        <v>5</v>
      </c>
      <c r="L4">
        <v>5</v>
      </c>
      <c r="M4">
        <v>5</v>
      </c>
      <c r="N4">
        <v>5</v>
      </c>
    </row>
    <row r="5" spans="1:14" x14ac:dyDescent="0.35">
      <c r="A5" s="1"/>
      <c r="B5">
        <v>2</v>
      </c>
      <c r="C5">
        <v>2</v>
      </c>
      <c r="D5">
        <v>2</v>
      </c>
      <c r="L5">
        <v>2</v>
      </c>
      <c r="M5">
        <v>2</v>
      </c>
      <c r="N5">
        <v>2</v>
      </c>
    </row>
    <row r="6" spans="1:14" x14ac:dyDescent="0.35">
      <c r="A6" s="1"/>
      <c r="B6">
        <v>-1</v>
      </c>
      <c r="C6">
        <v>-1</v>
      </c>
      <c r="D6">
        <v>-1</v>
      </c>
      <c r="L6">
        <v>-1</v>
      </c>
      <c r="M6">
        <v>-1</v>
      </c>
      <c r="N6">
        <v>-1</v>
      </c>
    </row>
    <row r="7" spans="1:14" x14ac:dyDescent="0.35">
      <c r="A7" s="1"/>
      <c r="B7">
        <v>3</v>
      </c>
      <c r="C7">
        <v>3</v>
      </c>
      <c r="D7">
        <v>3</v>
      </c>
      <c r="G7" s="2" t="s">
        <v>4</v>
      </c>
      <c r="H7" s="2" t="s">
        <v>5</v>
      </c>
      <c r="I7" s="2" t="s">
        <v>6</v>
      </c>
      <c r="L7">
        <v>3</v>
      </c>
      <c r="M7">
        <v>3</v>
      </c>
      <c r="N7">
        <v>3</v>
      </c>
    </row>
    <row r="8" spans="1:14" x14ac:dyDescent="0.35">
      <c r="A8" s="1"/>
      <c r="B8">
        <v>7</v>
      </c>
      <c r="C8">
        <v>7</v>
      </c>
      <c r="D8">
        <v>7</v>
      </c>
      <c r="G8">
        <v>50</v>
      </c>
      <c r="H8">
        <v>1.05</v>
      </c>
      <c r="I8">
        <v>5</v>
      </c>
      <c r="L8">
        <v>7</v>
      </c>
      <c r="M8">
        <v>7</v>
      </c>
      <c r="N8">
        <v>7</v>
      </c>
    </row>
    <row r="9" spans="1:14" x14ac:dyDescent="0.35">
      <c r="A9" s="1"/>
      <c r="B9">
        <v>5</v>
      </c>
      <c r="C9">
        <v>5</v>
      </c>
      <c r="D9">
        <v>8</v>
      </c>
      <c r="G9">
        <v>80</v>
      </c>
      <c r="H9">
        <v>1.05</v>
      </c>
      <c r="I9">
        <v>2</v>
      </c>
      <c r="L9">
        <v>5</v>
      </c>
      <c r="M9">
        <v>5</v>
      </c>
      <c r="N9">
        <v>8</v>
      </c>
    </row>
    <row r="10" spans="1:14" x14ac:dyDescent="0.35">
      <c r="A10" s="1"/>
      <c r="B10">
        <v>0</v>
      </c>
      <c r="C10">
        <v>0</v>
      </c>
      <c r="D10">
        <v>0</v>
      </c>
      <c r="H10">
        <v>1.1000000000000001</v>
      </c>
      <c r="I10">
        <v>-1</v>
      </c>
      <c r="L10">
        <v>0</v>
      </c>
      <c r="M10">
        <v>0</v>
      </c>
      <c r="N10">
        <v>0</v>
      </c>
    </row>
    <row r="11" spans="1:14" x14ac:dyDescent="0.35">
      <c r="A11" s="1"/>
      <c r="B11" s="3"/>
      <c r="C11" s="3">
        <v>2</v>
      </c>
      <c r="D11" s="3">
        <v>6</v>
      </c>
      <c r="G11" s="3"/>
      <c r="H11" s="3">
        <v>1.1000000000000001</v>
      </c>
      <c r="I11" s="3">
        <v>0</v>
      </c>
      <c r="L11" s="3"/>
      <c r="M11" s="3">
        <v>2</v>
      </c>
      <c r="N11" s="3">
        <v>6</v>
      </c>
    </row>
    <row r="12" spans="1:14" x14ac:dyDescent="0.35">
      <c r="A12" s="1"/>
    </row>
    <row r="13" spans="1:14" x14ac:dyDescent="0.35">
      <c r="A13" t="s">
        <v>7</v>
      </c>
      <c r="B13" s="4">
        <f>COUNT(B4:B11)</f>
        <v>7</v>
      </c>
      <c r="C13" s="4">
        <f>COUNT(C4:C11)</f>
        <v>8</v>
      </c>
      <c r="D13" s="4">
        <f>COUNT(D4:D11)</f>
        <v>8</v>
      </c>
      <c r="F13" t="s">
        <v>8</v>
      </c>
      <c r="G13" s="4">
        <f>HARMEAN(G8:G11)</f>
        <v>61.538461538461533</v>
      </c>
      <c r="H13" s="4">
        <f>HARMEAN(H8:H11)</f>
        <v>1.0744186046511628</v>
      </c>
      <c r="I13" s="4" t="e">
        <f>HARMEAN(I8:I11)</f>
        <v>#NUM!</v>
      </c>
      <c r="K13" t="s">
        <v>9</v>
      </c>
      <c r="L13" s="5" t="e">
        <f t="array" aca="1" ref="L13:N13" ca="1">COUNTCOL(L4:N11)</f>
        <v>#NAME?</v>
      </c>
      <c r="M13" s="5" t="e">
        <f ca="1"/>
        <v>#NAME?</v>
      </c>
      <c r="N13" s="5" t="e">
        <f ca="1"/>
        <v>#NAME?</v>
      </c>
    </row>
    <row r="14" spans="1:14" x14ac:dyDescent="0.35">
      <c r="K14" t="s">
        <v>10</v>
      </c>
      <c r="L14" t="e">
        <f t="array" aca="1" ref="L14:N14" ca="1">MEANCOL(L4:N11)</f>
        <v>#NAME?</v>
      </c>
      <c r="M14" t="e">
        <f ca="1"/>
        <v>#NAME?</v>
      </c>
      <c r="N14" t="e">
        <f ca="1"/>
        <v>#NAME?</v>
      </c>
    </row>
    <row r="15" spans="1:14" x14ac:dyDescent="0.35">
      <c r="A15" t="s">
        <v>11</v>
      </c>
      <c r="B15" s="4">
        <f>AVERAGE(B4:B11)</f>
        <v>3</v>
      </c>
      <c r="C15" s="4">
        <f>AVERAGE(C4:C11)</f>
        <v>2.875</v>
      </c>
      <c r="D15" s="4">
        <f>AVERAGE(D4:D11)</f>
        <v>3.75</v>
      </c>
      <c r="F15" t="s">
        <v>12</v>
      </c>
      <c r="G15" s="4">
        <f>GEOMEAN(G8:G11)</f>
        <v>63.245553203367585</v>
      </c>
      <c r="H15" s="4">
        <f>GEOMEAN(H8:H11)</f>
        <v>1.074709263010234</v>
      </c>
      <c r="I15" s="4" t="e">
        <f>GEOMEAN(I8:I11)</f>
        <v>#NUM!</v>
      </c>
      <c r="K15" t="s">
        <v>13</v>
      </c>
      <c r="L15" s="3" t="e">
        <f t="array" aca="1" ref="L15:N15" ca="1">SUMCOL(L4:N11)</f>
        <v>#NAME?</v>
      </c>
      <c r="M15" s="3" t="e">
        <f ca="1"/>
        <v>#NAME?</v>
      </c>
      <c r="N15" s="3" t="e">
        <f ca="1"/>
        <v>#NAME?</v>
      </c>
    </row>
    <row r="16" spans="1:14" x14ac:dyDescent="0.35">
      <c r="A16" s="1"/>
    </row>
    <row r="17" spans="1:4" x14ac:dyDescent="0.35">
      <c r="A17" t="s">
        <v>14</v>
      </c>
      <c r="B17" s="4">
        <f>MEDIAN(B4:B11)</f>
        <v>3</v>
      </c>
      <c r="C17" s="4">
        <f>MEDIAN(C4:C11)</f>
        <v>2.5</v>
      </c>
      <c r="D17" s="4">
        <f>MEDIAN(D4:D11)</f>
        <v>4</v>
      </c>
    </row>
    <row r="19" spans="1:4" x14ac:dyDescent="0.35">
      <c r="A19" t="s">
        <v>15</v>
      </c>
      <c r="B19" s="4">
        <f>_xlfn.MODE.SNGL(B4:B11)</f>
        <v>5</v>
      </c>
      <c r="C19" s="4">
        <f>_xlfn.MODE.SNGL(C4:C11)</f>
        <v>5</v>
      </c>
      <c r="D19" s="4" t="e">
        <f>_xlfn.MODE.SNGL(D4:D11)</f>
        <v>#N/A</v>
      </c>
    </row>
    <row r="21" spans="1:4" x14ac:dyDescent="0.35">
      <c r="A21" t="s">
        <v>16</v>
      </c>
      <c r="B21" s="5">
        <f t="array" ref="B21:B22">_xlfn.MODE.MULT(B4:B11)</f>
        <v>5</v>
      </c>
      <c r="C21" s="5">
        <f t="array" ref="C21:C22">_xlfn.MODE.MULT(C4:C11)</f>
        <v>5</v>
      </c>
      <c r="D21" s="5" t="e">
        <f t="array" ref="D21:D22">_xlfn.MODE.MULT(D4:D11)</f>
        <v>#N/A</v>
      </c>
    </row>
    <row r="22" spans="1:4" x14ac:dyDescent="0.35">
      <c r="B22" s="3">
        <v>5</v>
      </c>
      <c r="C22" s="3">
        <v>2</v>
      </c>
      <c r="D22" s="3" t="e">
        <v>#N/A</v>
      </c>
    </row>
    <row r="24" spans="1:4" x14ac:dyDescent="0.35">
      <c r="A24" t="s">
        <v>11</v>
      </c>
      <c r="B24" s="5">
        <f>(B13*B15+D13*D15)/(B13+D13)</f>
        <v>3.4</v>
      </c>
      <c r="C24" s="5"/>
      <c r="D24" s="5">
        <f>SUMPRODUCT(B13:D13,B15:D15)/SUM(B13:D13)</f>
        <v>3.2173913043478262</v>
      </c>
    </row>
    <row r="25" spans="1:4" x14ac:dyDescent="0.35">
      <c r="B25" s="3">
        <f>AVERAGE(B4:B11,D4:D11)</f>
        <v>3.4</v>
      </c>
      <c r="C25" s="3"/>
      <c r="D25" s="3">
        <f>AVERAGE(B4:D11)</f>
        <v>3.2173913043478262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8340-64D5-45CF-B54E-22301095A80E}">
  <dimension ref="A1:D24"/>
  <sheetViews>
    <sheetView workbookViewId="0"/>
  </sheetViews>
  <sheetFormatPr defaultRowHeight="14.5" x14ac:dyDescent="0.35"/>
  <cols>
    <col min="1" max="1" width="21.1796875" customWidth="1"/>
    <col min="2" max="2" width="11.1796875" customWidth="1"/>
    <col min="3" max="3" width="5" customWidth="1"/>
    <col min="4" max="4" width="72.54296875" customWidth="1"/>
  </cols>
  <sheetData>
    <row r="1" spans="1:4" x14ac:dyDescent="0.35">
      <c r="A1" s="1" t="s">
        <v>17</v>
      </c>
    </row>
    <row r="3" spans="1:4" x14ac:dyDescent="0.35">
      <c r="A3" t="s">
        <v>18</v>
      </c>
    </row>
    <row r="5" spans="1:4" x14ac:dyDescent="0.35">
      <c r="A5" t="s">
        <v>19</v>
      </c>
      <c r="B5" s="6">
        <v>0.05</v>
      </c>
      <c r="D5" t="s">
        <v>20</v>
      </c>
    </row>
    <row r="6" spans="1:4" x14ac:dyDescent="0.35">
      <c r="A6" t="s">
        <v>21</v>
      </c>
      <c r="B6" s="6">
        <v>0.08</v>
      </c>
      <c r="D6" t="s">
        <v>22</v>
      </c>
    </row>
    <row r="7" spans="1:4" x14ac:dyDescent="0.35">
      <c r="A7" t="s">
        <v>23</v>
      </c>
      <c r="B7" s="6">
        <v>0.1</v>
      </c>
      <c r="D7" t="s">
        <v>24</v>
      </c>
    </row>
    <row r="8" spans="1:4" x14ac:dyDescent="0.35">
      <c r="B8" s="6"/>
    </row>
    <row r="9" spans="1:4" x14ac:dyDescent="0.35">
      <c r="A9" t="s">
        <v>25</v>
      </c>
      <c r="B9" s="6">
        <f>1+B5</f>
        <v>1.05</v>
      </c>
      <c r="D9" s="7" t="s">
        <v>26</v>
      </c>
    </row>
    <row r="10" spans="1:4" x14ac:dyDescent="0.35">
      <c r="A10" t="s">
        <v>27</v>
      </c>
      <c r="B10" s="6">
        <f>1+B6</f>
        <v>1.08</v>
      </c>
      <c r="D10" s="7" t="s">
        <v>28</v>
      </c>
    </row>
    <row r="11" spans="1:4" x14ac:dyDescent="0.35">
      <c r="A11" t="s">
        <v>29</v>
      </c>
      <c r="B11" s="6">
        <f>1+B7</f>
        <v>1.1000000000000001</v>
      </c>
      <c r="D11" s="7" t="s">
        <v>30</v>
      </c>
    </row>
    <row r="13" spans="1:4" x14ac:dyDescent="0.35">
      <c r="A13" t="s">
        <v>31</v>
      </c>
      <c r="B13" s="8">
        <f>B5+1</f>
        <v>1.05</v>
      </c>
      <c r="D13" s="7" t="s">
        <v>32</v>
      </c>
    </row>
    <row r="14" spans="1:4" x14ac:dyDescent="0.35">
      <c r="A14" t="s">
        <v>33</v>
      </c>
      <c r="B14" s="8">
        <f>(B6+1)*B13</f>
        <v>1.1340000000000001</v>
      </c>
      <c r="D14" s="7" t="s">
        <v>34</v>
      </c>
    </row>
    <row r="15" spans="1:4" x14ac:dyDescent="0.35">
      <c r="A15" t="s">
        <v>35</v>
      </c>
      <c r="B15" s="8">
        <f>(B7+1)*B14</f>
        <v>1.2474000000000003</v>
      </c>
      <c r="D15" s="7" t="s">
        <v>36</v>
      </c>
    </row>
    <row r="16" spans="1:4" x14ac:dyDescent="0.35">
      <c r="B16" s="8"/>
    </row>
    <row r="17" spans="1:4" x14ac:dyDescent="0.35">
      <c r="A17" t="s">
        <v>37</v>
      </c>
      <c r="B17" s="8">
        <f>GEOMEAN(B9:B11)</f>
        <v>1.076469955893838</v>
      </c>
      <c r="D17" s="7" t="s">
        <v>38</v>
      </c>
    </row>
    <row r="18" spans="1:4" x14ac:dyDescent="0.35">
      <c r="A18" t="s">
        <v>39</v>
      </c>
      <c r="B18" s="8">
        <f>B17-1</f>
        <v>7.6469955893837982E-2</v>
      </c>
      <c r="D18" s="7" t="s">
        <v>40</v>
      </c>
    </row>
    <row r="19" spans="1:4" x14ac:dyDescent="0.35">
      <c r="A19" t="s">
        <v>41</v>
      </c>
      <c r="B19" s="8">
        <f>B17^3</f>
        <v>1.2474000000000003</v>
      </c>
      <c r="D19" s="7" t="s">
        <v>42</v>
      </c>
    </row>
    <row r="20" spans="1:4" x14ac:dyDescent="0.35">
      <c r="B20" s="8">
        <f>GEOMEAN(1.05,1.08,1.1)-1</f>
        <v>7.6469955893837982E-2</v>
      </c>
      <c r="D20" s="7" t="s">
        <v>43</v>
      </c>
    </row>
    <row r="22" spans="1:4" x14ac:dyDescent="0.35">
      <c r="B22">
        <f>1.05^2*1.1^2</f>
        <v>1.3340250000000002</v>
      </c>
      <c r="D22" s="7" t="s">
        <v>44</v>
      </c>
    </row>
    <row r="23" spans="1:4" x14ac:dyDescent="0.35">
      <c r="B23">
        <f>B22^(1/4)-1</f>
        <v>7.4709263010233951E-2</v>
      </c>
      <c r="D23" s="7" t="s">
        <v>45</v>
      </c>
    </row>
    <row r="24" spans="1:4" x14ac:dyDescent="0.35">
      <c r="B24">
        <f>GEOMEAN(1.05,1.05,1.1,1.1)-1</f>
        <v>7.4709263010233951E-2</v>
      </c>
      <c r="D24" s="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Central</vt:lpstr>
      <vt:lpstr>Geo Mean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2023-12-26T13:59:15Z</dcterms:created>
  <dcterms:modified xsi:type="dcterms:W3CDTF">2023-12-27T08:16:21Z</dcterms:modified>
</cp:coreProperties>
</file>