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7DDF6759-B2A0-46DC-A327-5BD4A69267DC}" xr6:coauthVersionLast="47" xr6:coauthVersionMax="47" xr10:uidLastSave="{00000000-0000-0000-0000-000000000000}"/>
  <bookViews>
    <workbookView xWindow="-110" yWindow="-110" windowWidth="19420" windowHeight="10300" xr2:uid="{FC462FE4-9C6F-4DFC-90B2-2B7AE5B94F93}"/>
  </bookViews>
  <sheets>
    <sheet name="Title" sheetId="2" r:id="rId1"/>
    <sheet name="HD" sheetId="1" r:id="rId2"/>
  </sheets>
  <externalReferences>
    <externalReference r:id="rId3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  <c r="D4" i="1" a="1"/>
  <c r="D4" i="1" s="1"/>
  <c r="D3" i="1" a="1"/>
  <c r="D3" i="1" s="1"/>
  <c r="D2" i="1" a="1"/>
  <c r="D2" i="1" s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C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<sst xmlns="http://schemas.openxmlformats.org/spreadsheetml/2006/main" count="6" uniqueCount="6">
  <si>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percentile</t>
  </si>
  <si>
    <t>hd-quant</t>
  </si>
  <si>
    <t>Real Statistics Using Excel</t>
  </si>
  <si>
    <t>Updated</t>
  </si>
  <si>
    <t>Copyright © 2013 - 2023 Charles Zaiontz</t>
  </si>
  <si>
    <t>Harrell-Davis Quantiles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</si>
</sst>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Quantile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HD!$C$1</c:f>
              <c:strCache>
                <c:ptCount val="1"/>
                <c:pt idx="0">
                  <c:v>percentile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HD!$C$2:$C$19</c:f>
              <c:numCache>
                <c:formatCode>General</c:formatCode>
                <c:ptCount val="18"/>
                <c:pt idx="0">
                  <c:v>5.7894736842105257</c:v>
                </c:pt>
                <c:pt idx="1">
                  <c:v>20</c:v>
                </c:pt>
                <c:pt idx="2">
                  <c:v>20.157894736842106</c:v>
                </c:pt>
                <c:pt idx="3">
                  <c:v>21.210526315789473</c:v>
                </c:pt>
                <c:pt idx="4">
                  <c:v>22.263157894736842</c:v>
                </c:pt>
                <c:pt idx="5">
                  <c:v>23</c:v>
                </c:pt>
                <c:pt idx="6">
                  <c:v>23.368421052631579</c:v>
                </c:pt>
                <c:pt idx="7">
                  <c:v>24.421052631578945</c:v>
                </c:pt>
                <c:pt idx="8">
                  <c:v>25</c:v>
                </c:pt>
                <c:pt idx="9">
                  <c:v>169.73684210526287</c:v>
                </c:pt>
                <c:pt idx="10">
                  <c:v>305.78947368421052</c:v>
                </c:pt>
                <c:pt idx="11">
                  <c:v>316.31578947368422</c:v>
                </c:pt>
                <c:pt idx="12">
                  <c:v>320</c:v>
                </c:pt>
                <c:pt idx="13">
                  <c:v>334.73684210526312</c:v>
                </c:pt>
                <c:pt idx="14">
                  <c:v>355.78947368421052</c:v>
                </c:pt>
                <c:pt idx="15">
                  <c:v>360</c:v>
                </c:pt>
                <c:pt idx="16">
                  <c:v>1827.3684210526326</c:v>
                </c:pt>
                <c:pt idx="17">
                  <c:v>2047.3684210526314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4-4A62-AADA-900B844CA97E}"/>
            </c:ext>
          </c:extLst>
        </c:ser>
        <c:ser>
          <c:idx val="1"/>
          <c:order val="1"/>
          <c:tx>
            <c:strRef>
              <c:f>HD!$D$1</c:f>
              <c:strCache>
                <c:ptCount val="1"/>
                <c:pt idx="0">
                  <c:v>hd-quant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HD!$D$2:$D$19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4-4A62-AADA-900B844C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9141520"/>
        <c:axId val="1999140688"/>
      </c:barChart>
      <c:catAx>
        <c:axId val="199914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140688"/>
        <c:crosses val="autoZero"/>
        <c:auto val="1"/>
        <c:lblAlgn val="ctr"/>
        <c:lblOffset val="100"/>
        <c:noMultiLvlLbl val="0"/>
      </c:catAx>
      <c:valAx>
        <c:axId val="199914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914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2</xdr:row>
      <xdr:rowOff>3175</xdr:rowOff>
    </xdr:from>
    <xdr:to>
      <xdr:col>11</xdr:col>
      <xdr:colOff>447675</xdr:colOff>
      <xdr:row>16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DAA8C2-98D2-41ED-890B-C22DCECEE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C1" t="str">
            <v>percentile</v>
          </cell>
          <cell r="D1" t="str">
            <v>hd-quant</v>
          </cell>
        </row>
        <row r="2">
          <cell r="C2">
            <v>5.7894736842105257</v>
          </cell>
          <cell r="D2">
            <v>10.772473054158112</v>
          </cell>
        </row>
        <row r="3">
          <cell r="C3">
            <v>20</v>
          </cell>
          <cell r="D3">
            <v>16.781614167840125</v>
          </cell>
        </row>
        <row r="4">
          <cell r="C4">
            <v>20.157894736842106</v>
          </cell>
          <cell r="D4">
            <v>19.963973788526484</v>
          </cell>
        </row>
        <row r="5">
          <cell r="C5">
            <v>21.210526315789473</v>
          </cell>
          <cell r="D5">
            <v>21.740557975847157</v>
          </cell>
        </row>
        <row r="6">
          <cell r="C6">
            <v>22.263157894736842</v>
          </cell>
          <cell r="D6">
            <v>24.239564843225381</v>
          </cell>
        </row>
        <row r="7">
          <cell r="C7">
            <v>23</v>
          </cell>
          <cell r="D7">
            <v>30.316780410180552</v>
          </cell>
        </row>
        <row r="8">
          <cell r="C8">
            <v>23.368421052631579</v>
          </cell>
          <cell r="D8">
            <v>44.488014402019175</v>
          </cell>
        </row>
        <row r="9">
          <cell r="C9">
            <v>24.421052631578945</v>
          </cell>
          <cell r="D9">
            <v>71.856254506417713</v>
          </cell>
        </row>
        <row r="10">
          <cell r="C10">
            <v>25</v>
          </cell>
          <cell r="D10">
            <v>114.61099678996611</v>
          </cell>
        </row>
        <row r="11">
          <cell r="C11">
            <v>169.73684210526287</v>
          </cell>
          <cell r="D11">
            <v>168.67775133938085</v>
          </cell>
        </row>
        <row r="12">
          <cell r="C12">
            <v>305.78947368421052</v>
          </cell>
          <cell r="D12">
            <v>224.54642311202923</v>
          </cell>
        </row>
        <row r="13">
          <cell r="C13">
            <v>316.31578947368422</v>
          </cell>
          <cell r="D13">
            <v>273.51602545705424</v>
          </cell>
        </row>
        <row r="14">
          <cell r="C14">
            <v>320</v>
          </cell>
          <cell r="D14">
            <v>317.00652073159773</v>
          </cell>
        </row>
        <row r="15">
          <cell r="C15">
            <v>334.73684210526312</v>
          </cell>
          <cell r="D15">
            <v>378.52537105695751</v>
          </cell>
        </row>
        <row r="16">
          <cell r="C16">
            <v>355.78947368421052</v>
          </cell>
          <cell r="D16">
            <v>518.22983908169033</v>
          </cell>
        </row>
        <row r="17">
          <cell r="C17">
            <v>360</v>
          </cell>
          <cell r="D17">
            <v>823.68168587434366</v>
          </cell>
        </row>
        <row r="18">
          <cell r="C18">
            <v>1827.3684210526326</v>
          </cell>
          <cell r="D18">
            <v>1315.7483809580406</v>
          </cell>
        </row>
        <row r="19">
          <cell r="C19">
            <v>2047.3684210526314</v>
          </cell>
          <cell r="D19">
            <v>1814.0486909252518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C163-842B-496C-9819-E68388FF4802}"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</v>
      </c>
    </row>
    <row r="2" spans="1:2" x14ac:dyDescent="0.35">
      <c r="A2" t="s">
        <v>5</v>
      </c>
    </row>
    <row r="4" spans="1:2" x14ac:dyDescent="0.35">
      <c r="A4" t="s">
        <v>3</v>
      </c>
      <c r="B4" s="2">
        <v>45288</v>
      </c>
    </row>
    <row r="6" spans="1:2" x14ac:dyDescent="0.35">
      <c r="A6" s="3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840E-FB28-4186-B359-C25360062F9C}">
  <dimension ref="A1:D19"/>
  <sheetViews>
    <sheetView workbookViewId="0"/>
  </sheetViews>
  <sheetFormatPr defaultRowHeight="14.5" x14ac:dyDescent="0.35"/>
  <cols>
    <col min="1" max="1" width="5.6328125" customWidth="1"/>
    <col min="2" max="2" width="8.7265625" customWidth="1"/>
  </cols>
  <sheetData>
    <row r="1" spans="1:4" x14ac:dyDescent="0.35">
      <c r="A1">
        <v>5</v>
      </c>
      <c r="C1" s="1" t="s">
        <v>0</v>
      </c>
      <c r="D1" s="1" t="s">
        <v>1</v>
      </c>
    </row>
    <row r="2" spans="1:4" x14ac:dyDescent="0.35">
      <c r="A2">
        <v>20</v>
      </c>
      <c r="B2">
        <v>1</v>
      </c>
      <c r="C2">
        <f>_xlfn.PERCENTILE.EXC(A$1:A$19,B2/(B$19+1))</f>
        <v>5.7894736842105257</v>
      </c>
      <c r="D2" t="e" cm="1">
        <f t="array" aca="1" ref="D2" ca="1">HD_QUANTILE(A$1:A$19,B2/(B$19+1))</f>
        <v>#NAME?</v>
      </c>
    </row>
    <row r="3" spans="1:4" x14ac:dyDescent="0.35">
      <c r="A3">
        <v>20</v>
      </c>
      <c r="B3">
        <f>B2+1</f>
        <v>2</v>
      </c>
      <c r="C3">
        <f t="shared" ref="C3:C19" si="0">_xlfn.PERCENTILE.EXC(A$1:A$19,ROW(A2)/19)</f>
        <v>20</v>
      </c>
      <c r="D3" t="e" cm="1">
        <f t="array" aca="1" ref="D3" ca="1">HD_QUANTILE(A$1:A$19,ROW(A2)/19)</f>
        <v>#NAME?</v>
      </c>
    </row>
    <row r="4" spans="1:4" x14ac:dyDescent="0.35">
      <c r="A4">
        <v>21</v>
      </c>
      <c r="B4">
        <f t="shared" ref="B4:B19" si="1">B3+1</f>
        <v>3</v>
      </c>
      <c r="C4">
        <f t="shared" si="0"/>
        <v>20.157894736842106</v>
      </c>
      <c r="D4" t="e" cm="1">
        <f t="array" aca="1" ref="D4" ca="1">HD_QUANTILE(A$1:A$19,ROW(A3)/19)</f>
        <v>#NAME?</v>
      </c>
    </row>
    <row r="5" spans="1:4" x14ac:dyDescent="0.35">
      <c r="A5">
        <v>22</v>
      </c>
      <c r="B5">
        <f t="shared" si="1"/>
        <v>4</v>
      </c>
      <c r="C5">
        <f t="shared" si="0"/>
        <v>21.210526315789473</v>
      </c>
      <c r="D5" t="e" cm="1">
        <f t="array" aca="1" ref="D5" ca="1">HD_QUANTILE(A$1:A$19,ROW(A4)/19)</f>
        <v>#NAME?</v>
      </c>
    </row>
    <row r="6" spans="1:4" x14ac:dyDescent="0.35">
      <c r="A6">
        <v>23</v>
      </c>
      <c r="B6">
        <f t="shared" si="1"/>
        <v>5</v>
      </c>
      <c r="C6">
        <f t="shared" si="0"/>
        <v>22.263157894736842</v>
      </c>
      <c r="D6" t="e" cm="1">
        <f t="array" aca="1" ref="D6" ca="1">HD_QUANTILE(A$1:A$19,ROW(A5)/19)</f>
        <v>#NAME?</v>
      </c>
    </row>
    <row r="7" spans="1:4" x14ac:dyDescent="0.35">
      <c r="A7">
        <v>23</v>
      </c>
      <c r="B7">
        <f t="shared" si="1"/>
        <v>6</v>
      </c>
      <c r="C7">
        <f t="shared" si="0"/>
        <v>23</v>
      </c>
      <c r="D7" t="e" cm="1">
        <f t="array" aca="1" ref="D7" ca="1">HD_QUANTILE(A$1:A$19,ROW(A6)/19)</f>
        <v>#NAME?</v>
      </c>
    </row>
    <row r="8" spans="1:4" x14ac:dyDescent="0.35">
      <c r="A8">
        <v>24</v>
      </c>
      <c r="B8">
        <f t="shared" si="1"/>
        <v>7</v>
      </c>
      <c r="C8">
        <f t="shared" si="0"/>
        <v>23.368421052631579</v>
      </c>
      <c r="D8" t="e" cm="1">
        <f t="array" aca="1" ref="D8" ca="1">HD_QUANTILE(A$1:A$19,ROW(A7)/19)</f>
        <v>#NAME?</v>
      </c>
    </row>
    <row r="9" spans="1:4" x14ac:dyDescent="0.35">
      <c r="A9">
        <v>25</v>
      </c>
      <c r="B9">
        <f t="shared" si="1"/>
        <v>8</v>
      </c>
      <c r="C9">
        <f t="shared" si="0"/>
        <v>24.421052631578945</v>
      </c>
      <c r="D9" t="e" cm="1">
        <f t="array" aca="1" ref="D9" ca="1">HD_QUANTILE(A$1:A$19,ROW(A8)/19)</f>
        <v>#NAME?</v>
      </c>
    </row>
    <row r="10" spans="1:4" x14ac:dyDescent="0.35">
      <c r="A10">
        <v>25</v>
      </c>
      <c r="B10">
        <f t="shared" si="1"/>
        <v>9</v>
      </c>
      <c r="C10">
        <f t="shared" si="0"/>
        <v>25</v>
      </c>
      <c r="D10" t="e" cm="1">
        <f t="array" aca="1" ref="D10" ca="1">HD_QUANTILE(A$1:A$19,ROW(A9)/19)</f>
        <v>#NAME?</v>
      </c>
    </row>
    <row r="11" spans="1:4" x14ac:dyDescent="0.35">
      <c r="A11">
        <v>300</v>
      </c>
      <c r="B11">
        <f t="shared" si="1"/>
        <v>10</v>
      </c>
      <c r="C11">
        <f t="shared" si="0"/>
        <v>169.73684210526287</v>
      </c>
      <c r="D11" t="e" cm="1">
        <f t="array" aca="1" ref="D11" ca="1">HD_QUANTILE(A$1:A$19,ROW(A10)/19)</f>
        <v>#NAME?</v>
      </c>
    </row>
    <row r="12" spans="1:4" x14ac:dyDescent="0.35">
      <c r="A12">
        <v>310</v>
      </c>
      <c r="B12">
        <f t="shared" si="1"/>
        <v>11</v>
      </c>
      <c r="C12">
        <f t="shared" si="0"/>
        <v>305.78947368421052</v>
      </c>
      <c r="D12" t="e" cm="1">
        <f t="array" aca="1" ref="D12" ca="1">HD_QUANTILE(A$1:A$19,ROW(A11)/19)</f>
        <v>#NAME?</v>
      </c>
    </row>
    <row r="13" spans="1:4" x14ac:dyDescent="0.35">
      <c r="A13">
        <v>320</v>
      </c>
      <c r="B13">
        <f t="shared" si="1"/>
        <v>12</v>
      </c>
      <c r="C13">
        <f t="shared" si="0"/>
        <v>316.31578947368422</v>
      </c>
      <c r="D13" t="e" cm="1">
        <f t="array" aca="1" ref="D13" ca="1">HD_QUANTILE(A$1:A$19,ROW(A12)/19)</f>
        <v>#NAME?</v>
      </c>
    </row>
    <row r="14" spans="1:4" x14ac:dyDescent="0.35">
      <c r="A14">
        <v>320</v>
      </c>
      <c r="B14">
        <f t="shared" si="1"/>
        <v>13</v>
      </c>
      <c r="C14">
        <f t="shared" si="0"/>
        <v>320</v>
      </c>
      <c r="D14" t="e" cm="1">
        <f t="array" aca="1" ref="D14" ca="1">HD_QUANTILE(A$1:A$19,ROW(A13)/19)</f>
        <v>#NAME?</v>
      </c>
    </row>
    <row r="15" spans="1:4" x14ac:dyDescent="0.35">
      <c r="A15">
        <v>340</v>
      </c>
      <c r="B15">
        <f t="shared" si="1"/>
        <v>14</v>
      </c>
      <c r="C15">
        <f t="shared" si="0"/>
        <v>334.73684210526312</v>
      </c>
      <c r="D15" t="e" cm="1">
        <f t="array" aca="1" ref="D15" ca="1">HD_QUANTILE(A$1:A$19,ROW(A14)/19)</f>
        <v>#NAME?</v>
      </c>
    </row>
    <row r="16" spans="1:4" x14ac:dyDescent="0.35">
      <c r="A16">
        <v>360</v>
      </c>
      <c r="B16">
        <f t="shared" si="1"/>
        <v>15</v>
      </c>
      <c r="C16">
        <f t="shared" si="0"/>
        <v>355.78947368421052</v>
      </c>
      <c r="D16" t="e" cm="1">
        <f t="array" aca="1" ref="D16" ca="1">HD_QUANTILE(A$1:A$19,ROW(A15)/19)</f>
        <v>#NAME?</v>
      </c>
    </row>
    <row r="17" spans="1:4" x14ac:dyDescent="0.35">
      <c r="A17">
        <v>360</v>
      </c>
      <c r="B17">
        <f t="shared" si="1"/>
        <v>16</v>
      </c>
      <c r="C17">
        <f t="shared" si="0"/>
        <v>360</v>
      </c>
      <c r="D17" t="e" cm="1">
        <f t="array" aca="1" ref="D17" ca="1">HD_QUANTILE(A$1:A$19,ROW(A16)/19)</f>
        <v>#NAME?</v>
      </c>
    </row>
    <row r="18" spans="1:4" x14ac:dyDescent="0.35">
      <c r="A18">
        <v>2000</v>
      </c>
      <c r="B18">
        <f t="shared" si="1"/>
        <v>17</v>
      </c>
      <c r="C18">
        <f t="shared" si="0"/>
        <v>1827.3684210526326</v>
      </c>
      <c r="D18" t="e" cm="1">
        <f t="array" aca="1" ref="D18" ca="1">HD_QUANTILE(A$1:A$19,ROW(A17)/19)</f>
        <v>#NAME?</v>
      </c>
    </row>
    <row r="19" spans="1:4" x14ac:dyDescent="0.35">
      <c r="A19">
        <v>2050</v>
      </c>
      <c r="B19">
        <f t="shared" si="1"/>
        <v>18</v>
      </c>
      <c r="C19" s="1">
        <f t="shared" si="0"/>
        <v>2047.3684210526314</v>
      </c>
      <c r="D19" s="1" t="e" cm="1">
        <f t="array" aca="1" ref="D19" ca="1">HD_QUANTILE(A$1:A$19,ROW(A18)/19)</f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2023-12-28T09:18:42Z</dcterms:created>
  <dcterms:modified xsi:type="dcterms:W3CDTF">2023-12-28T09:20:44Z</dcterms:modified>
</cp:coreProperties>
</file>