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8EAEF88E-F3BB-4586-9BAF-1466820C6BF7}" xr6:coauthVersionLast="47" xr6:coauthVersionMax="47" xr10:uidLastSave="{00000000-0000-0000-0000-000000000000}"/>
  <bookViews>
    <workbookView xWindow="-110" yWindow="-110" windowWidth="19420" windowHeight="10300" xr2:uid="{AB0CFF5C-F1CB-4CBC-A4BB-9F7434559521}"/>
  </bookViews>
  <sheets>
    <sheet name="Title" sheetId="2" r:id="rId1"/>
    <sheet name="Freq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 a="1"/>
  <c r="M14" i="1" s="1"/>
  <c r="M11" i="1" a="1"/>
  <c r="M11" i="1" s="1"/>
  <c r="K11" i="1"/>
  <c r="K14" i="1" s="1"/>
  <c r="S8" i="1"/>
  <c r="R14" i="1" s="1"/>
  <c r="G8" i="1"/>
  <c r="D15" i="1" s="1"/>
  <c r="V7" i="1"/>
  <c r="T7" i="1"/>
  <c r="U7" i="1" s="1"/>
  <c r="I7" i="1"/>
  <c r="H7" i="1"/>
  <c r="T6" i="1"/>
  <c r="V6" i="1" s="1"/>
  <c r="O6" i="1"/>
  <c r="I6" i="1"/>
  <c r="H6" i="1"/>
  <c r="V5" i="1"/>
  <c r="U5" i="1"/>
  <c r="T5" i="1"/>
  <c r="O5" i="1"/>
  <c r="I5" i="1"/>
  <c r="H5" i="1"/>
  <c r="T4" i="1"/>
  <c r="V4" i="1" s="1"/>
  <c r="V8" i="1" s="1"/>
  <c r="Q14" i="1" s="1"/>
  <c r="O4" i="1"/>
  <c r="I4" i="1"/>
  <c r="I8" i="1" s="1"/>
  <c r="F14" i="1" s="1"/>
  <c r="H4" i="1"/>
  <c r="H8" i="1" s="1"/>
  <c r="F11" i="1" s="1"/>
  <c r="H11" i="1" l="1"/>
  <c r="H14" i="1" s="1"/>
  <c r="U4" i="1"/>
  <c r="R11" i="1"/>
  <c r="G11" i="1"/>
  <c r="D12" i="1"/>
  <c r="D13" i="1"/>
  <c r="U6" i="1"/>
  <c r="D14" i="1"/>
  <c r="G14" i="1"/>
  <c r="I14" i="1" s="1"/>
  <c r="U8" i="1" l="1"/>
  <c r="Q11" i="1" s="1"/>
  <c r="S11" i="1" s="1"/>
  <c r="S14" i="1" s="1"/>
  <c r="T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<sst xmlns="http://schemas.openxmlformats.org/spreadsheetml/2006/main" count="38" uniqueCount="24">
  <si>
    <t>Mean and Variance based on Frequency Tables</t>
  </si>
  <si>
    <t>data</t>
  </si>
  <si>
    <t>x</t>
  </si>
  <si>
    <t>freq</t>
  </si>
  <si>
    <t>f</t>
  </si>
  <si>
    <t>fx</t>
  </si>
  <si>
    <r>
      <t>fx</t>
    </r>
    <r>
      <rPr>
        <vertAlign val="superscript"/>
        <sz val="11"/>
        <color theme="1"/>
        <rFont val="Aptos Narrow"/>
        <family val="2"/>
        <scheme val="minor"/>
      </rPr>
      <t>2</t>
    </r>
  </si>
  <si>
    <t>lower</t>
  </si>
  <si>
    <t>upper</t>
  </si>
  <si>
    <t>midpt</t>
  </si>
  <si>
    <t>mean</t>
  </si>
  <si>
    <t>var</t>
  </si>
  <si>
    <t>SS</t>
  </si>
  <si>
    <t>Frequency Function</t>
  </si>
  <si>
    <t>Σfx</t>
  </si>
  <si>
    <t>n</t>
  </si>
  <si>
    <t>x̄</t>
  </si>
  <si>
    <t>f(x)</t>
  </si>
  <si>
    <r>
      <rPr>
        <sz val="11"/>
        <color theme="1"/>
        <rFont val="Calibri"/>
        <family val="2"/>
      </rPr>
      <t>Σ</t>
    </r>
    <r>
      <rPr>
        <sz val="11"/>
        <color theme="1"/>
        <rFont val="Aptos Narrow"/>
        <family val="2"/>
        <scheme val="minor"/>
      </rPr>
      <t>fx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</si>
  <si>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x̄</t>
    </r>
    <r>
      <rPr>
        <vertAlign val="superscript"/>
        <sz val="11"/>
        <color theme="1"/>
        <rFont val="Aptos Narrow"/>
        <family val="2"/>
        <scheme val="minor"/>
      </rPr>
      <t>2</t>
    </r>
  </si>
  <si>
    <t>Real Statistics Using Excel</t>
  </si>
  <si>
    <t>Updated</t>
  </si>
  <si>
    <t>Copyright © 2013 - 2023 Charles Zaiontz</t>
  </si>
  <si>
    <t>Frequency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</si>
</sst>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8B84-0DA8-4CBD-8881-5316413964B2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20</v>
      </c>
    </row>
    <row r="2" spans="1:2" x14ac:dyDescent="0.35">
      <c r="A2" t="s">
        <v>23</v>
      </c>
    </row>
    <row r="4" spans="1:2" x14ac:dyDescent="0.35">
      <c r="A4" t="s">
        <v>21</v>
      </c>
      <c r="B4" s="20">
        <v>45286</v>
      </c>
    </row>
    <row r="6" spans="1:2" x14ac:dyDescent="0.35">
      <c r="A6" s="2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99CD-59DE-4A59-807E-FAAE1FB3F9D5}">
  <sheetPr codeName="Sheet13"/>
  <dimension ref="A1:V15"/>
  <sheetViews>
    <sheetView workbookViewId="0">
      <selection activeCell="M11" sqref="M11"/>
    </sheetView>
  </sheetViews>
  <sheetFormatPr defaultRowHeight="14.5" x14ac:dyDescent="0.35"/>
  <cols>
    <col min="1" max="1" width="6.453125" customWidth="1"/>
    <col min="2" max="2" width="6.81640625" customWidth="1"/>
    <col min="3" max="4" width="6.7265625" customWidth="1"/>
    <col min="6" max="7" width="6.1796875" customWidth="1"/>
    <col min="8" max="9" width="6.26953125" customWidth="1"/>
    <col min="10" max="10" width="3.1796875" customWidth="1"/>
    <col min="12" max="12" width="2.81640625" customWidth="1"/>
    <col min="13" max="13" width="64.7265625" customWidth="1"/>
    <col min="17" max="22" width="6.26953125" style="2" customWidth="1"/>
  </cols>
  <sheetData>
    <row r="1" spans="1:22" x14ac:dyDescent="0.35">
      <c r="A1" s="1" t="s">
        <v>0</v>
      </c>
    </row>
    <row r="3" spans="1:22" ht="16.5" x14ac:dyDescent="0.35">
      <c r="A3" s="3" t="s">
        <v>1</v>
      </c>
      <c r="C3" s="3" t="s">
        <v>2</v>
      </c>
      <c r="D3" s="3" t="s">
        <v>3</v>
      </c>
      <c r="F3" s="4" t="s">
        <v>2</v>
      </c>
      <c r="G3" s="5" t="s">
        <v>4</v>
      </c>
      <c r="H3" s="4" t="s">
        <v>5</v>
      </c>
      <c r="I3" s="6" t="s">
        <v>6</v>
      </c>
      <c r="J3" s="2"/>
      <c r="Q3" s="4" t="s">
        <v>7</v>
      </c>
      <c r="R3" s="7" t="s">
        <v>8</v>
      </c>
      <c r="S3" s="5" t="s">
        <v>4</v>
      </c>
      <c r="T3" s="4" t="s">
        <v>9</v>
      </c>
      <c r="U3" s="4" t="s">
        <v>5</v>
      </c>
      <c r="V3" s="6" t="s">
        <v>6</v>
      </c>
    </row>
    <row r="4" spans="1:22" x14ac:dyDescent="0.35">
      <c r="A4">
        <v>2</v>
      </c>
      <c r="C4">
        <v>2</v>
      </c>
      <c r="D4">
        <v>4</v>
      </c>
      <c r="F4" s="8">
        <v>2</v>
      </c>
      <c r="G4" s="2">
        <v>4</v>
      </c>
      <c r="H4" s="8">
        <f>F4*G4</f>
        <v>8</v>
      </c>
      <c r="I4" s="9">
        <f>F4^2*G4</f>
        <v>16</v>
      </c>
      <c r="J4" s="2"/>
      <c r="N4" t="s">
        <v>10</v>
      </c>
      <c r="O4" s="10">
        <f>AVERAGE(A4:A11)</f>
        <v>3</v>
      </c>
      <c r="Q4" s="8">
        <v>0</v>
      </c>
      <c r="R4" s="11">
        <v>4</v>
      </c>
      <c r="S4" s="2">
        <v>3</v>
      </c>
      <c r="T4" s="8">
        <f>(Q4+R4)/2</f>
        <v>2</v>
      </c>
      <c r="U4" s="8">
        <f>T4*S4</f>
        <v>6</v>
      </c>
      <c r="V4" s="9">
        <f>T4^2*S4</f>
        <v>12</v>
      </c>
    </row>
    <row r="5" spans="1:22" x14ac:dyDescent="0.35">
      <c r="A5">
        <v>2</v>
      </c>
      <c r="C5">
        <v>3</v>
      </c>
      <c r="D5">
        <v>1</v>
      </c>
      <c r="F5" s="8">
        <v>3</v>
      </c>
      <c r="G5" s="2">
        <v>1</v>
      </c>
      <c r="H5" s="8">
        <f>F5*G5</f>
        <v>3</v>
      </c>
      <c r="I5" s="9">
        <f>F5^2*G5</f>
        <v>9</v>
      </c>
      <c r="J5" s="2"/>
      <c r="N5" t="s">
        <v>11</v>
      </c>
      <c r="O5" s="12">
        <f>VAR(A4:A11)</f>
        <v>1.4285714285714286</v>
      </c>
      <c r="Q5" s="8">
        <v>4</v>
      </c>
      <c r="R5" s="11">
        <v>10</v>
      </c>
      <c r="S5" s="2">
        <v>1</v>
      </c>
      <c r="T5" s="8">
        <f>(Q5+R5)/2</f>
        <v>7</v>
      </c>
      <c r="U5" s="8">
        <f>T5*S5</f>
        <v>7</v>
      </c>
      <c r="V5" s="9">
        <f>T5^2*S5</f>
        <v>49</v>
      </c>
    </row>
    <row r="6" spans="1:22" x14ac:dyDescent="0.35">
      <c r="A6">
        <v>2</v>
      </c>
      <c r="C6">
        <v>4</v>
      </c>
      <c r="D6">
        <v>2</v>
      </c>
      <c r="F6" s="8">
        <v>4</v>
      </c>
      <c r="G6" s="2">
        <v>2</v>
      </c>
      <c r="H6" s="8">
        <f>F6*G6</f>
        <v>8</v>
      </c>
      <c r="I6" s="9">
        <f>F6^2*G6</f>
        <v>32</v>
      </c>
      <c r="J6" s="2"/>
      <c r="N6" t="s">
        <v>12</v>
      </c>
      <c r="O6" s="13">
        <f>SUMSQ(A4:A11)</f>
        <v>82</v>
      </c>
      <c r="Q6" s="8">
        <v>10</v>
      </c>
      <c r="R6" s="11">
        <v>20</v>
      </c>
      <c r="S6" s="2">
        <v>2</v>
      </c>
      <c r="T6" s="8">
        <f>(Q6+R6)/2</f>
        <v>15</v>
      </c>
      <c r="U6" s="8">
        <f>T6*S6</f>
        <v>30</v>
      </c>
      <c r="V6" s="9">
        <f>T6^2*S6</f>
        <v>450</v>
      </c>
    </row>
    <row r="7" spans="1:22" x14ac:dyDescent="0.35">
      <c r="A7">
        <v>2</v>
      </c>
      <c r="C7" s="14">
        <v>5</v>
      </c>
      <c r="D7" s="14">
        <v>1</v>
      </c>
      <c r="F7" s="15">
        <v>5</v>
      </c>
      <c r="G7" s="16">
        <v>1</v>
      </c>
      <c r="H7" s="15">
        <f>F7*G7</f>
        <v>5</v>
      </c>
      <c r="I7" s="17">
        <f>F7^2*G7</f>
        <v>25</v>
      </c>
      <c r="J7" s="2"/>
      <c r="Q7" s="15">
        <v>20</v>
      </c>
      <c r="R7" s="18">
        <v>30</v>
      </c>
      <c r="S7" s="16">
        <v>1</v>
      </c>
      <c r="T7" s="15">
        <f>(Q7+R7)/2</f>
        <v>25</v>
      </c>
      <c r="U7" s="15">
        <f>T7*S7</f>
        <v>25</v>
      </c>
      <c r="V7" s="17">
        <f>T7^2*S7</f>
        <v>625</v>
      </c>
    </row>
    <row r="8" spans="1:22" x14ac:dyDescent="0.35">
      <c r="A8">
        <v>3</v>
      </c>
      <c r="F8" s="2"/>
      <c r="G8" s="2">
        <f>SUM(G4:G7)</f>
        <v>8</v>
      </c>
      <c r="H8" s="2">
        <f>SUM(H4:H7)</f>
        <v>24</v>
      </c>
      <c r="I8" s="2">
        <f>SUM(I4:I7)</f>
        <v>82</v>
      </c>
      <c r="J8" s="2"/>
      <c r="S8" s="2">
        <f>SUM(S4:S7)</f>
        <v>7</v>
      </c>
      <c r="U8" s="2">
        <f>SUM(U4:U7)</f>
        <v>68</v>
      </c>
      <c r="V8" s="2">
        <f>SUM(V4:V7)</f>
        <v>1136</v>
      </c>
    </row>
    <row r="9" spans="1:22" x14ac:dyDescent="0.35">
      <c r="A9">
        <v>4</v>
      </c>
      <c r="C9" t="s">
        <v>13</v>
      </c>
      <c r="F9" s="2"/>
      <c r="G9" s="2"/>
      <c r="H9" s="2"/>
      <c r="I9" s="2"/>
      <c r="J9" s="2"/>
    </row>
    <row r="10" spans="1:22" x14ac:dyDescent="0.35">
      <c r="A10">
        <v>4</v>
      </c>
      <c r="F10" s="16" t="s">
        <v>14</v>
      </c>
      <c r="G10" s="16" t="s">
        <v>15</v>
      </c>
      <c r="H10" s="16" t="s">
        <v>16</v>
      </c>
      <c r="I10" s="2"/>
      <c r="J10" s="2"/>
      <c r="Q10" s="16" t="s">
        <v>14</v>
      </c>
      <c r="R10" s="16" t="s">
        <v>15</v>
      </c>
      <c r="S10" s="16" t="s">
        <v>16</v>
      </c>
    </row>
    <row r="11" spans="1:22" x14ac:dyDescent="0.35">
      <c r="A11" s="14">
        <v>5</v>
      </c>
      <c r="C11" s="3" t="s">
        <v>2</v>
      </c>
      <c r="D11" s="3" t="s">
        <v>17</v>
      </c>
      <c r="F11" s="2">
        <f>H8</f>
        <v>24</v>
      </c>
      <c r="G11" s="2">
        <f>G8</f>
        <v>8</v>
      </c>
      <c r="H11" s="2">
        <f>F11/G11</f>
        <v>3</v>
      </c>
      <c r="I11" s="2"/>
      <c r="J11" s="2"/>
      <c r="K11" s="19">
        <f>SUMPRODUCT(F4:F7,G4:G7)/SUM(G4:G7)</f>
        <v>3</v>
      </c>
      <c r="M11" t="e" cm="1">
        <f t="array" aca="1" ref="M11" ca="1">FTEXT(K11)</f>
        <v>#NAME?</v>
      </c>
      <c r="Q11" s="2">
        <f>U8</f>
        <v>68</v>
      </c>
      <c r="R11" s="2">
        <f>S8</f>
        <v>7</v>
      </c>
      <c r="S11" s="2">
        <f>Q11/R11</f>
        <v>9.7142857142857135</v>
      </c>
    </row>
    <row r="12" spans="1:22" x14ac:dyDescent="0.35">
      <c r="C12">
        <v>2</v>
      </c>
      <c r="D12">
        <f>G4/$G$8</f>
        <v>0.5</v>
      </c>
      <c r="F12" s="2"/>
      <c r="G12" s="2"/>
      <c r="H12" s="2"/>
      <c r="I12" s="2"/>
      <c r="J12" s="2"/>
    </row>
    <row r="13" spans="1:22" ht="16.5" x14ac:dyDescent="0.35">
      <c r="C13">
        <v>3</v>
      </c>
      <c r="D13">
        <f>G5/$G$8</f>
        <v>0.125</v>
      </c>
      <c r="F13" s="16" t="s">
        <v>18</v>
      </c>
      <c r="G13" s="16" t="s">
        <v>15</v>
      </c>
      <c r="H13" s="16" t="s">
        <v>19</v>
      </c>
      <c r="I13" s="16" t="s">
        <v>11</v>
      </c>
      <c r="J13" s="2"/>
      <c r="Q13" s="16" t="s">
        <v>18</v>
      </c>
      <c r="R13" s="16" t="s">
        <v>15</v>
      </c>
      <c r="S13" s="16" t="s">
        <v>19</v>
      </c>
      <c r="T13" s="16" t="s">
        <v>11</v>
      </c>
    </row>
    <row r="14" spans="1:22" x14ac:dyDescent="0.35">
      <c r="C14">
        <v>4</v>
      </c>
      <c r="D14">
        <f>G6/$G$8</f>
        <v>0.25</v>
      </c>
      <c r="F14" s="2">
        <f>I8</f>
        <v>82</v>
      </c>
      <c r="G14" s="2">
        <f>G8</f>
        <v>8</v>
      </c>
      <c r="H14" s="2">
        <f>H11^2</f>
        <v>9</v>
      </c>
      <c r="I14" s="2">
        <f>(F14-G14*H14)/(G14-1)</f>
        <v>1.4285714285714286</v>
      </c>
      <c r="J14" s="2"/>
      <c r="K14" s="19">
        <f>(SUMPRODUCT(F4:F7^2,G4:G7)-SUM(G4:G7)*K11^2)/(SUM(G4:G7)-1)</f>
        <v>1.4285714285714286</v>
      </c>
      <c r="M14" t="e" cm="1">
        <f t="array" aca="1" ref="M14" ca="1">FTEXT(K14)</f>
        <v>#NAME?</v>
      </c>
      <c r="Q14" s="2">
        <f>V8</f>
        <v>1136</v>
      </c>
      <c r="R14" s="2">
        <f>S8</f>
        <v>7</v>
      </c>
      <c r="S14" s="2">
        <f>S11^2</f>
        <v>94.367346938775498</v>
      </c>
      <c r="T14" s="2">
        <f>(Q14-R14*S14)/(R14-1)</f>
        <v>79.238095238095255</v>
      </c>
    </row>
    <row r="15" spans="1:22" x14ac:dyDescent="0.35">
      <c r="C15" s="14">
        <v>5</v>
      </c>
      <c r="D15" s="14">
        <f>G7/$G$8</f>
        <v>0.125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Freq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2023-12-26T08:42:00Z</dcterms:created>
  <dcterms:modified xsi:type="dcterms:W3CDTF">2023-12-26T08:43:58Z</dcterms:modified>
</cp:coreProperties>
</file>