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1647A0B-FFD3-4179-8411-EFB9425911BE}" xr6:coauthVersionLast="47" xr6:coauthVersionMax="47" xr10:uidLastSave="{00000000-0000-0000-0000-000000000000}"/>
  <bookViews>
    <workbookView xWindow="-110" yWindow="-110" windowWidth="19420" windowHeight="10300" xr2:uid="{724A8974-4234-444F-A083-7B37FAAA72B4}"/>
  </bookViews>
  <sheets>
    <sheet name="Title" sheetId="2" r:id="rId1"/>
    <sheet name="MLE Uniform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 a="1"/>
  <c r="T9" i="1" s="1"/>
  <c r="P3" i="1" a="1"/>
  <c r="P9" i="1" s="1"/>
  <c r="M3" i="1" a="1"/>
  <c r="N8" i="1" s="1"/>
  <c r="F19" i="1"/>
  <c r="F18" i="1"/>
  <c r="F17" i="1"/>
  <c r="G17" i="1" s="1"/>
  <c r="H17" i="1" s="1"/>
  <c r="I17" i="1" s="1"/>
  <c r="J17" i="1" s="1"/>
  <c r="G16" i="1"/>
  <c r="H16" i="1" s="1"/>
  <c r="I16" i="1" s="1"/>
  <c r="J16" i="1" s="1"/>
  <c r="F16" i="1"/>
  <c r="F15" i="1"/>
  <c r="G18" i="1" s="1"/>
  <c r="G19" i="1" s="1"/>
  <c r="G14" i="1"/>
  <c r="H14" i="1" s="1"/>
  <c r="I14" i="1" s="1"/>
  <c r="J14" i="1" s="1"/>
  <c r="F8" i="1"/>
  <c r="G7" i="1" s="1"/>
  <c r="F7" i="1"/>
  <c r="F6" i="1"/>
  <c r="G6" i="1" s="1"/>
  <c r="H6" i="1" s="1"/>
  <c r="I6" i="1" s="1"/>
  <c r="J6" i="1" s="1"/>
  <c r="K6" i="1" s="1"/>
  <c r="F5" i="1"/>
  <c r="G5" i="1" s="1"/>
  <c r="H5" i="1" s="1"/>
  <c r="I5" i="1" s="1"/>
  <c r="J5" i="1" s="1"/>
  <c r="K5" i="1" s="1"/>
  <c r="F4" i="1"/>
  <c r="G8" i="1" s="1"/>
  <c r="G3" i="1"/>
  <c r="H3" i="1" s="1"/>
  <c r="I3" i="1" s="1"/>
  <c r="J3" i="1" s="1"/>
  <c r="K3" i="1" s="1"/>
  <c r="P7" i="1" l="1"/>
  <c r="M3" i="1"/>
  <c r="M7" i="1"/>
  <c r="Q3" i="1"/>
  <c r="Q7" i="1"/>
  <c r="S4" i="1"/>
  <c r="S8" i="1"/>
  <c r="M5" i="1"/>
  <c r="M9" i="1"/>
  <c r="Q5" i="1"/>
  <c r="Q9" i="1"/>
  <c r="S6" i="1"/>
  <c r="N5" i="1"/>
  <c r="N9" i="1"/>
  <c r="P6" i="1"/>
  <c r="T6" i="1"/>
  <c r="Q6" i="1"/>
  <c r="N6" i="1"/>
  <c r="T7" i="1"/>
  <c r="N3" i="1"/>
  <c r="N7" i="1"/>
  <c r="P4" i="1"/>
  <c r="P8" i="1"/>
  <c r="T4" i="1"/>
  <c r="T8" i="1"/>
  <c r="S7" i="1"/>
  <c r="P3" i="1"/>
  <c r="M4" i="1"/>
  <c r="M8" i="1"/>
  <c r="Q4" i="1"/>
  <c r="Q8" i="1"/>
  <c r="S5" i="1"/>
  <c r="S9" i="1"/>
  <c r="M6" i="1"/>
  <c r="S3" i="1"/>
  <c r="T3" i="1"/>
  <c r="N4" i="1"/>
  <c r="P5" i="1"/>
  <c r="T5" i="1"/>
  <c r="G15" i="1"/>
  <c r="H15" i="1" s="1"/>
  <c r="I15" i="1" s="1"/>
  <c r="J15" i="1" s="1"/>
  <c r="G4" i="1"/>
  <c r="H4" i="1" s="1"/>
  <c r="I4" i="1" s="1"/>
  <c r="J4" i="1" s="1"/>
  <c r="K4" i="1" s="1"/>
  <c r="H8" i="1" l="1"/>
  <c r="I7" i="1" s="1"/>
  <c r="J8" i="1" s="1"/>
  <c r="K7" i="1" s="1"/>
  <c r="H7" i="1"/>
  <c r="I8" i="1" s="1"/>
  <c r="J7" i="1" s="1"/>
  <c r="K8" i="1" s="1"/>
  <c r="H18" i="1"/>
  <c r="H19" i="1" s="1"/>
  <c r="I18" i="1" s="1"/>
  <c r="I19" i="1" s="1"/>
  <c r="J18" i="1" s="1"/>
  <c r="J19" i="1" s="1"/>
</calcChain>
</file>

<file path=xl/sharedStrings.xml><?xml version="1.0" encoding="utf-8"?>
<sst xmlns="http://schemas.openxmlformats.org/spreadsheetml/2006/main" count="20" uniqueCount="14">
  <si>
    <t>Uniform Distribution - MLE</t>
  </si>
  <si>
    <t>iter = 1</t>
  </si>
  <si>
    <t>iter = 0</t>
  </si>
  <si>
    <t>iter = 10</t>
  </si>
  <si>
    <t>iter</t>
  </si>
  <si>
    <t>n</t>
  </si>
  <si>
    <t>min</t>
  </si>
  <si>
    <t>max</t>
  </si>
  <si>
    <t>alpha</t>
  </si>
  <si>
    <t>beta</t>
  </si>
  <si>
    <t>Real Statistics Using Excel</t>
  </si>
  <si>
    <t>Updated</t>
  </si>
  <si>
    <t>Copyright © 2013 - 2023 Charles Zaiontz</t>
  </si>
  <si>
    <t>Fitting Uniform Parameters via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</si>
</sst>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64E4-C3A9-49FF-864D-4F7BC6E1B5A6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3">
        <v>45272</v>
      </c>
    </row>
    <row r="6" spans="1:2" x14ac:dyDescent="0.35">
      <c r="A6" s="1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204-F417-4474-BF69-415332E101A5}">
  <sheetPr codeName="Sheet44"/>
  <dimension ref="A1:T23"/>
  <sheetViews>
    <sheetView workbookViewId="0"/>
  </sheetViews>
  <sheetFormatPr defaultRowHeight="14.5" x14ac:dyDescent="0.35"/>
  <cols>
    <col min="1" max="1" width="3.26953125" customWidth="1"/>
    <col min="4" max="4" width="4" customWidth="1"/>
    <col min="9" max="9" width="9.1796875" customWidth="1"/>
    <col min="15" max="15" width="4.54296875" customWidth="1"/>
    <col min="18" max="18" width="4.453125" customWidth="1"/>
  </cols>
  <sheetData>
    <row r="1" spans="1:20" x14ac:dyDescent="0.35">
      <c r="A1" s="1" t="s">
        <v>0</v>
      </c>
      <c r="M1" t="s">
        <v>1</v>
      </c>
      <c r="P1" t="s">
        <v>2</v>
      </c>
      <c r="S1" t="s">
        <v>3</v>
      </c>
    </row>
    <row r="3" spans="1:20" x14ac:dyDescent="0.35">
      <c r="B3" s="2">
        <v>0.19475522401468082</v>
      </c>
      <c r="C3" s="3">
        <v>0.49972546107261362</v>
      </c>
      <c r="E3" s="4" t="s">
        <v>4</v>
      </c>
      <c r="F3" s="4">
        <v>0</v>
      </c>
      <c r="G3" s="4">
        <f>F3+1</f>
        <v>1</v>
      </c>
      <c r="H3" s="4">
        <f>G3+1</f>
        <v>2</v>
      </c>
      <c r="I3" s="4">
        <f>H3+1</f>
        <v>3</v>
      </c>
      <c r="J3" s="4">
        <f>I3+1</f>
        <v>4</v>
      </c>
      <c r="K3" s="4">
        <f>J3+1</f>
        <v>5</v>
      </c>
      <c r="M3" t="e">
        <f t="array" aca="1" ref="M3:N9" ca="1">UNIFORM_FIT(B3:C12,TRUE)</f>
        <v>#NAME?</v>
      </c>
      <c r="N3" s="5" t="e">
        <f ca="1"/>
        <v>#NAME?</v>
      </c>
      <c r="P3" t="e">
        <f t="array" aca="1" ref="P3:Q9" ca="1">UNIFORM_FIT(B3:C12,TRUE,0)</f>
        <v>#NAME?</v>
      </c>
      <c r="Q3" s="5" t="e">
        <f ca="1"/>
        <v>#NAME?</v>
      </c>
      <c r="S3" t="e">
        <f t="array" aca="1" ref="S3:T9" ca="1">UNIFORM_FIT(B3:C12,TRUE,10)</f>
        <v>#NAME?</v>
      </c>
      <c r="T3" s="5" t="e">
        <f ca="1"/>
        <v>#NAME?</v>
      </c>
    </row>
    <row r="4" spans="1:20" x14ac:dyDescent="0.35">
      <c r="B4" s="8">
        <v>7.1745968400652838E-2</v>
      </c>
      <c r="C4" s="9">
        <v>7.696501560443747E-2</v>
      </c>
      <c r="E4" t="s">
        <v>5</v>
      </c>
      <c r="F4">
        <f>COUNT(B3:C12)</f>
        <v>20</v>
      </c>
      <c r="G4">
        <f>F4</f>
        <v>20</v>
      </c>
      <c r="H4">
        <f>G4</f>
        <v>20</v>
      </c>
      <c r="I4">
        <f>H4</f>
        <v>20</v>
      </c>
      <c r="J4">
        <f>I4</f>
        <v>20</v>
      </c>
      <c r="K4">
        <f>J4</f>
        <v>20</v>
      </c>
      <c r="M4" t="e">
        <f ca="1"/>
        <v>#NAME?</v>
      </c>
      <c r="N4" s="6" t="e">
        <f ca="1"/>
        <v>#NAME?</v>
      </c>
      <c r="P4" t="e">
        <f ca="1"/>
        <v>#NAME?</v>
      </c>
      <c r="Q4" s="6" t="e">
        <f ca="1"/>
        <v>#NAME?</v>
      </c>
      <c r="S4" t="e">
        <f ca="1"/>
        <v>#NAME?</v>
      </c>
      <c r="T4" s="6" t="e">
        <f ca="1"/>
        <v>#NAME?</v>
      </c>
    </row>
    <row r="5" spans="1:20" x14ac:dyDescent="0.35">
      <c r="B5" s="8">
        <v>0.76615528057237703</v>
      </c>
      <c r="C5" s="9">
        <v>0.28880057459994912</v>
      </c>
      <c r="E5" t="s">
        <v>6</v>
      </c>
      <c r="F5">
        <f>MIN(B3:C12)</f>
        <v>4.3082998095775871E-3</v>
      </c>
      <c r="G5">
        <f t="shared" ref="G5:J6" si="0">F5</f>
        <v>4.3082998095775871E-3</v>
      </c>
      <c r="H5">
        <f t="shared" si="0"/>
        <v>4.3082998095775871E-3</v>
      </c>
      <c r="I5">
        <f t="shared" si="0"/>
        <v>4.3082998095775871E-3</v>
      </c>
      <c r="J5">
        <f t="shared" si="0"/>
        <v>4.3082998095775871E-3</v>
      </c>
      <c r="K5">
        <f>J5</f>
        <v>4.3082998095775871E-3</v>
      </c>
      <c r="M5" t="e">
        <f ca="1"/>
        <v>#NAME?</v>
      </c>
      <c r="N5" s="6" t="e">
        <f ca="1"/>
        <v>#NAME?</v>
      </c>
      <c r="P5" t="e">
        <f ca="1"/>
        <v>#NAME?</v>
      </c>
      <c r="Q5" s="6" t="e">
        <f ca="1"/>
        <v>#NAME?</v>
      </c>
      <c r="S5" t="e">
        <f ca="1"/>
        <v>#NAME?</v>
      </c>
      <c r="T5" s="6" t="e">
        <f ca="1"/>
        <v>#NAME?</v>
      </c>
    </row>
    <row r="6" spans="1:20" x14ac:dyDescent="0.35">
      <c r="B6" s="8">
        <v>0.86155164573838494</v>
      </c>
      <c r="C6" s="9">
        <v>0.9992301268494701</v>
      </c>
      <c r="E6" s="10" t="s">
        <v>7</v>
      </c>
      <c r="F6" s="10">
        <f>MAX(B3:C12)</f>
        <v>0.9992301268494701</v>
      </c>
      <c r="G6" s="10">
        <f t="shared" si="0"/>
        <v>0.9992301268494701</v>
      </c>
      <c r="H6" s="10">
        <f t="shared" si="0"/>
        <v>0.9992301268494701</v>
      </c>
      <c r="I6" s="10">
        <f t="shared" si="0"/>
        <v>0.9992301268494701</v>
      </c>
      <c r="J6" s="10">
        <f t="shared" si="0"/>
        <v>0.9992301268494701</v>
      </c>
      <c r="K6" s="10">
        <f>J6</f>
        <v>0.9992301268494701</v>
      </c>
      <c r="M6" t="e">
        <f ca="1"/>
        <v>#NAME?</v>
      </c>
      <c r="N6" s="6" t="e">
        <f ca="1"/>
        <v>#NAME?</v>
      </c>
      <c r="P6" t="e">
        <f ca="1"/>
        <v>#NAME?</v>
      </c>
      <c r="Q6" s="6" t="e">
        <f ca="1"/>
        <v>#NAME?</v>
      </c>
      <c r="S6" t="e">
        <f ca="1"/>
        <v>#NAME?</v>
      </c>
      <c r="T6" s="6" t="e">
        <f ca="1"/>
        <v>#NAME?</v>
      </c>
    </row>
    <row r="7" spans="1:20" x14ac:dyDescent="0.35">
      <c r="B7" s="8">
        <v>0.30935117696985892</v>
      </c>
      <c r="C7" s="9">
        <v>4.3082998095775871E-3</v>
      </c>
      <c r="E7" t="s">
        <v>8</v>
      </c>
      <c r="F7">
        <f>MIN(B3:C12)</f>
        <v>4.3082998095775871E-3</v>
      </c>
      <c r="G7">
        <f>F8+(F4+1)*(F5-F8)/F4</f>
        <v>-4.5437791542416894E-2</v>
      </c>
      <c r="H7">
        <f>G8+(G4+1)*(G5-G8)/G4</f>
        <v>-4.7925096110016607E-2</v>
      </c>
      <c r="I7">
        <f>H8+(H4+1)*(H5-H8)/H4</f>
        <v>-4.8049461338396826E-2</v>
      </c>
      <c r="J7">
        <f>I8+(I4+1)*(I5-I8)/I4</f>
        <v>-4.8055679599815715E-2</v>
      </c>
      <c r="K7">
        <f>J8+(J4+1)*(J5-J8)/J4</f>
        <v>-4.8055990512886781E-2</v>
      </c>
      <c r="M7" t="e">
        <f ca="1"/>
        <v>#NAME?</v>
      </c>
      <c r="N7" s="6" t="e">
        <f ca="1"/>
        <v>#NAME?</v>
      </c>
      <c r="P7" t="e">
        <f ca="1"/>
        <v>#NAME?</v>
      </c>
      <c r="Q7" s="6" t="e">
        <f ca="1"/>
        <v>#NAME?</v>
      </c>
      <c r="S7" t="e">
        <f ca="1"/>
        <v>#NAME?</v>
      </c>
      <c r="T7" s="6" t="e">
        <f ca="1"/>
        <v>#NAME?</v>
      </c>
    </row>
    <row r="8" spans="1:20" x14ac:dyDescent="0.35">
      <c r="B8" s="8">
        <v>0.81616101449077938</v>
      </c>
      <c r="C8" s="9">
        <v>0.63123395198528909</v>
      </c>
      <c r="E8" s="10" t="s">
        <v>9</v>
      </c>
      <c r="F8" s="10">
        <f>MAX(B3:C12)</f>
        <v>0.9992301268494701</v>
      </c>
      <c r="G8" s="10">
        <f>F7+(F4+1)*(F6-F7)/F4</f>
        <v>1.0489762182014646</v>
      </c>
      <c r="H8" s="10">
        <f>G7+(G4+1)*(G6-G7)/G4</f>
        <v>1.0514635227690643</v>
      </c>
      <c r="I8" s="10">
        <f>H7+(H4+1)*(H6-H7)/H4</f>
        <v>1.0515878879974445</v>
      </c>
      <c r="J8" s="10">
        <f>I7+(I4+1)*(I6-I7)/I4</f>
        <v>1.0515941062588634</v>
      </c>
      <c r="K8" s="10">
        <f>J7+(J4+1)*(J6-J7)/J4</f>
        <v>1.0515944171719345</v>
      </c>
      <c r="M8" t="e">
        <f ca="1"/>
        <v>#NAME?</v>
      </c>
      <c r="N8" s="6" t="e">
        <f ca="1"/>
        <v>#NAME?</v>
      </c>
      <c r="P8" t="e">
        <f ca="1"/>
        <v>#NAME?</v>
      </c>
      <c r="Q8" s="6" t="e">
        <f ca="1"/>
        <v>#NAME?</v>
      </c>
      <c r="S8" t="e">
        <f ca="1"/>
        <v>#NAME?</v>
      </c>
      <c r="T8" s="6" t="e">
        <f ca="1"/>
        <v>#NAME?</v>
      </c>
    </row>
    <row r="9" spans="1:20" x14ac:dyDescent="0.35">
      <c r="B9" s="8">
        <v>0.78391098319653485</v>
      </c>
      <c r="C9" s="9">
        <v>0.12441084778974587</v>
      </c>
      <c r="M9" t="e">
        <f ca="1"/>
        <v>#NAME?</v>
      </c>
      <c r="N9" s="7" t="e">
        <f ca="1"/>
        <v>#NAME?</v>
      </c>
      <c r="P9" t="e">
        <f ca="1"/>
        <v>#NAME?</v>
      </c>
      <c r="Q9" s="7" t="e">
        <f ca="1"/>
        <v>#NAME?</v>
      </c>
      <c r="S9" t="e">
        <f ca="1"/>
        <v>#NAME?</v>
      </c>
      <c r="T9" s="7" t="e">
        <f ca="1"/>
        <v>#NAME?</v>
      </c>
    </row>
    <row r="10" spans="1:20" x14ac:dyDescent="0.35">
      <c r="B10" s="8">
        <v>0.65033552042937726</v>
      </c>
      <c r="C10" s="9">
        <v>0.7354627457237779</v>
      </c>
    </row>
    <row r="11" spans="1:20" x14ac:dyDescent="0.35">
      <c r="B11" s="8">
        <v>0.6465156704906786</v>
      </c>
      <c r="C11" s="9">
        <v>0.20606136064043235</v>
      </c>
    </row>
    <row r="12" spans="1:20" x14ac:dyDescent="0.35">
      <c r="B12" s="11">
        <v>0.64958420954791096</v>
      </c>
      <c r="C12" s="12">
        <v>0.74174892484903876</v>
      </c>
    </row>
    <row r="14" spans="1:20" x14ac:dyDescent="0.35">
      <c r="B14" s="2">
        <v>0.19475522401468082</v>
      </c>
      <c r="C14" s="3">
        <v>0.49972546107261362</v>
      </c>
      <c r="E14" s="4" t="s">
        <v>4</v>
      </c>
      <c r="F14" s="4">
        <v>0</v>
      </c>
      <c r="G14" s="4">
        <f>F14+1</f>
        <v>1</v>
      </c>
      <c r="H14" s="4">
        <f>G14+1</f>
        <v>2</v>
      </c>
      <c r="I14" s="4">
        <f>H14+1</f>
        <v>3</v>
      </c>
      <c r="J14" s="4">
        <f>I14+1</f>
        <v>4</v>
      </c>
    </row>
    <row r="15" spans="1:20" x14ac:dyDescent="0.35">
      <c r="B15" s="8">
        <v>7.1745968400652838E-2</v>
      </c>
      <c r="C15" s="9">
        <v>7.696501560443747E-2</v>
      </c>
      <c r="E15" t="s">
        <v>5</v>
      </c>
      <c r="F15">
        <f>COUNT(B14:C23)</f>
        <v>20</v>
      </c>
      <c r="G15">
        <f>F15</f>
        <v>20</v>
      </c>
      <c r="H15">
        <f>G15</f>
        <v>20</v>
      </c>
      <c r="I15">
        <f>H15</f>
        <v>20</v>
      </c>
      <c r="J15">
        <f>I15</f>
        <v>20</v>
      </c>
    </row>
    <row r="16" spans="1:20" x14ac:dyDescent="0.35">
      <c r="B16" s="8">
        <v>0.76615528057237703</v>
      </c>
      <c r="C16" s="9">
        <v>0.28880057459994912</v>
      </c>
      <c r="E16" t="s">
        <v>6</v>
      </c>
      <c r="F16">
        <f>MIN(B14:C23)</f>
        <v>4.3082998095775871E-3</v>
      </c>
      <c r="G16">
        <f t="shared" ref="G16:J17" si="1">F16</f>
        <v>4.3082998095775871E-3</v>
      </c>
      <c r="H16">
        <f t="shared" si="1"/>
        <v>4.3082998095775871E-3</v>
      </c>
      <c r="I16">
        <f t="shared" si="1"/>
        <v>4.3082998095775871E-3</v>
      </c>
      <c r="J16">
        <f t="shared" si="1"/>
        <v>4.3082998095775871E-3</v>
      </c>
    </row>
    <row r="17" spans="2:10" x14ac:dyDescent="0.35">
      <c r="B17" s="8">
        <v>0.86155164573838494</v>
      </c>
      <c r="C17" s="9">
        <v>0.9992301268494701</v>
      </c>
      <c r="E17" s="10" t="s">
        <v>7</v>
      </c>
      <c r="F17" s="10">
        <f>MAX(B14:C23)</f>
        <v>0.9992301268494701</v>
      </c>
      <c r="G17" s="10">
        <f t="shared" si="1"/>
        <v>0.9992301268494701</v>
      </c>
      <c r="H17" s="10">
        <f t="shared" si="1"/>
        <v>0.9992301268494701</v>
      </c>
      <c r="I17" s="10">
        <f t="shared" si="1"/>
        <v>0.9992301268494701</v>
      </c>
      <c r="J17" s="10">
        <f t="shared" si="1"/>
        <v>0.9992301268494701</v>
      </c>
    </row>
    <row r="18" spans="2:10" x14ac:dyDescent="0.35">
      <c r="B18" s="8">
        <v>0.30935117696985892</v>
      </c>
      <c r="C18" s="9">
        <v>4.3082998095775871E-3</v>
      </c>
      <c r="E18" t="s">
        <v>8</v>
      </c>
      <c r="F18">
        <f>MIN(B14:C23)</f>
        <v>4.3082998095775871E-3</v>
      </c>
      <c r="G18">
        <f>F19+(F15+1)*(F16-F19)/F15</f>
        <v>-4.5437791542416894E-2</v>
      </c>
      <c r="H18">
        <f>G19+(G15+1)*(G16-G19)/G15</f>
        <v>-4.8049461338396826E-2</v>
      </c>
      <c r="I18">
        <f>H19+(H15+1)*(H16-H19)/H15</f>
        <v>-4.8055990512886781E-2</v>
      </c>
      <c r="J18">
        <f>I19+(I15+1)*(I16-I19)/I15</f>
        <v>-4.8056006835822895E-2</v>
      </c>
    </row>
    <row r="19" spans="2:10" x14ac:dyDescent="0.35">
      <c r="B19" s="8">
        <v>0.81616101449077938</v>
      </c>
      <c r="C19" s="9">
        <v>0.63123395198528909</v>
      </c>
      <c r="E19" s="10" t="s">
        <v>9</v>
      </c>
      <c r="F19" s="10">
        <f>MAX(B14:C23)</f>
        <v>0.9992301268494701</v>
      </c>
      <c r="G19" s="10">
        <f>G18+(F15+1)*(F17-G18)/F15</f>
        <v>1.0514635227690643</v>
      </c>
      <c r="H19" s="10">
        <f>H18+(G15+1)*(G17-H18)/G15</f>
        <v>1.0515941062588634</v>
      </c>
      <c r="I19" s="10">
        <f>I18+(H15+1)*(H17-I18)/H15</f>
        <v>1.0515944327175879</v>
      </c>
      <c r="J19" s="10">
        <f>J18+(I15+1)*(I17-J18)/I15</f>
        <v>1.0515944335337348</v>
      </c>
    </row>
    <row r="20" spans="2:10" x14ac:dyDescent="0.35">
      <c r="B20" s="8">
        <v>0.78391098319653485</v>
      </c>
      <c r="C20" s="9">
        <v>0.12441084778974587</v>
      </c>
    </row>
    <row r="21" spans="2:10" x14ac:dyDescent="0.35">
      <c r="B21" s="8">
        <v>0.65033552042937726</v>
      </c>
      <c r="C21" s="9">
        <v>0.7354627457237779</v>
      </c>
    </row>
    <row r="22" spans="2:10" x14ac:dyDescent="0.35">
      <c r="B22" s="8">
        <v>0.6465156704906786</v>
      </c>
      <c r="C22" s="9">
        <v>0.20606136064043235</v>
      </c>
    </row>
    <row r="23" spans="2:10" x14ac:dyDescent="0.35">
      <c r="B23" s="11">
        <v>0.64958420954791096</v>
      </c>
      <c r="C23" s="12">
        <v>0.74174892484903876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 Uniform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2023-12-12T12:48:28Z</dcterms:created>
  <dcterms:modified xsi:type="dcterms:W3CDTF">2023-12-12T12:50:23Z</dcterms:modified>
</cp:coreProperties>
</file>