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E5D28C4A-0730-4D43-9E1E-73C700A97725}" xr6:coauthVersionLast="47" xr6:coauthVersionMax="47" xr10:uidLastSave="{00000000-0000-0000-0000-000000000000}"/>
  <bookViews>
    <workbookView xWindow="-110" yWindow="-110" windowWidth="19420" windowHeight="10300" xr2:uid="{3F359319-83BA-412D-AA25-5A479E86F66F}"/>
  </bookViews>
  <sheets>
    <sheet name="Title" sheetId="4" r:id="rId1"/>
    <sheet name="Init" sheetId="3" r:id="rId2"/>
    <sheet name="No Constant" sheetId="1" r:id="rId3"/>
    <sheet name="Constant" sheetId="2" r:id="rId4"/>
  </sheets>
  <definedNames>
    <definedName name="solver_adj" localSheetId="2" hidden="1">'No Constant'!$I$8:$K$8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'No Constant'!$K$11</definedName>
    <definedName name="solver_pre" localSheetId="2" hidden="1">0.000001</definedName>
    <definedName name="solver_rbv" localSheetId="2" hidden="1">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3" l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31" i="3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E13" i="3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" i="3"/>
  <c r="E12" i="3" s="1"/>
  <c r="E10" i="3"/>
  <c r="E9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C7" i="3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E8" i="2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A8" i="2"/>
  <c r="K7" i="2"/>
  <c r="J7" i="2"/>
  <c r="E7" i="2"/>
  <c r="C7" i="2"/>
  <c r="C8" i="2" s="1"/>
  <c r="C9" i="2" s="1"/>
  <c r="F8" i="2" s="1"/>
  <c r="K6" i="2"/>
  <c r="J6" i="2"/>
  <c r="C7" i="1"/>
  <c r="C8" i="1" s="1"/>
  <c r="E9" i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F7" i="2" l="1"/>
  <c r="G7" i="2" s="1"/>
  <c r="C10" i="2"/>
  <c r="F6" i="2"/>
  <c r="C8" i="3"/>
  <c r="F8" i="3"/>
  <c r="C9" i="1"/>
  <c r="F9" i="1"/>
  <c r="F8" i="1"/>
  <c r="G9" i="1" s="1"/>
  <c r="F9" i="3" l="1"/>
  <c r="G9" i="3" s="1"/>
  <c r="C9" i="3"/>
  <c r="C11" i="2"/>
  <c r="F9" i="2"/>
  <c r="G8" i="2"/>
  <c r="C10" i="1"/>
  <c r="F10" i="1"/>
  <c r="G10" i="1"/>
  <c r="G9" i="2" l="1"/>
  <c r="C12" i="2"/>
  <c r="F10" i="2"/>
  <c r="G10" i="2" s="1"/>
  <c r="C10" i="3"/>
  <c r="F10" i="3"/>
  <c r="G10" i="3" s="1"/>
  <c r="C11" i="1"/>
  <c r="F11" i="1"/>
  <c r="G11" i="1" s="1"/>
  <c r="F11" i="3" l="1"/>
  <c r="G11" i="3" s="1"/>
  <c r="C11" i="3"/>
  <c r="C13" i="2"/>
  <c r="F11" i="2"/>
  <c r="G11" i="2" s="1"/>
  <c r="C12" i="1"/>
  <c r="F12" i="1"/>
  <c r="G12" i="1" s="1"/>
  <c r="C14" i="2" l="1"/>
  <c r="F12" i="2"/>
  <c r="G12" i="2" s="1"/>
  <c r="F12" i="3"/>
  <c r="G12" i="3" s="1"/>
  <c r="C12" i="3"/>
  <c r="C13" i="1"/>
  <c r="F13" i="1"/>
  <c r="G13" i="1" s="1"/>
  <c r="C13" i="3" l="1"/>
  <c r="F13" i="3"/>
  <c r="G13" i="3" s="1"/>
  <c r="F13" i="2"/>
  <c r="G13" i="2" s="1"/>
  <c r="C15" i="2"/>
  <c r="C14" i="1"/>
  <c r="F14" i="1"/>
  <c r="G14" i="1" s="1"/>
  <c r="F14" i="2" l="1"/>
  <c r="G14" i="2" s="1"/>
  <c r="C16" i="2"/>
  <c r="C14" i="3"/>
  <c r="F14" i="3"/>
  <c r="G14" i="3" s="1"/>
  <c r="C15" i="1"/>
  <c r="F15" i="1"/>
  <c r="G15" i="1" s="1"/>
  <c r="C17" i="2" l="1"/>
  <c r="F15" i="2"/>
  <c r="G15" i="2" s="1"/>
  <c r="F15" i="3"/>
  <c r="G15" i="3" s="1"/>
  <c r="C15" i="3"/>
  <c r="C16" i="1"/>
  <c r="F16" i="1"/>
  <c r="G16" i="1" s="1"/>
  <c r="C18" i="2" l="1"/>
  <c r="F16" i="2"/>
  <c r="G16" i="2" s="1"/>
  <c r="C16" i="3"/>
  <c r="F16" i="3"/>
  <c r="G16" i="3" s="1"/>
  <c r="C17" i="1"/>
  <c r="F17" i="1"/>
  <c r="G17" i="1" s="1"/>
  <c r="C17" i="3" l="1"/>
  <c r="F17" i="3"/>
  <c r="G17" i="3" s="1"/>
  <c r="C19" i="2"/>
  <c r="F17" i="2"/>
  <c r="G17" i="2" s="1"/>
  <c r="C18" i="1"/>
  <c r="F18" i="1"/>
  <c r="G18" i="1" s="1"/>
  <c r="C20" i="2" l="1"/>
  <c r="F18" i="2"/>
  <c r="G18" i="2" s="1"/>
  <c r="F18" i="3"/>
  <c r="G18" i="3" s="1"/>
  <c r="C18" i="3"/>
  <c r="C19" i="1"/>
  <c r="F19" i="1"/>
  <c r="G19" i="1" s="1"/>
  <c r="F19" i="3" l="1"/>
  <c r="G19" i="3" s="1"/>
  <c r="C19" i="3"/>
  <c r="C21" i="2"/>
  <c r="F19" i="2"/>
  <c r="G19" i="2" s="1"/>
  <c r="C20" i="1"/>
  <c r="F20" i="1"/>
  <c r="G20" i="1" s="1"/>
  <c r="C22" i="2" l="1"/>
  <c r="F20" i="2"/>
  <c r="G20" i="2" s="1"/>
  <c r="F20" i="3"/>
  <c r="G20" i="3" s="1"/>
  <c r="C20" i="3"/>
  <c r="C21" i="1"/>
  <c r="F21" i="1"/>
  <c r="G21" i="1" s="1"/>
  <c r="C21" i="3" l="1"/>
  <c r="F21" i="3"/>
  <c r="G21" i="3" s="1"/>
  <c r="C23" i="2"/>
  <c r="F21" i="2"/>
  <c r="G21" i="2" s="1"/>
  <c r="C22" i="1"/>
  <c r="F22" i="1"/>
  <c r="G22" i="1" s="1"/>
  <c r="C24" i="2" l="1"/>
  <c r="F22" i="2"/>
  <c r="G22" i="2" s="1"/>
  <c r="F22" i="3"/>
  <c r="G22" i="3" s="1"/>
  <c r="C22" i="3"/>
  <c r="C23" i="1"/>
  <c r="F23" i="1"/>
  <c r="G23" i="1" s="1"/>
  <c r="F23" i="3" l="1"/>
  <c r="G23" i="3" s="1"/>
  <c r="C23" i="3"/>
  <c r="F23" i="2"/>
  <c r="G23" i="2" s="1"/>
  <c r="C25" i="2"/>
  <c r="C24" i="1"/>
  <c r="F24" i="1"/>
  <c r="G24" i="1" s="1"/>
  <c r="C26" i="2" l="1"/>
  <c r="F24" i="2"/>
  <c r="G24" i="2" s="1"/>
  <c r="C24" i="3"/>
  <c r="F24" i="3"/>
  <c r="G24" i="3" s="1"/>
  <c r="C25" i="1"/>
  <c r="F25" i="1"/>
  <c r="G25" i="1" s="1"/>
  <c r="F25" i="3" l="1"/>
  <c r="G25" i="3" s="1"/>
  <c r="C25" i="3"/>
  <c r="C27" i="2"/>
  <c r="F25" i="2"/>
  <c r="G25" i="2" s="1"/>
  <c r="C26" i="1"/>
  <c r="F26" i="1"/>
  <c r="G26" i="1" s="1"/>
  <c r="C28" i="2" l="1"/>
  <c r="F26" i="2"/>
  <c r="G26" i="2" s="1"/>
  <c r="F26" i="3"/>
  <c r="G26" i="3" s="1"/>
  <c r="C26" i="3"/>
  <c r="C27" i="1"/>
  <c r="F27" i="1"/>
  <c r="G27" i="1" s="1"/>
  <c r="F27" i="3" l="1"/>
  <c r="G27" i="3" s="1"/>
  <c r="C27" i="3"/>
  <c r="C29" i="2"/>
  <c r="F27" i="2"/>
  <c r="G27" i="2" s="1"/>
  <c r="C28" i="1"/>
  <c r="F28" i="1"/>
  <c r="G28" i="1" s="1"/>
  <c r="C30" i="2" l="1"/>
  <c r="F28" i="2"/>
  <c r="G28" i="2" s="1"/>
  <c r="F28" i="3"/>
  <c r="G28" i="3" s="1"/>
  <c r="C28" i="3"/>
  <c r="C29" i="1"/>
  <c r="F29" i="1"/>
  <c r="G29" i="1" s="1"/>
  <c r="F29" i="2" l="1"/>
  <c r="G29" i="2" s="1"/>
  <c r="C31" i="2"/>
  <c r="C29" i="3"/>
  <c r="F29" i="3"/>
  <c r="G29" i="3" s="1"/>
  <c r="C30" i="1"/>
  <c r="F30" i="1"/>
  <c r="G30" i="1" s="1"/>
  <c r="F30" i="3" l="1"/>
  <c r="G30" i="3" s="1"/>
  <c r="C30" i="3"/>
  <c r="F30" i="2"/>
  <c r="G30" i="2" s="1"/>
  <c r="C32" i="2"/>
  <c r="C31" i="1"/>
  <c r="F31" i="1"/>
  <c r="G31" i="1" s="1"/>
  <c r="C33" i="2" l="1"/>
  <c r="F31" i="2"/>
  <c r="G31" i="2" s="1"/>
  <c r="F31" i="3"/>
  <c r="G31" i="3" s="1"/>
  <c r="C31" i="3"/>
  <c r="C32" i="1"/>
  <c r="F32" i="1"/>
  <c r="G32" i="1" s="1"/>
  <c r="C32" i="3" l="1"/>
  <c r="F32" i="3"/>
  <c r="G32" i="3" s="1"/>
  <c r="F32" i="2"/>
  <c r="G32" i="2" s="1"/>
  <c r="C34" i="2"/>
  <c r="C33" i="1"/>
  <c r="F33" i="1"/>
  <c r="G33" i="1" s="1"/>
  <c r="C35" i="2" l="1"/>
  <c r="F33" i="2"/>
  <c r="G33" i="2" s="1"/>
  <c r="F33" i="3"/>
  <c r="G33" i="3" s="1"/>
  <c r="C33" i="3"/>
  <c r="C34" i="1"/>
  <c r="F34" i="1"/>
  <c r="G34" i="1" s="1"/>
  <c r="F34" i="3" l="1"/>
  <c r="G34" i="3" s="1"/>
  <c r="C34" i="3"/>
  <c r="C36" i="2"/>
  <c r="F34" i="2"/>
  <c r="G34" i="2" s="1"/>
  <c r="C35" i="1"/>
  <c r="F35" i="1"/>
  <c r="G35" i="1" s="1"/>
  <c r="C37" i="2" l="1"/>
  <c r="F35" i="2"/>
  <c r="G35" i="2" s="1"/>
  <c r="F35" i="3"/>
  <c r="G35" i="3" s="1"/>
  <c r="C35" i="3"/>
  <c r="C36" i="1"/>
  <c r="F36" i="1"/>
  <c r="G36" i="1" s="1"/>
  <c r="F36" i="3" l="1"/>
  <c r="G36" i="3" s="1"/>
  <c r="C36" i="3"/>
  <c r="C38" i="2"/>
  <c r="F36" i="2"/>
  <c r="G36" i="2" s="1"/>
  <c r="C37" i="1"/>
  <c r="F37" i="1"/>
  <c r="G37" i="1" s="1"/>
  <c r="C39" i="2" l="1"/>
  <c r="F37" i="2"/>
  <c r="G37" i="2" s="1"/>
  <c r="C37" i="3"/>
  <c r="F37" i="3"/>
  <c r="G37" i="3" s="1"/>
  <c r="C38" i="1"/>
  <c r="F38" i="1"/>
  <c r="G38" i="1" s="1"/>
  <c r="F38" i="3" l="1"/>
  <c r="G38" i="3" s="1"/>
  <c r="C38" i="3"/>
  <c r="C40" i="2"/>
  <c r="F38" i="2"/>
  <c r="G38" i="2" s="1"/>
  <c r="C39" i="1"/>
  <c r="F39" i="1"/>
  <c r="G39" i="1" s="1"/>
  <c r="F39" i="2" l="1"/>
  <c r="G39" i="2" s="1"/>
  <c r="C41" i="2"/>
  <c r="F39" i="3"/>
  <c r="G39" i="3" s="1"/>
  <c r="C39" i="3"/>
  <c r="C40" i="1"/>
  <c r="F40" i="1"/>
  <c r="G40" i="1" s="1"/>
  <c r="C40" i="3" l="1"/>
  <c r="F40" i="3"/>
  <c r="G40" i="3" s="1"/>
  <c r="F40" i="2"/>
  <c r="G40" i="2" s="1"/>
  <c r="C42" i="2"/>
  <c r="C41" i="1"/>
  <c r="F41" i="1"/>
  <c r="G41" i="1" s="1"/>
  <c r="C43" i="2" l="1"/>
  <c r="F41" i="2"/>
  <c r="G41" i="2" s="1"/>
  <c r="F41" i="3"/>
  <c r="G41" i="3" s="1"/>
  <c r="C41" i="3"/>
  <c r="C42" i="1"/>
  <c r="F42" i="1"/>
  <c r="G42" i="1" s="1"/>
  <c r="C44" i="2" l="1"/>
  <c r="F42" i="2"/>
  <c r="G42" i="2" s="1"/>
  <c r="F42" i="3"/>
  <c r="G42" i="3" s="1"/>
  <c r="C42" i="3"/>
  <c r="C43" i="1"/>
  <c r="F43" i="1"/>
  <c r="G43" i="1" s="1"/>
  <c r="F43" i="3" l="1"/>
  <c r="G43" i="3" s="1"/>
  <c r="C43" i="3"/>
  <c r="C45" i="2"/>
  <c r="F43" i="2"/>
  <c r="G43" i="2" s="1"/>
  <c r="C44" i="1"/>
  <c r="F44" i="1"/>
  <c r="G44" i="1" s="1"/>
  <c r="C46" i="2" l="1"/>
  <c r="F44" i="2"/>
  <c r="G44" i="2" s="1"/>
  <c r="F44" i="3"/>
  <c r="G44" i="3" s="1"/>
  <c r="C44" i="3"/>
  <c r="C45" i="1"/>
  <c r="F45" i="1"/>
  <c r="G45" i="1" s="1"/>
  <c r="F45" i="2" l="1"/>
  <c r="G45" i="2" s="1"/>
  <c r="C47" i="2"/>
  <c r="C45" i="3"/>
  <c r="F45" i="3"/>
  <c r="G45" i="3" s="1"/>
  <c r="C46" i="1"/>
  <c r="F46" i="1"/>
  <c r="G46" i="1" s="1"/>
  <c r="F46" i="3" l="1"/>
  <c r="G46" i="3" s="1"/>
  <c r="C46" i="3"/>
  <c r="F46" i="2"/>
  <c r="G46" i="2" s="1"/>
  <c r="C48" i="2"/>
  <c r="C47" i="1"/>
  <c r="F47" i="1"/>
  <c r="G47" i="1" s="1"/>
  <c r="C49" i="2" l="1"/>
  <c r="F47" i="2"/>
  <c r="G47" i="2" s="1"/>
  <c r="F47" i="3"/>
  <c r="G47" i="3" s="1"/>
  <c r="C47" i="3"/>
  <c r="C48" i="1"/>
  <c r="F48" i="1"/>
  <c r="G48" i="1" s="1"/>
  <c r="C50" i="2" l="1"/>
  <c r="F48" i="2"/>
  <c r="G48" i="2" s="1"/>
  <c r="C48" i="3"/>
  <c r="F48" i="3"/>
  <c r="G48" i="3" s="1"/>
  <c r="C49" i="1"/>
  <c r="F49" i="1"/>
  <c r="G49" i="1" s="1"/>
  <c r="F49" i="3" l="1"/>
  <c r="G49" i="3" s="1"/>
  <c r="C49" i="3"/>
  <c r="C51" i="2"/>
  <c r="F49" i="2"/>
  <c r="G49" i="2" s="1"/>
  <c r="C50" i="1"/>
  <c r="F50" i="1"/>
  <c r="G50" i="1" s="1"/>
  <c r="C52" i="2" l="1"/>
  <c r="F50" i="2"/>
  <c r="G50" i="2" s="1"/>
  <c r="F50" i="3"/>
  <c r="G50" i="3" s="1"/>
  <c r="C50" i="3"/>
  <c r="C51" i="1"/>
  <c r="F51" i="1"/>
  <c r="G51" i="1" s="1"/>
  <c r="C53" i="2" l="1"/>
  <c r="F51" i="2"/>
  <c r="G51" i="2" s="1"/>
  <c r="F51" i="3"/>
  <c r="G51" i="3" s="1"/>
  <c r="C51" i="3"/>
  <c r="C52" i="1"/>
  <c r="F52" i="1"/>
  <c r="G52" i="1" s="1"/>
  <c r="F52" i="3" l="1"/>
  <c r="G52" i="3" s="1"/>
  <c r="C52" i="3"/>
  <c r="C54" i="2"/>
  <c r="F52" i="2"/>
  <c r="G52" i="2" s="1"/>
  <c r="C53" i="1"/>
  <c r="F53" i="1"/>
  <c r="G53" i="1" s="1"/>
  <c r="F53" i="2" l="1"/>
  <c r="G53" i="2" s="1"/>
  <c r="C55" i="2"/>
  <c r="C53" i="3"/>
  <c r="F53" i="3"/>
  <c r="G53" i="3" s="1"/>
  <c r="C54" i="1"/>
  <c r="F54" i="1"/>
  <c r="G54" i="1" s="1"/>
  <c r="F54" i="3" l="1"/>
  <c r="G54" i="3" s="1"/>
  <c r="C54" i="3"/>
  <c r="F54" i="2"/>
  <c r="G54" i="2" s="1"/>
  <c r="C56" i="2"/>
  <c r="C55" i="1"/>
  <c r="F55" i="1"/>
  <c r="G55" i="1" s="1"/>
  <c r="F55" i="2" l="1"/>
  <c r="G55" i="2" s="1"/>
  <c r="C57" i="2"/>
  <c r="F55" i="3"/>
  <c r="G55" i="3" s="1"/>
  <c r="C55" i="3"/>
  <c r="C56" i="1"/>
  <c r="F56" i="1"/>
  <c r="G56" i="1" s="1"/>
  <c r="C56" i="3" l="1"/>
  <c r="F56" i="3"/>
  <c r="G56" i="3" s="1"/>
  <c r="C58" i="2"/>
  <c r="F56" i="2"/>
  <c r="G56" i="2" s="1"/>
  <c r="C57" i="1"/>
  <c r="F57" i="1"/>
  <c r="G57" i="1" s="1"/>
  <c r="C59" i="2" l="1"/>
  <c r="F57" i="2"/>
  <c r="G57" i="2" s="1"/>
  <c r="F57" i="3"/>
  <c r="G57" i="3" s="1"/>
  <c r="C57" i="3"/>
  <c r="C58" i="1"/>
  <c r="F58" i="1"/>
  <c r="G58" i="1" s="1"/>
  <c r="F58" i="3" l="1"/>
  <c r="G58" i="3" s="1"/>
  <c r="C58" i="3"/>
  <c r="C60" i="2"/>
  <c r="F58" i="2"/>
  <c r="G58" i="2" s="1"/>
  <c r="C59" i="1"/>
  <c r="F59" i="1"/>
  <c r="G59" i="1" s="1"/>
  <c r="C61" i="2" l="1"/>
  <c r="F59" i="2"/>
  <c r="G59" i="2" s="1"/>
  <c r="F59" i="3"/>
  <c r="G59" i="3" s="1"/>
  <c r="C59" i="3"/>
  <c r="C60" i="1"/>
  <c r="F60" i="1"/>
  <c r="G60" i="1" s="1"/>
  <c r="F60" i="3" l="1"/>
  <c r="G60" i="3" s="1"/>
  <c r="C60" i="3"/>
  <c r="C62" i="2"/>
  <c r="F60" i="2"/>
  <c r="G60" i="2" s="1"/>
  <c r="C61" i="1"/>
  <c r="F61" i="1"/>
  <c r="G61" i="1" s="1"/>
  <c r="C63" i="2" l="1"/>
  <c r="F61" i="2"/>
  <c r="G61" i="2" s="1"/>
  <c r="C61" i="3"/>
  <c r="F61" i="3"/>
  <c r="G61" i="3" s="1"/>
  <c r="C62" i="1"/>
  <c r="F62" i="1"/>
  <c r="G62" i="1" s="1"/>
  <c r="F62" i="3" l="1"/>
  <c r="G62" i="3" s="1"/>
  <c r="C62" i="3"/>
  <c r="F62" i="2"/>
  <c r="G62" i="2" s="1"/>
  <c r="C64" i="2"/>
  <c r="C63" i="1"/>
  <c r="F63" i="1"/>
  <c r="G63" i="1" s="1"/>
  <c r="C65" i="2" l="1"/>
  <c r="F63" i="2"/>
  <c r="G63" i="2" s="1"/>
  <c r="F63" i="3"/>
  <c r="G63" i="3" s="1"/>
  <c r="C63" i="3"/>
  <c r="C64" i="1"/>
  <c r="F64" i="1"/>
  <c r="G64" i="1" s="1"/>
  <c r="C64" i="3" l="1"/>
  <c r="F64" i="3"/>
  <c r="G64" i="3" s="1"/>
  <c r="C66" i="2"/>
  <c r="F64" i="2"/>
  <c r="G64" i="2" s="1"/>
  <c r="C65" i="1"/>
  <c r="F65" i="1"/>
  <c r="G65" i="1" s="1"/>
  <c r="F65" i="3" l="1"/>
  <c r="G65" i="3" s="1"/>
  <c r="C65" i="3"/>
  <c r="C67" i="2"/>
  <c r="F65" i="2"/>
  <c r="G65" i="2" s="1"/>
  <c r="C66" i="1"/>
  <c r="F66" i="1"/>
  <c r="G66" i="1" s="1"/>
  <c r="C68" i="2" l="1"/>
  <c r="F66" i="2"/>
  <c r="G66" i="2" s="1"/>
  <c r="F66" i="3"/>
  <c r="G66" i="3" s="1"/>
  <c r="C66" i="3"/>
  <c r="C67" i="1"/>
  <c r="F67" i="1"/>
  <c r="G67" i="1" s="1"/>
  <c r="F67" i="3" l="1"/>
  <c r="G67" i="3" s="1"/>
  <c r="C67" i="3"/>
  <c r="C69" i="2"/>
  <c r="F67" i="2"/>
  <c r="G67" i="2" s="1"/>
  <c r="C68" i="1"/>
  <c r="F68" i="1"/>
  <c r="G68" i="1" s="1"/>
  <c r="C70" i="2" l="1"/>
  <c r="F68" i="2"/>
  <c r="G68" i="2" s="1"/>
  <c r="F68" i="3"/>
  <c r="G68" i="3" s="1"/>
  <c r="C68" i="3"/>
  <c r="C69" i="1"/>
  <c r="F69" i="1"/>
  <c r="G69" i="1" s="1"/>
  <c r="C69" i="3" l="1"/>
  <c r="F69" i="3"/>
  <c r="G69" i="3" s="1"/>
  <c r="C71" i="2"/>
  <c r="F69" i="2"/>
  <c r="G69" i="2" s="1"/>
  <c r="C70" i="1"/>
  <c r="F70" i="1"/>
  <c r="G70" i="1" s="1"/>
  <c r="C72" i="2" l="1"/>
  <c r="F70" i="2"/>
  <c r="G70" i="2" s="1"/>
  <c r="F70" i="3"/>
  <c r="G70" i="3" s="1"/>
  <c r="C70" i="3"/>
  <c r="C71" i="1"/>
  <c r="F71" i="1"/>
  <c r="G71" i="1" s="1"/>
  <c r="F71" i="3" l="1"/>
  <c r="G71" i="3" s="1"/>
  <c r="C71" i="3"/>
  <c r="F71" i="2"/>
  <c r="G71" i="2" s="1"/>
  <c r="C73" i="2"/>
  <c r="C72" i="1"/>
  <c r="F72" i="1"/>
  <c r="G72" i="1" s="1"/>
  <c r="F72" i="2" l="1"/>
  <c r="G72" i="2" s="1"/>
  <c r="C74" i="2"/>
  <c r="C72" i="3"/>
  <c r="F72" i="3"/>
  <c r="G72" i="3" s="1"/>
  <c r="C73" i="1"/>
  <c r="F73" i="1"/>
  <c r="G73" i="1" s="1"/>
  <c r="F73" i="3" l="1"/>
  <c r="G73" i="3" s="1"/>
  <c r="C73" i="3"/>
  <c r="C75" i="2"/>
  <c r="F73" i="2"/>
  <c r="G73" i="2" s="1"/>
  <c r="C74" i="1"/>
  <c r="F74" i="1"/>
  <c r="G74" i="1" s="1"/>
  <c r="C76" i="2" l="1"/>
  <c r="F74" i="2"/>
  <c r="G74" i="2" s="1"/>
  <c r="F74" i="3"/>
  <c r="G74" i="3" s="1"/>
  <c r="C74" i="3"/>
  <c r="C75" i="1"/>
  <c r="F75" i="1"/>
  <c r="G75" i="1" s="1"/>
  <c r="F75" i="3" l="1"/>
  <c r="G75" i="3" s="1"/>
  <c r="C75" i="3"/>
  <c r="C77" i="2"/>
  <c r="F75" i="2"/>
  <c r="G75" i="2" s="1"/>
  <c r="C76" i="1"/>
  <c r="F76" i="1"/>
  <c r="G76" i="1" s="1"/>
  <c r="C78" i="2" l="1"/>
  <c r="F76" i="2"/>
  <c r="G76" i="2" s="1"/>
  <c r="F76" i="3"/>
  <c r="G76" i="3" s="1"/>
  <c r="C76" i="3"/>
  <c r="C77" i="1"/>
  <c r="F77" i="1"/>
  <c r="G77" i="1" s="1"/>
  <c r="C77" i="3" l="1"/>
  <c r="F77" i="3"/>
  <c r="G77" i="3" s="1"/>
  <c r="C79" i="2"/>
  <c r="F77" i="2"/>
  <c r="G77" i="2" s="1"/>
  <c r="C78" i="1"/>
  <c r="F78" i="1"/>
  <c r="G78" i="1" s="1"/>
  <c r="C80" i="2" l="1"/>
  <c r="F78" i="2"/>
  <c r="G78" i="2" s="1"/>
  <c r="F78" i="3"/>
  <c r="G78" i="3" s="1"/>
  <c r="C78" i="3"/>
  <c r="C79" i="1"/>
  <c r="F79" i="1"/>
  <c r="G79" i="1" s="1"/>
  <c r="F79" i="3" l="1"/>
  <c r="G79" i="3" s="1"/>
  <c r="C79" i="3"/>
  <c r="C81" i="2"/>
  <c r="F79" i="2"/>
  <c r="G79" i="2" s="1"/>
  <c r="C80" i="1"/>
  <c r="F80" i="1"/>
  <c r="G80" i="1" s="1"/>
  <c r="F80" i="2" l="1"/>
  <c r="G80" i="2" s="1"/>
  <c r="C82" i="2"/>
  <c r="C80" i="3"/>
  <c r="F80" i="3"/>
  <c r="G80" i="3" s="1"/>
  <c r="C81" i="1"/>
  <c r="F81" i="1"/>
  <c r="G81" i="1" s="1"/>
  <c r="F81" i="3" l="1"/>
  <c r="G81" i="3" s="1"/>
  <c r="C81" i="3"/>
  <c r="C83" i="2"/>
  <c r="F81" i="2"/>
  <c r="G81" i="2" s="1"/>
  <c r="C82" i="1"/>
  <c r="F82" i="1"/>
  <c r="G82" i="1" s="1"/>
  <c r="F82" i="2" l="1"/>
  <c r="G82" i="2" s="1"/>
  <c r="C84" i="2"/>
  <c r="F82" i="3"/>
  <c r="G82" i="3" s="1"/>
  <c r="C82" i="3"/>
  <c r="C83" i="1"/>
  <c r="F83" i="1"/>
  <c r="G83" i="1" s="1"/>
  <c r="F83" i="3" l="1"/>
  <c r="G83" i="3" s="1"/>
  <c r="C83" i="3"/>
  <c r="C85" i="2"/>
  <c r="F83" i="2"/>
  <c r="G83" i="2" s="1"/>
  <c r="C84" i="1"/>
  <c r="F84" i="1"/>
  <c r="G84" i="1" s="1"/>
  <c r="C86" i="2" l="1"/>
  <c r="F84" i="2"/>
  <c r="G84" i="2" s="1"/>
  <c r="F84" i="3"/>
  <c r="G84" i="3" s="1"/>
  <c r="C84" i="3"/>
  <c r="C85" i="1"/>
  <c r="F85" i="1"/>
  <c r="G85" i="1" s="1"/>
  <c r="C85" i="3" l="1"/>
  <c r="F85" i="3"/>
  <c r="G85" i="3" s="1"/>
  <c r="C87" i="2"/>
  <c r="F85" i="2"/>
  <c r="G85" i="2" s="1"/>
  <c r="C86" i="1"/>
  <c r="F86" i="1"/>
  <c r="G86" i="1" s="1"/>
  <c r="C88" i="2" l="1"/>
  <c r="F86" i="2"/>
  <c r="G86" i="2" s="1"/>
  <c r="F86" i="3"/>
  <c r="G86" i="3" s="1"/>
  <c r="C86" i="3"/>
  <c r="C87" i="1"/>
  <c r="F87" i="1"/>
  <c r="G87" i="1" s="1"/>
  <c r="F87" i="3" l="1"/>
  <c r="G87" i="3" s="1"/>
  <c r="C87" i="3"/>
  <c r="F87" i="2"/>
  <c r="G87" i="2" s="1"/>
  <c r="C89" i="2"/>
  <c r="C88" i="1"/>
  <c r="F88" i="1"/>
  <c r="G88" i="1" s="1"/>
  <c r="C90" i="2" l="1"/>
  <c r="F88" i="2"/>
  <c r="G88" i="2" s="1"/>
  <c r="C88" i="3"/>
  <c r="F88" i="3"/>
  <c r="G88" i="3" s="1"/>
  <c r="C89" i="1"/>
  <c r="F89" i="1"/>
  <c r="G89" i="1" s="1"/>
  <c r="F89" i="3" l="1"/>
  <c r="G89" i="3" s="1"/>
  <c r="C89" i="3"/>
  <c r="F89" i="2"/>
  <c r="G89" i="2" s="1"/>
  <c r="C91" i="2"/>
  <c r="C90" i="1"/>
  <c r="F90" i="1"/>
  <c r="G90" i="1" s="1"/>
  <c r="C92" i="2" l="1"/>
  <c r="F90" i="2"/>
  <c r="G90" i="2" s="1"/>
  <c r="F90" i="3"/>
  <c r="G90" i="3" s="1"/>
  <c r="C90" i="3"/>
  <c r="C91" i="1"/>
  <c r="F91" i="1"/>
  <c r="G91" i="1" s="1"/>
  <c r="F91" i="3" l="1"/>
  <c r="G91" i="3" s="1"/>
  <c r="C91" i="3"/>
  <c r="C93" i="2"/>
  <c r="F91" i="2"/>
  <c r="G91" i="2" s="1"/>
  <c r="C92" i="1"/>
  <c r="F92" i="1"/>
  <c r="G92" i="1" s="1"/>
  <c r="F92" i="2" l="1"/>
  <c r="G92" i="2" s="1"/>
  <c r="C94" i="2"/>
  <c r="F92" i="3"/>
  <c r="G92" i="3" s="1"/>
  <c r="C92" i="3"/>
  <c r="C93" i="1"/>
  <c r="F93" i="1"/>
  <c r="G93" i="1" s="1"/>
  <c r="C93" i="3" l="1"/>
  <c r="F93" i="3"/>
  <c r="G93" i="3" s="1"/>
  <c r="C95" i="2"/>
  <c r="F93" i="2"/>
  <c r="G93" i="2" s="1"/>
  <c r="C94" i="1"/>
  <c r="F94" i="1"/>
  <c r="G94" i="1" s="1"/>
  <c r="C96" i="2" l="1"/>
  <c r="F94" i="2"/>
  <c r="G94" i="2" s="1"/>
  <c r="F94" i="3"/>
  <c r="G94" i="3" s="1"/>
  <c r="C94" i="3"/>
  <c r="C95" i="1"/>
  <c r="F95" i="1"/>
  <c r="G95" i="1" s="1"/>
  <c r="F95" i="3" l="1"/>
  <c r="G95" i="3" s="1"/>
  <c r="C95" i="3"/>
  <c r="C97" i="2"/>
  <c r="F95" i="2"/>
  <c r="G95" i="2" s="1"/>
  <c r="C96" i="1"/>
  <c r="F96" i="1"/>
  <c r="G96" i="1" s="1"/>
  <c r="C98" i="2" l="1"/>
  <c r="F96" i="2"/>
  <c r="G96" i="2" s="1"/>
  <c r="C96" i="3"/>
  <c r="F96" i="3"/>
  <c r="G96" i="3" s="1"/>
  <c r="C97" i="1"/>
  <c r="F97" i="1"/>
  <c r="G97" i="1" s="1"/>
  <c r="F97" i="3" l="1"/>
  <c r="G97" i="3" s="1"/>
  <c r="C97" i="3"/>
  <c r="C99" i="2"/>
  <c r="F97" i="2"/>
  <c r="G97" i="2" s="1"/>
  <c r="C98" i="1"/>
  <c r="F98" i="1"/>
  <c r="G98" i="1" s="1"/>
  <c r="F98" i="2" l="1"/>
  <c r="G98" i="2" s="1"/>
  <c r="C100" i="2"/>
  <c r="F98" i="3"/>
  <c r="G98" i="3" s="1"/>
  <c r="C98" i="3"/>
  <c r="C99" i="1"/>
  <c r="F99" i="1"/>
  <c r="G99" i="1" s="1"/>
  <c r="F99" i="3" l="1"/>
  <c r="G99" i="3" s="1"/>
  <c r="C99" i="3"/>
  <c r="C101" i="2"/>
  <c r="F99" i="2"/>
  <c r="G99" i="2" s="1"/>
  <c r="C100" i="1"/>
  <c r="F100" i="1"/>
  <c r="G100" i="1" s="1"/>
  <c r="C102" i="2" l="1"/>
  <c r="F100" i="2"/>
  <c r="G100" i="2" s="1"/>
  <c r="F100" i="3"/>
  <c r="G100" i="3" s="1"/>
  <c r="C100" i="3"/>
  <c r="C101" i="1"/>
  <c r="F101" i="1"/>
  <c r="G101" i="1" s="1"/>
  <c r="C101" i="3" l="1"/>
  <c r="F101" i="3"/>
  <c r="G101" i="3" s="1"/>
  <c r="C103" i="2"/>
  <c r="F101" i="2"/>
  <c r="G101" i="2" s="1"/>
  <c r="C102" i="1"/>
  <c r="F102" i="1"/>
  <c r="G102" i="1" s="1"/>
  <c r="F102" i="3" l="1"/>
  <c r="G102" i="3" s="1"/>
  <c r="C102" i="3"/>
  <c r="C104" i="2"/>
  <c r="F102" i="2"/>
  <c r="G102" i="2" s="1"/>
  <c r="C103" i="1"/>
  <c r="F103" i="1"/>
  <c r="G103" i="1" s="1"/>
  <c r="F103" i="2" l="1"/>
  <c r="G103" i="2" s="1"/>
  <c r="C105" i="2"/>
  <c r="F103" i="3"/>
  <c r="G103" i="3" s="1"/>
  <c r="C103" i="3"/>
  <c r="C104" i="1"/>
  <c r="F104" i="1"/>
  <c r="G104" i="1" s="1"/>
  <c r="C104" i="3" l="1"/>
  <c r="F104" i="3"/>
  <c r="G104" i="3" s="1"/>
  <c r="C106" i="2"/>
  <c r="F104" i="2"/>
  <c r="G104" i="2" s="1"/>
  <c r="C105" i="1"/>
  <c r="F105" i="1"/>
  <c r="G105" i="1" s="1"/>
  <c r="F105" i="2" l="1"/>
  <c r="G105" i="2" s="1"/>
  <c r="C107" i="2"/>
  <c r="F105" i="3"/>
  <c r="G105" i="3" s="1"/>
  <c r="C105" i="3"/>
  <c r="C106" i="1"/>
  <c r="F106" i="1"/>
  <c r="G106" i="1" s="1"/>
  <c r="F106" i="3" l="1"/>
  <c r="G106" i="3" s="1"/>
  <c r="C106" i="3"/>
  <c r="C108" i="2"/>
  <c r="F106" i="2"/>
  <c r="G106" i="2" s="1"/>
  <c r="C107" i="1"/>
  <c r="F107" i="1"/>
  <c r="G107" i="1" s="1"/>
  <c r="C109" i="2" l="1"/>
  <c r="F107" i="2"/>
  <c r="G107" i="2" s="1"/>
  <c r="F107" i="3"/>
  <c r="G107" i="3" s="1"/>
  <c r="C107" i="3"/>
  <c r="C108" i="1"/>
  <c r="F108" i="1"/>
  <c r="G108" i="1" s="1"/>
  <c r="F108" i="3" l="1"/>
  <c r="G108" i="3" s="1"/>
  <c r="C108" i="3"/>
  <c r="F108" i="2"/>
  <c r="G108" i="2" s="1"/>
  <c r="C110" i="2"/>
  <c r="C109" i="1"/>
  <c r="F109" i="1"/>
  <c r="G109" i="1" s="1"/>
  <c r="C111" i="2" l="1"/>
  <c r="F110" i="2" s="1"/>
  <c r="F109" i="2"/>
  <c r="G109" i="2" s="1"/>
  <c r="C109" i="3"/>
  <c r="F109" i="3"/>
  <c r="G109" i="3" s="1"/>
  <c r="C110" i="1"/>
  <c r="F110" i="1"/>
  <c r="G110" i="1" s="1"/>
  <c r="F110" i="3" l="1"/>
  <c r="G110" i="3" s="1"/>
  <c r="C110" i="3"/>
  <c r="G110" i="2"/>
  <c r="K9" i="2" s="1"/>
  <c r="C111" i="1"/>
  <c r="F111" i="1"/>
  <c r="G111" i="1" s="1"/>
  <c r="F111" i="3" l="1"/>
  <c r="G111" i="3" s="1"/>
  <c r="C111" i="3"/>
  <c r="O9" i="1"/>
  <c r="P9" i="1" s="1"/>
  <c r="Q9" i="1" s="1"/>
  <c r="T9" i="1" s="1"/>
  <c r="N9" i="1"/>
  <c r="S9" i="1" s="1"/>
  <c r="F112" i="1"/>
  <c r="G112" i="1" s="1"/>
  <c r="K11" i="1" s="1"/>
  <c r="M9" i="1"/>
  <c r="R9" i="1" s="1"/>
  <c r="O14" i="1" s="1"/>
  <c r="F112" i="3" l="1"/>
  <c r="G112" i="3" s="1"/>
  <c r="K11" i="3" s="1"/>
  <c r="N9" i="3"/>
  <c r="O9" i="3"/>
  <c r="M9" i="3"/>
  <c r="R9" i="3" s="1"/>
  <c r="N13" i="1"/>
  <c r="R13" i="1" s="1"/>
  <c r="N14" i="1"/>
  <c r="R14" i="1" s="1"/>
  <c r="O13" i="1"/>
  <c r="Q14" i="1"/>
  <c r="P14" i="1"/>
  <c r="O14" i="3" l="1"/>
  <c r="Q14" i="3" s="1"/>
  <c r="O13" i="3"/>
  <c r="P9" i="3"/>
  <c r="S9" i="3"/>
  <c r="Q9" i="3"/>
  <c r="P14" i="3" l="1"/>
  <c r="N14" i="3"/>
  <c r="R14" i="3" s="1"/>
  <c r="N13" i="3"/>
  <c r="R13" i="3" s="1"/>
  <c r="T9" i="3"/>
</calcChain>
</file>

<file path=xl/sharedStrings.xml><?xml version="1.0" encoding="utf-8"?>
<sst xmlns="http://schemas.openxmlformats.org/spreadsheetml/2006/main" count="85" uniqueCount="42">
  <si>
    <r>
      <t>y</t>
    </r>
    <r>
      <rPr>
        <vertAlign val="subscript"/>
        <sz val="11"/>
        <color theme="1"/>
        <rFont val="Aptos Narrow"/>
        <family val="2"/>
        <scheme val="minor"/>
      </rPr>
      <t>i</t>
    </r>
    <r>
      <rPr>
        <sz val="11"/>
        <color theme="1"/>
        <rFont val="Aptos Narrow"/>
        <family val="2"/>
        <scheme val="minor"/>
      </rPr>
      <t xml:space="preserve"> = .7y</t>
    </r>
    <r>
      <rPr>
        <vertAlign val="subscript"/>
        <sz val="11"/>
        <color theme="1"/>
        <rFont val="Aptos Narrow"/>
        <family val="2"/>
        <scheme val="minor"/>
      </rPr>
      <t>i-1</t>
    </r>
    <r>
      <rPr>
        <sz val="11"/>
        <color theme="1"/>
        <rFont val="Aptos Narrow"/>
        <family val="2"/>
        <scheme val="minor"/>
      </rPr>
      <t xml:space="preserve"> + </t>
    </r>
    <r>
      <rPr>
        <sz val="11"/>
        <color theme="1"/>
        <rFont val="Calibri"/>
        <family val="2"/>
      </rPr>
      <t>ε</t>
    </r>
    <r>
      <rPr>
        <vertAlign val="subscript"/>
        <sz val="11"/>
        <color theme="1"/>
        <rFont val="Aptos Narrow"/>
        <family val="2"/>
        <scheme val="minor"/>
      </rPr>
      <t>i</t>
    </r>
    <r>
      <rPr>
        <sz val="11"/>
        <color theme="1"/>
        <rFont val="Aptos Narrow"/>
        <family val="2"/>
        <scheme val="minor"/>
      </rPr>
      <t xml:space="preserve"> - .2</t>
    </r>
    <r>
      <rPr>
        <sz val="11"/>
        <color theme="1"/>
        <rFont val="Calibri"/>
        <family val="2"/>
      </rPr>
      <t>ε</t>
    </r>
    <r>
      <rPr>
        <vertAlign val="subscript"/>
        <sz val="11"/>
        <color theme="1"/>
        <rFont val="Aptos Narrow"/>
        <family val="2"/>
        <scheme val="minor"/>
      </rPr>
      <t>i-1</t>
    </r>
  </si>
  <si>
    <t>Residual</t>
  </si>
  <si>
    <t>Y</t>
  </si>
  <si>
    <t>ARIMA Model</t>
  </si>
  <si>
    <t>Model statistics</t>
  </si>
  <si>
    <t>T Test: One Sample</t>
  </si>
  <si>
    <t>time</t>
  </si>
  <si>
    <t>data</t>
  </si>
  <si>
    <t>residual</t>
  </si>
  <si>
    <t>index</t>
  </si>
  <si>
    <t>phi</t>
  </si>
  <si>
    <t>theta</t>
  </si>
  <si>
    <t>SUMMARY</t>
  </si>
  <si>
    <t>Alpha</t>
  </si>
  <si>
    <t>Count</t>
  </si>
  <si>
    <t>Mean</t>
  </si>
  <si>
    <t>Std Dev</t>
  </si>
  <si>
    <t>Std Err</t>
  </si>
  <si>
    <t>t</t>
  </si>
  <si>
    <t>df</t>
  </si>
  <si>
    <t>Cohen d</t>
  </si>
  <si>
    <t>Effect r</t>
  </si>
  <si>
    <t>SSE</t>
  </si>
  <si>
    <t>T TEST</t>
  </si>
  <si>
    <t>Hyp Mean</t>
  </si>
  <si>
    <t xml:space="preserve"> </t>
  </si>
  <si>
    <t>p-value</t>
  </si>
  <si>
    <t>t-crit</t>
  </si>
  <si>
    <t>lower</t>
  </si>
  <si>
    <t>upper</t>
  </si>
  <si>
    <t>sig</t>
  </si>
  <si>
    <t>One Tail</t>
  </si>
  <si>
    <t>Two Tail</t>
  </si>
  <si>
    <r>
      <t>y</t>
    </r>
    <r>
      <rPr>
        <vertAlign val="subscript"/>
        <sz val="11"/>
        <color theme="1"/>
        <rFont val="Aptos Narrow"/>
        <family val="2"/>
        <scheme val="minor"/>
      </rPr>
      <t>i</t>
    </r>
    <r>
      <rPr>
        <sz val="11"/>
        <color theme="1"/>
        <rFont val="Aptos Narrow"/>
        <family val="2"/>
        <scheme val="minor"/>
      </rPr>
      <t xml:space="preserve"> = 3 + .7y</t>
    </r>
    <r>
      <rPr>
        <vertAlign val="subscript"/>
        <sz val="11"/>
        <color theme="1"/>
        <rFont val="Aptos Narrow"/>
        <family val="2"/>
        <scheme val="minor"/>
      </rPr>
      <t>i-1</t>
    </r>
    <r>
      <rPr>
        <sz val="11"/>
        <color theme="1"/>
        <rFont val="Aptos Narrow"/>
        <family val="2"/>
        <scheme val="minor"/>
      </rPr>
      <t xml:space="preserve"> + </t>
    </r>
    <r>
      <rPr>
        <sz val="11"/>
        <color theme="1"/>
        <rFont val="Calibri"/>
        <family val="2"/>
      </rPr>
      <t>ε</t>
    </r>
    <r>
      <rPr>
        <vertAlign val="subscript"/>
        <sz val="11"/>
        <color theme="1"/>
        <rFont val="Aptos Narrow"/>
        <family val="2"/>
        <scheme val="minor"/>
      </rPr>
      <t>i</t>
    </r>
    <r>
      <rPr>
        <sz val="11"/>
        <color theme="1"/>
        <rFont val="Aptos Narrow"/>
        <family val="2"/>
        <scheme val="minor"/>
      </rPr>
      <t xml:space="preserve"> - .2</t>
    </r>
    <r>
      <rPr>
        <sz val="11"/>
        <color theme="1"/>
        <rFont val="Calibri"/>
        <family val="2"/>
      </rPr>
      <t>ε</t>
    </r>
    <r>
      <rPr>
        <vertAlign val="subscript"/>
        <sz val="11"/>
        <color theme="1"/>
        <rFont val="Aptos Narrow"/>
        <family val="2"/>
        <scheme val="minor"/>
      </rPr>
      <t>i-1</t>
    </r>
  </si>
  <si>
    <t>const</t>
  </si>
  <si>
    <t>ARMA(1,1) Process using Solver (with constant)</t>
  </si>
  <si>
    <t>ARMA(1,1) Process using Solver (w/o constant)</t>
  </si>
  <si>
    <t>=NORM.S.INV(RAND())</t>
  </si>
  <si>
    <t>Real Statistics Using Excel</t>
  </si>
  <si>
    <t>Updated</t>
  </si>
  <si>
    <t>Copyright © 2013 - 2023 Charles Zaiontz</t>
  </si>
  <si>
    <t>Calculate ARMA(p,q) coefficients using Solver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</si>
</sst>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0" xfId="0" quotePrefix="1"/>
    <xf numFmtId="15" fontId="0" fillId="0" borderId="0" xfId="0" applyNumberForma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E4EE6-F920-4E41-AF9C-CBF5A94BAA97}">
  <sheetPr codeName="Sheet4"/>
  <dimension ref="A1:B6"/>
  <sheetViews>
    <sheetView tabSelected="1" workbookViewId="0"/>
  </sheetViews>
  <sheetFormatPr defaultRowHeight="14.5" x14ac:dyDescent="0.35"/>
  <cols>
    <col min="2" max="2" width="9.08984375" bestFit="1" customWidth="1"/>
  </cols>
  <sheetData>
    <row r="1" spans="1:2" x14ac:dyDescent="0.35">
      <c r="A1" t="s">
        <v>38</v>
      </c>
    </row>
    <row r="2" spans="1:2" x14ac:dyDescent="0.35">
      <c r="A2" t="s">
        <v>41</v>
      </c>
    </row>
    <row r="4" spans="1:2" x14ac:dyDescent="0.35">
      <c r="A4" t="s">
        <v>39</v>
      </c>
      <c r="B4" s="14">
        <v>45236</v>
      </c>
    </row>
    <row r="6" spans="1:2" x14ac:dyDescent="0.35">
      <c r="A6" s="15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580F0-2E01-4F65-8554-CC710AA3E9E7}">
  <sheetPr codeName="Sheet3"/>
  <dimension ref="A1:T113"/>
  <sheetViews>
    <sheetView workbookViewId="0"/>
  </sheetViews>
  <sheetFormatPr defaultRowHeight="14.5" x14ac:dyDescent="0.35"/>
  <cols>
    <col min="1" max="1" width="4.81640625" customWidth="1"/>
    <col min="5" max="5" width="6.7265625" style="2" customWidth="1"/>
    <col min="8" max="8" width="5" customWidth="1"/>
    <col min="10" max="11" width="9.7265625" customWidth="1"/>
  </cols>
  <sheetData>
    <row r="1" spans="1:20" x14ac:dyDescent="0.35">
      <c r="A1" s="1" t="s">
        <v>36</v>
      </c>
    </row>
    <row r="2" spans="1:20" s="3" customFormat="1" x14ac:dyDescent="0.35">
      <c r="E2" s="4"/>
    </row>
    <row r="3" spans="1:20" s="3" customFormat="1" ht="15" customHeight="1" x14ac:dyDescent="0.35">
      <c r="A3" s="3" t="s">
        <v>0</v>
      </c>
      <c r="E3" s="4"/>
    </row>
    <row r="4" spans="1:20" s="3" customFormat="1" ht="15" customHeight="1" x14ac:dyDescent="0.35">
      <c r="E4" s="4"/>
    </row>
    <row r="5" spans="1:20" s="3" customFormat="1" x14ac:dyDescent="0.35">
      <c r="B5" s="5" t="s">
        <v>1</v>
      </c>
      <c r="C5" s="5" t="s">
        <v>2</v>
      </c>
      <c r="E5" s="4"/>
      <c r="M5" t="s">
        <v>5</v>
      </c>
    </row>
    <row r="6" spans="1:20" ht="15" thickBot="1" x14ac:dyDescent="0.4">
      <c r="E6" s="6"/>
    </row>
    <row r="7" spans="1:20" ht="15.5" thickTop="1" thickBot="1" x14ac:dyDescent="0.4">
      <c r="A7">
        <v>1</v>
      </c>
      <c r="B7">
        <v>0.11767564756553417</v>
      </c>
      <c r="C7">
        <f>0.7*C6+B7-0.2*B6</f>
        <v>0.11767564756553417</v>
      </c>
      <c r="E7" s="7" t="s">
        <v>6</v>
      </c>
      <c r="F7" s="7" t="s">
        <v>7</v>
      </c>
      <c r="G7" s="7" t="s">
        <v>8</v>
      </c>
      <c r="I7" s="7" t="s">
        <v>9</v>
      </c>
      <c r="J7" s="7" t="s">
        <v>10</v>
      </c>
      <c r="K7" s="7" t="s">
        <v>11</v>
      </c>
      <c r="M7" t="s">
        <v>12</v>
      </c>
      <c r="P7" t="s">
        <v>13</v>
      </c>
      <c r="Q7">
        <v>0.05</v>
      </c>
    </row>
    <row r="8" spans="1:20" ht="15" thickTop="1" x14ac:dyDescent="0.35">
      <c r="A8">
        <f t="shared" ref="A8:A71" si="0">A7+1</f>
        <v>2</v>
      </c>
      <c r="B8">
        <v>0.64941326201616068</v>
      </c>
      <c r="C8">
        <f t="shared" ref="C8:C71" si="1">0.7*C7+B8-0.2*B7</f>
        <v>0.7082510857989277</v>
      </c>
      <c r="E8" s="2">
        <v>1</v>
      </c>
      <c r="F8">
        <f>C7</f>
        <v>0.11767564756553417</v>
      </c>
      <c r="G8">
        <v>0</v>
      </c>
      <c r="I8" s="5">
        <v>1</v>
      </c>
      <c r="J8" s="8">
        <v>0</v>
      </c>
      <c r="K8" s="8">
        <v>0</v>
      </c>
      <c r="M8" s="7" t="s">
        <v>14</v>
      </c>
      <c r="N8" s="7" t="s">
        <v>15</v>
      </c>
      <c r="O8" s="7" t="s">
        <v>16</v>
      </c>
      <c r="P8" s="7" t="s">
        <v>17</v>
      </c>
      <c r="Q8" s="7" t="s">
        <v>18</v>
      </c>
      <c r="R8" s="7" t="s">
        <v>19</v>
      </c>
      <c r="S8" s="7" t="s">
        <v>20</v>
      </c>
      <c r="T8" s="7" t="s">
        <v>21</v>
      </c>
    </row>
    <row r="9" spans="1:20" x14ac:dyDescent="0.35">
      <c r="A9">
        <f t="shared" si="0"/>
        <v>3</v>
      </c>
      <c r="B9">
        <v>-2.0291245092742414</v>
      </c>
      <c r="C9">
        <f t="shared" si="1"/>
        <v>-1.6632314016182241</v>
      </c>
      <c r="E9" s="2">
        <f>E8+1</f>
        <v>2</v>
      </c>
      <c r="F9">
        <f t="shared" ref="F9:F72" si="2">C8</f>
        <v>0.7082510857989277</v>
      </c>
      <c r="G9">
        <f>F9-SUMPRODUCT(F8,J$8)-SUMPRODUCT(G8,K$8)</f>
        <v>0.7082510857989277</v>
      </c>
      <c r="M9">
        <f>COUNT(C7:C111)</f>
        <v>105</v>
      </c>
      <c r="N9">
        <f>AVERAGE(C7:C111)</f>
        <v>7.7419029845169837E-2</v>
      </c>
      <c r="O9">
        <f>STDEV(C7:C111)</f>
        <v>1.0979543615699126</v>
      </c>
      <c r="P9">
        <f>O9/SQRT(M9)</f>
        <v>0.10714937415502379</v>
      </c>
      <c r="Q9">
        <f>(N9-Q11)/P9</f>
        <v>0.72253366345528003</v>
      </c>
      <c r="R9">
        <f>M9-1</f>
        <v>104</v>
      </c>
      <c r="S9">
        <f>ABS(N9-Q11)/O9</f>
        <v>7.0512065487377873E-2</v>
      </c>
      <c r="T9">
        <f>SQRT(Q9^2/(Q9^2+R9))</f>
        <v>7.0673095896855553E-2</v>
      </c>
    </row>
    <row r="10" spans="1:20" x14ac:dyDescent="0.35">
      <c r="A10">
        <f t="shared" si="0"/>
        <v>4</v>
      </c>
      <c r="B10">
        <v>-0.72108843846184933</v>
      </c>
      <c r="C10">
        <f t="shared" si="1"/>
        <v>-1.4795255177397577</v>
      </c>
      <c r="E10" s="2">
        <f t="shared" ref="E10:E73" si="3">E9+1</f>
        <v>3</v>
      </c>
      <c r="F10">
        <f t="shared" si="2"/>
        <v>-1.6632314016182241</v>
      </c>
      <c r="G10">
        <f t="shared" ref="G10:G73" si="4">F10-SUMPRODUCT(F9,J$8)-SUMPRODUCT(G9,K$8)</f>
        <v>-1.6632314016182241</v>
      </c>
      <c r="M10" s="9"/>
      <c r="N10" s="9"/>
      <c r="O10" s="9"/>
      <c r="P10" s="9"/>
      <c r="Q10" s="9"/>
      <c r="R10" s="9"/>
      <c r="S10" s="9"/>
      <c r="T10" s="9"/>
    </row>
    <row r="11" spans="1:20" ht="15" thickBot="1" x14ac:dyDescent="0.4">
      <c r="A11">
        <f t="shared" si="0"/>
        <v>5</v>
      </c>
      <c r="B11">
        <v>0.70747648649116823</v>
      </c>
      <c r="C11">
        <f t="shared" si="1"/>
        <v>-0.18397368823429228</v>
      </c>
      <c r="E11" s="2">
        <f t="shared" si="3"/>
        <v>4</v>
      </c>
      <c r="F11">
        <f t="shared" si="2"/>
        <v>-1.4795255177397577</v>
      </c>
      <c r="G11">
        <f t="shared" si="4"/>
        <v>-1.4795255177397577</v>
      </c>
      <c r="J11" t="s">
        <v>22</v>
      </c>
      <c r="K11" s="10">
        <f>SUMSQ(G9:G112)</f>
        <v>125.98788472049863</v>
      </c>
      <c r="M11" t="s">
        <v>23</v>
      </c>
      <c r="P11" t="s">
        <v>24</v>
      </c>
      <c r="Q11">
        <v>0</v>
      </c>
    </row>
    <row r="12" spans="1:20" ht="15" thickTop="1" x14ac:dyDescent="0.35">
      <c r="A12">
        <f t="shared" si="0"/>
        <v>6</v>
      </c>
      <c r="B12">
        <v>0.79163430570821358</v>
      </c>
      <c r="C12">
        <f t="shared" si="1"/>
        <v>0.5213574266459754</v>
      </c>
      <c r="E12" s="2">
        <f t="shared" si="3"/>
        <v>5</v>
      </c>
      <c r="F12">
        <f t="shared" si="2"/>
        <v>-0.18397368823429228</v>
      </c>
      <c r="G12">
        <f t="shared" si="4"/>
        <v>-0.18397368823429228</v>
      </c>
      <c r="M12" s="7" t="s">
        <v>25</v>
      </c>
      <c r="N12" s="7" t="s">
        <v>26</v>
      </c>
      <c r="O12" s="7" t="s">
        <v>27</v>
      </c>
      <c r="P12" s="7" t="s">
        <v>28</v>
      </c>
      <c r="Q12" s="7" t="s">
        <v>29</v>
      </c>
      <c r="R12" s="7" t="s">
        <v>30</v>
      </c>
    </row>
    <row r="13" spans="1:20" x14ac:dyDescent="0.35">
      <c r="A13">
        <f t="shared" si="0"/>
        <v>7</v>
      </c>
      <c r="B13">
        <v>-0.23542965362337992</v>
      </c>
      <c r="C13">
        <f t="shared" si="1"/>
        <v>-2.8806316112839903E-2</v>
      </c>
      <c r="E13" s="2">
        <f t="shared" si="3"/>
        <v>6</v>
      </c>
      <c r="F13">
        <f t="shared" si="2"/>
        <v>0.5213574266459754</v>
      </c>
      <c r="G13">
        <f t="shared" si="4"/>
        <v>0.5213574266459754</v>
      </c>
      <c r="M13" t="s">
        <v>31</v>
      </c>
      <c r="N13">
        <f>TDIST(ABS(Q9),R9,1)</f>
        <v>0.23579404325160014</v>
      </c>
      <c r="O13">
        <f>TINV(Q7*2,R9)</f>
        <v>1.6596374367292375</v>
      </c>
      <c r="R13" s="2" t="str">
        <f>IF(N13&lt;Q7,"yes","no")</f>
        <v>no</v>
      </c>
    </row>
    <row r="14" spans="1:20" x14ac:dyDescent="0.35">
      <c r="A14">
        <f t="shared" si="0"/>
        <v>8</v>
      </c>
      <c r="B14">
        <v>-1.3489481281427076</v>
      </c>
      <c r="C14">
        <f t="shared" si="1"/>
        <v>-1.3220266186970195</v>
      </c>
      <c r="E14" s="2">
        <f t="shared" si="3"/>
        <v>7</v>
      </c>
      <c r="F14">
        <f t="shared" si="2"/>
        <v>-2.8806316112839903E-2</v>
      </c>
      <c r="G14">
        <f t="shared" si="4"/>
        <v>-2.8806316112839903E-2</v>
      </c>
      <c r="M14" t="s">
        <v>32</v>
      </c>
      <c r="N14">
        <f>TDIST(ABS(Q9),R9,2)</f>
        <v>0.47158808650320028</v>
      </c>
      <c r="O14">
        <f>TINV(Q7,R9)</f>
        <v>1.9830375264837292</v>
      </c>
      <c r="P14">
        <f>N9-O14*P9</f>
        <v>-0.13506220004348818</v>
      </c>
      <c r="Q14">
        <f>N9+O14*P9</f>
        <v>0.28990025973382783</v>
      </c>
      <c r="R14" s="2" t="str">
        <f>IF(N14&lt;Q7,"yes","no")</f>
        <v>no</v>
      </c>
    </row>
    <row r="15" spans="1:20" x14ac:dyDescent="0.35">
      <c r="A15">
        <f t="shared" si="0"/>
        <v>9</v>
      </c>
      <c r="B15">
        <v>1.2055841066323034</v>
      </c>
      <c r="C15">
        <f t="shared" si="1"/>
        <v>0.54995509917293139</v>
      </c>
      <c r="E15" s="2">
        <f t="shared" si="3"/>
        <v>8</v>
      </c>
      <c r="F15">
        <f t="shared" si="2"/>
        <v>-1.3220266186970195</v>
      </c>
      <c r="G15">
        <f t="shared" si="4"/>
        <v>-1.3220266186970195</v>
      </c>
      <c r="M15" s="9"/>
      <c r="N15" s="9"/>
      <c r="O15" s="9"/>
      <c r="P15" s="9"/>
      <c r="Q15" s="9"/>
      <c r="R15" s="9"/>
    </row>
    <row r="16" spans="1:20" x14ac:dyDescent="0.35">
      <c r="A16">
        <f t="shared" si="0"/>
        <v>10</v>
      </c>
      <c r="B16">
        <v>1.1838198499095893</v>
      </c>
      <c r="C16">
        <f t="shared" si="1"/>
        <v>1.3276715980041807</v>
      </c>
      <c r="E16" s="2">
        <f t="shared" si="3"/>
        <v>9</v>
      </c>
      <c r="F16">
        <f t="shared" si="2"/>
        <v>0.54995509917293139</v>
      </c>
      <c r="G16">
        <f t="shared" si="4"/>
        <v>0.54995509917293139</v>
      </c>
    </row>
    <row r="17" spans="1:7" x14ac:dyDescent="0.35">
      <c r="A17">
        <f t="shared" si="0"/>
        <v>11</v>
      </c>
      <c r="B17">
        <v>-0.37229539413802176</v>
      </c>
      <c r="C17">
        <f t="shared" si="1"/>
        <v>0.32031075448298674</v>
      </c>
      <c r="E17" s="2">
        <f t="shared" si="3"/>
        <v>10</v>
      </c>
      <c r="F17">
        <f t="shared" si="2"/>
        <v>1.3276715980041807</v>
      </c>
      <c r="G17">
        <f t="shared" si="4"/>
        <v>1.3276715980041807</v>
      </c>
    </row>
    <row r="18" spans="1:7" x14ac:dyDescent="0.35">
      <c r="A18">
        <f t="shared" si="0"/>
        <v>12</v>
      </c>
      <c r="B18">
        <v>1.3338509496353779E-2</v>
      </c>
      <c r="C18">
        <f t="shared" si="1"/>
        <v>0.31201511646204882</v>
      </c>
      <c r="E18" s="2">
        <f t="shared" si="3"/>
        <v>11</v>
      </c>
      <c r="F18">
        <f t="shared" si="2"/>
        <v>0.32031075448298674</v>
      </c>
      <c r="G18">
        <f t="shared" si="4"/>
        <v>0.32031075448298674</v>
      </c>
    </row>
    <row r="19" spans="1:7" x14ac:dyDescent="0.35">
      <c r="A19">
        <f t="shared" si="0"/>
        <v>13</v>
      </c>
      <c r="B19">
        <v>0.70245593167564913</v>
      </c>
      <c r="C19">
        <f t="shared" si="1"/>
        <v>0.91819881129981251</v>
      </c>
      <c r="E19" s="2">
        <f t="shared" si="3"/>
        <v>12</v>
      </c>
      <c r="F19">
        <f t="shared" si="2"/>
        <v>0.31201511646204882</v>
      </c>
      <c r="G19">
        <f t="shared" si="4"/>
        <v>0.31201511646204882</v>
      </c>
    </row>
    <row r="20" spans="1:7" x14ac:dyDescent="0.35">
      <c r="A20">
        <f t="shared" si="0"/>
        <v>14</v>
      </c>
      <c r="B20">
        <v>-0.35036242471588258</v>
      </c>
      <c r="C20">
        <f t="shared" si="1"/>
        <v>0.15188555685885632</v>
      </c>
      <c r="E20" s="2">
        <f t="shared" si="3"/>
        <v>13</v>
      </c>
      <c r="F20">
        <f t="shared" si="2"/>
        <v>0.91819881129981251</v>
      </c>
      <c r="G20">
        <f t="shared" si="4"/>
        <v>0.91819881129981251</v>
      </c>
    </row>
    <row r="21" spans="1:7" x14ac:dyDescent="0.35">
      <c r="A21">
        <f t="shared" si="0"/>
        <v>15</v>
      </c>
      <c r="B21">
        <v>0.21713729591053152</v>
      </c>
      <c r="C21">
        <f t="shared" si="1"/>
        <v>0.39352967065490746</v>
      </c>
      <c r="E21" s="2">
        <f t="shared" si="3"/>
        <v>14</v>
      </c>
      <c r="F21">
        <f t="shared" si="2"/>
        <v>0.15188555685885632</v>
      </c>
      <c r="G21">
        <f t="shared" si="4"/>
        <v>0.15188555685885632</v>
      </c>
    </row>
    <row r="22" spans="1:7" x14ac:dyDescent="0.35">
      <c r="A22">
        <f t="shared" si="0"/>
        <v>16</v>
      </c>
      <c r="B22">
        <v>-0.50660744040413153</v>
      </c>
      <c r="C22">
        <f t="shared" si="1"/>
        <v>-0.27456413012780267</v>
      </c>
      <c r="E22" s="2">
        <f t="shared" si="3"/>
        <v>15</v>
      </c>
      <c r="F22">
        <f t="shared" si="2"/>
        <v>0.39352967065490746</v>
      </c>
      <c r="G22">
        <f t="shared" si="4"/>
        <v>0.39352967065490746</v>
      </c>
    </row>
    <row r="23" spans="1:7" x14ac:dyDescent="0.35">
      <c r="A23">
        <f t="shared" si="0"/>
        <v>17</v>
      </c>
      <c r="B23">
        <v>1.3197112250332261</v>
      </c>
      <c r="C23">
        <f t="shared" si="1"/>
        <v>1.2288378220245906</v>
      </c>
      <c r="E23" s="2">
        <f t="shared" si="3"/>
        <v>16</v>
      </c>
      <c r="F23">
        <f t="shared" si="2"/>
        <v>-0.27456413012780267</v>
      </c>
      <c r="G23">
        <f t="shared" si="4"/>
        <v>-0.27456413012780267</v>
      </c>
    </row>
    <row r="24" spans="1:7" x14ac:dyDescent="0.35">
      <c r="A24">
        <f t="shared" si="0"/>
        <v>18</v>
      </c>
      <c r="B24">
        <v>2.0721563220833827</v>
      </c>
      <c r="C24">
        <f t="shared" si="1"/>
        <v>2.6684005524939507</v>
      </c>
      <c r="E24" s="2">
        <f t="shared" si="3"/>
        <v>17</v>
      </c>
      <c r="F24">
        <f t="shared" si="2"/>
        <v>1.2288378220245906</v>
      </c>
      <c r="G24">
        <f t="shared" si="4"/>
        <v>1.2288378220245906</v>
      </c>
    </row>
    <row r="25" spans="1:7" x14ac:dyDescent="0.35">
      <c r="A25">
        <f t="shared" si="0"/>
        <v>19</v>
      </c>
      <c r="B25">
        <v>1.9642789414916844</v>
      </c>
      <c r="C25">
        <f t="shared" si="1"/>
        <v>3.417728063820773</v>
      </c>
      <c r="E25" s="2">
        <f t="shared" si="3"/>
        <v>18</v>
      </c>
      <c r="F25">
        <f t="shared" si="2"/>
        <v>2.6684005524939507</v>
      </c>
      <c r="G25">
        <f t="shared" si="4"/>
        <v>2.6684005524939507</v>
      </c>
    </row>
    <row r="26" spans="1:7" x14ac:dyDescent="0.35">
      <c r="A26">
        <f t="shared" si="0"/>
        <v>20</v>
      </c>
      <c r="B26">
        <v>0.23964330043753548</v>
      </c>
      <c r="C26">
        <f t="shared" si="1"/>
        <v>2.2391971568137397</v>
      </c>
      <c r="E26" s="2">
        <f t="shared" si="3"/>
        <v>19</v>
      </c>
      <c r="F26">
        <f t="shared" si="2"/>
        <v>3.417728063820773</v>
      </c>
      <c r="G26">
        <f t="shared" si="4"/>
        <v>3.417728063820773</v>
      </c>
    </row>
    <row r="27" spans="1:7" x14ac:dyDescent="0.35">
      <c r="A27">
        <f t="shared" si="0"/>
        <v>21</v>
      </c>
      <c r="B27">
        <v>0.60305056491796249</v>
      </c>
      <c r="C27">
        <f t="shared" si="1"/>
        <v>2.1225599146000729</v>
      </c>
      <c r="E27" s="2">
        <f t="shared" si="3"/>
        <v>20</v>
      </c>
      <c r="F27">
        <f t="shared" si="2"/>
        <v>2.2391971568137397</v>
      </c>
      <c r="G27">
        <f t="shared" si="4"/>
        <v>2.2391971568137397</v>
      </c>
    </row>
    <row r="28" spans="1:7" x14ac:dyDescent="0.35">
      <c r="A28">
        <f t="shared" si="0"/>
        <v>22</v>
      </c>
      <c r="B28">
        <v>-0.90138311182696351</v>
      </c>
      <c r="C28">
        <f t="shared" si="1"/>
        <v>0.46379871540949502</v>
      </c>
      <c r="E28" s="2">
        <f t="shared" si="3"/>
        <v>21</v>
      </c>
      <c r="F28">
        <f t="shared" si="2"/>
        <v>2.1225599146000729</v>
      </c>
      <c r="G28">
        <f t="shared" si="4"/>
        <v>2.1225599146000729</v>
      </c>
    </row>
    <row r="29" spans="1:7" x14ac:dyDescent="0.35">
      <c r="A29">
        <f t="shared" si="0"/>
        <v>23</v>
      </c>
      <c r="B29">
        <v>-1.0557411773368031</v>
      </c>
      <c r="C29">
        <f t="shared" si="1"/>
        <v>-0.55080545418476379</v>
      </c>
      <c r="E29" s="2">
        <f t="shared" si="3"/>
        <v>22</v>
      </c>
      <c r="F29">
        <f t="shared" si="2"/>
        <v>0.46379871540949502</v>
      </c>
      <c r="G29">
        <f t="shared" si="4"/>
        <v>0.46379871540949502</v>
      </c>
    </row>
    <row r="30" spans="1:7" x14ac:dyDescent="0.35">
      <c r="A30">
        <f t="shared" si="0"/>
        <v>24</v>
      </c>
      <c r="B30">
        <v>1.357361829570102</v>
      </c>
      <c r="C30">
        <f t="shared" si="1"/>
        <v>1.182946247108128</v>
      </c>
      <c r="E30" s="2">
        <f t="shared" si="3"/>
        <v>23</v>
      </c>
      <c r="F30">
        <f t="shared" si="2"/>
        <v>-0.55080545418476379</v>
      </c>
      <c r="G30">
        <f t="shared" si="4"/>
        <v>-0.55080545418476379</v>
      </c>
    </row>
    <row r="31" spans="1:7" x14ac:dyDescent="0.35">
      <c r="A31">
        <f t="shared" si="0"/>
        <v>25</v>
      </c>
      <c r="B31">
        <v>-2.969888722096329</v>
      </c>
      <c r="C31">
        <f t="shared" si="1"/>
        <v>-2.4132987150346601</v>
      </c>
      <c r="E31" s="2">
        <f t="shared" si="3"/>
        <v>24</v>
      </c>
      <c r="F31">
        <f t="shared" si="2"/>
        <v>1.182946247108128</v>
      </c>
      <c r="G31">
        <f t="shared" si="4"/>
        <v>1.182946247108128</v>
      </c>
    </row>
    <row r="32" spans="1:7" x14ac:dyDescent="0.35">
      <c r="A32">
        <f t="shared" si="0"/>
        <v>26</v>
      </c>
      <c r="B32">
        <v>2.0748019655504284</v>
      </c>
      <c r="C32">
        <f t="shared" si="1"/>
        <v>0.97947060944543229</v>
      </c>
      <c r="E32" s="2">
        <f t="shared" si="3"/>
        <v>25</v>
      </c>
      <c r="F32">
        <f t="shared" si="2"/>
        <v>-2.4132987150346601</v>
      </c>
      <c r="G32">
        <f t="shared" si="4"/>
        <v>-2.4132987150346601</v>
      </c>
    </row>
    <row r="33" spans="1:7" x14ac:dyDescent="0.35">
      <c r="A33">
        <f t="shared" si="0"/>
        <v>27</v>
      </c>
      <c r="B33">
        <v>0.28021329874765349</v>
      </c>
      <c r="C33">
        <f t="shared" si="1"/>
        <v>0.55088233224937044</v>
      </c>
      <c r="E33" s="2">
        <f t="shared" si="3"/>
        <v>26</v>
      </c>
      <c r="F33">
        <f t="shared" si="2"/>
        <v>0.97947060944543229</v>
      </c>
      <c r="G33">
        <f t="shared" si="4"/>
        <v>0.97947060944543229</v>
      </c>
    </row>
    <row r="34" spans="1:7" x14ac:dyDescent="0.35">
      <c r="A34">
        <f t="shared" si="0"/>
        <v>28</v>
      </c>
      <c r="B34">
        <v>0.89834644475651204</v>
      </c>
      <c r="C34">
        <f t="shared" si="1"/>
        <v>1.2279214175815407</v>
      </c>
      <c r="E34" s="2">
        <f t="shared" si="3"/>
        <v>27</v>
      </c>
      <c r="F34">
        <f t="shared" si="2"/>
        <v>0.55088233224937044</v>
      </c>
      <c r="G34">
        <f t="shared" si="4"/>
        <v>0.55088233224937044</v>
      </c>
    </row>
    <row r="35" spans="1:7" x14ac:dyDescent="0.35">
      <c r="A35">
        <f t="shared" si="0"/>
        <v>29</v>
      </c>
      <c r="B35">
        <v>-1.6033823872485062</v>
      </c>
      <c r="C35">
        <f t="shared" si="1"/>
        <v>-0.92350668389273016</v>
      </c>
      <c r="E35" s="2">
        <f t="shared" si="3"/>
        <v>28</v>
      </c>
      <c r="F35">
        <f t="shared" si="2"/>
        <v>1.2279214175815407</v>
      </c>
      <c r="G35">
        <f t="shared" si="4"/>
        <v>1.2279214175815407</v>
      </c>
    </row>
    <row r="36" spans="1:7" x14ac:dyDescent="0.35">
      <c r="A36">
        <f t="shared" si="0"/>
        <v>30</v>
      </c>
      <c r="B36">
        <v>0.23549924558665486</v>
      </c>
      <c r="C36">
        <f t="shared" si="1"/>
        <v>-9.0278955688554874E-2</v>
      </c>
      <c r="E36" s="2">
        <f t="shared" si="3"/>
        <v>29</v>
      </c>
      <c r="F36">
        <f t="shared" si="2"/>
        <v>-0.92350668389273016</v>
      </c>
      <c r="G36">
        <f t="shared" si="4"/>
        <v>-0.92350668389273016</v>
      </c>
    </row>
    <row r="37" spans="1:7" x14ac:dyDescent="0.35">
      <c r="A37">
        <f t="shared" si="0"/>
        <v>31</v>
      </c>
      <c r="B37">
        <v>1.7940884644624944</v>
      </c>
      <c r="C37">
        <f t="shared" si="1"/>
        <v>1.6837933463631751</v>
      </c>
      <c r="E37" s="2">
        <f t="shared" si="3"/>
        <v>30</v>
      </c>
      <c r="F37">
        <f t="shared" si="2"/>
        <v>-9.0278955688554874E-2</v>
      </c>
      <c r="G37">
        <f t="shared" si="4"/>
        <v>-9.0278955688554874E-2</v>
      </c>
    </row>
    <row r="38" spans="1:7" x14ac:dyDescent="0.35">
      <c r="A38">
        <f t="shared" si="0"/>
        <v>32</v>
      </c>
      <c r="B38">
        <v>-1.4306090977486423</v>
      </c>
      <c r="C38">
        <f t="shared" si="1"/>
        <v>-0.61077144818691864</v>
      </c>
      <c r="E38" s="2">
        <f t="shared" si="3"/>
        <v>31</v>
      </c>
      <c r="F38">
        <f t="shared" si="2"/>
        <v>1.6837933463631751</v>
      </c>
      <c r="G38">
        <f t="shared" si="4"/>
        <v>1.6837933463631751</v>
      </c>
    </row>
    <row r="39" spans="1:7" x14ac:dyDescent="0.35">
      <c r="A39">
        <f t="shared" si="0"/>
        <v>33</v>
      </c>
      <c r="B39">
        <v>1.422462857081874</v>
      </c>
      <c r="C39">
        <f t="shared" si="1"/>
        <v>1.2810446629007595</v>
      </c>
      <c r="E39" s="2">
        <f t="shared" si="3"/>
        <v>32</v>
      </c>
      <c r="F39">
        <f t="shared" si="2"/>
        <v>-0.61077144818691864</v>
      </c>
      <c r="G39">
        <f t="shared" si="4"/>
        <v>-0.61077144818691864</v>
      </c>
    </row>
    <row r="40" spans="1:7" x14ac:dyDescent="0.35">
      <c r="A40">
        <f t="shared" si="0"/>
        <v>34</v>
      </c>
      <c r="B40">
        <v>-1.5344845213207499</v>
      </c>
      <c r="C40">
        <f t="shared" si="1"/>
        <v>-0.92224582870659311</v>
      </c>
      <c r="E40" s="2">
        <f t="shared" si="3"/>
        <v>33</v>
      </c>
      <c r="F40">
        <f t="shared" si="2"/>
        <v>1.2810446629007595</v>
      </c>
      <c r="G40">
        <f t="shared" si="4"/>
        <v>1.2810446629007595</v>
      </c>
    </row>
    <row r="41" spans="1:7" x14ac:dyDescent="0.35">
      <c r="A41">
        <f t="shared" si="0"/>
        <v>35</v>
      </c>
      <c r="B41">
        <v>-0.23943486259011701</v>
      </c>
      <c r="C41">
        <f t="shared" si="1"/>
        <v>-0.57811003842058217</v>
      </c>
      <c r="E41" s="2">
        <f t="shared" si="3"/>
        <v>34</v>
      </c>
      <c r="F41">
        <f t="shared" si="2"/>
        <v>-0.92224582870659311</v>
      </c>
      <c r="G41">
        <f t="shared" si="4"/>
        <v>-0.92224582870659311</v>
      </c>
    </row>
    <row r="42" spans="1:7" x14ac:dyDescent="0.35">
      <c r="A42">
        <f t="shared" si="0"/>
        <v>36</v>
      </c>
      <c r="B42">
        <v>1.1254873384110666</v>
      </c>
      <c r="C42">
        <f t="shared" si="1"/>
        <v>0.76869728403468252</v>
      </c>
      <c r="E42" s="2">
        <f t="shared" si="3"/>
        <v>35</v>
      </c>
      <c r="F42">
        <f t="shared" si="2"/>
        <v>-0.57811003842058217</v>
      </c>
      <c r="G42">
        <f t="shared" si="4"/>
        <v>-0.57811003842058217</v>
      </c>
    </row>
    <row r="43" spans="1:7" x14ac:dyDescent="0.35">
      <c r="A43">
        <f t="shared" si="0"/>
        <v>37</v>
      </c>
      <c r="B43">
        <v>-0.26828564280553124</v>
      </c>
      <c r="C43">
        <f t="shared" si="1"/>
        <v>4.4704988336533191E-2</v>
      </c>
      <c r="E43" s="2">
        <f t="shared" si="3"/>
        <v>36</v>
      </c>
      <c r="F43">
        <f t="shared" si="2"/>
        <v>0.76869728403468252</v>
      </c>
      <c r="G43">
        <f t="shared" si="4"/>
        <v>0.76869728403468252</v>
      </c>
    </row>
    <row r="44" spans="1:7" x14ac:dyDescent="0.35">
      <c r="A44">
        <f t="shared" si="0"/>
        <v>38</v>
      </c>
      <c r="B44">
        <v>-0.5822900860434399</v>
      </c>
      <c r="C44">
        <f t="shared" si="1"/>
        <v>-0.49733946564676035</v>
      </c>
      <c r="E44" s="2">
        <f t="shared" si="3"/>
        <v>37</v>
      </c>
      <c r="F44">
        <f t="shared" si="2"/>
        <v>4.4704988336533191E-2</v>
      </c>
      <c r="G44">
        <f t="shared" si="4"/>
        <v>4.4704988336533191E-2</v>
      </c>
    </row>
    <row r="45" spans="1:7" x14ac:dyDescent="0.35">
      <c r="A45">
        <f t="shared" si="0"/>
        <v>39</v>
      </c>
      <c r="B45">
        <v>2.2483238493907369</v>
      </c>
      <c r="C45">
        <f t="shared" si="1"/>
        <v>2.0166442406466927</v>
      </c>
      <c r="E45" s="2">
        <f t="shared" si="3"/>
        <v>38</v>
      </c>
      <c r="F45">
        <f t="shared" si="2"/>
        <v>-0.49733946564676035</v>
      </c>
      <c r="G45">
        <f t="shared" si="4"/>
        <v>-0.49733946564676035</v>
      </c>
    </row>
    <row r="46" spans="1:7" x14ac:dyDescent="0.35">
      <c r="A46">
        <f t="shared" si="0"/>
        <v>40</v>
      </c>
      <c r="B46">
        <v>-1.3543974073052196</v>
      </c>
      <c r="C46">
        <f t="shared" si="1"/>
        <v>-0.39241120873068225</v>
      </c>
      <c r="E46" s="2">
        <f t="shared" si="3"/>
        <v>39</v>
      </c>
      <c r="F46">
        <f t="shared" si="2"/>
        <v>2.0166442406466927</v>
      </c>
      <c r="G46">
        <f t="shared" si="4"/>
        <v>2.0166442406466927</v>
      </c>
    </row>
    <row r="47" spans="1:7" x14ac:dyDescent="0.35">
      <c r="A47">
        <f t="shared" si="0"/>
        <v>41</v>
      </c>
      <c r="B47">
        <v>0.48261152802448637</v>
      </c>
      <c r="C47">
        <f t="shared" si="1"/>
        <v>0.47880316337405276</v>
      </c>
      <c r="E47" s="2">
        <f t="shared" si="3"/>
        <v>40</v>
      </c>
      <c r="F47">
        <f t="shared" si="2"/>
        <v>-0.39241120873068225</v>
      </c>
      <c r="G47">
        <f t="shared" si="4"/>
        <v>-0.39241120873068225</v>
      </c>
    </row>
    <row r="48" spans="1:7" x14ac:dyDescent="0.35">
      <c r="A48">
        <f t="shared" si="0"/>
        <v>42</v>
      </c>
      <c r="B48">
        <v>-0.10749079290397744</v>
      </c>
      <c r="C48">
        <f t="shared" si="1"/>
        <v>0.13114911585296218</v>
      </c>
      <c r="E48" s="2">
        <f t="shared" si="3"/>
        <v>41</v>
      </c>
      <c r="F48">
        <f t="shared" si="2"/>
        <v>0.47880316337405276</v>
      </c>
      <c r="G48">
        <f t="shared" si="4"/>
        <v>0.47880316337405276</v>
      </c>
    </row>
    <row r="49" spans="1:7" x14ac:dyDescent="0.35">
      <c r="A49">
        <f t="shared" si="0"/>
        <v>43</v>
      </c>
      <c r="B49">
        <v>-0.80304736276954691</v>
      </c>
      <c r="C49">
        <f t="shared" si="1"/>
        <v>-0.68974482309167784</v>
      </c>
      <c r="E49" s="2">
        <f t="shared" si="3"/>
        <v>42</v>
      </c>
      <c r="F49">
        <f t="shared" si="2"/>
        <v>0.13114911585296218</v>
      </c>
      <c r="G49">
        <f t="shared" si="4"/>
        <v>0.13114911585296218</v>
      </c>
    </row>
    <row r="50" spans="1:7" x14ac:dyDescent="0.35">
      <c r="A50">
        <f t="shared" si="0"/>
        <v>44</v>
      </c>
      <c r="B50">
        <v>0.2754508892602448</v>
      </c>
      <c r="C50">
        <f t="shared" si="1"/>
        <v>-4.676101435002028E-2</v>
      </c>
      <c r="E50" s="2">
        <f t="shared" si="3"/>
        <v>43</v>
      </c>
      <c r="F50">
        <f t="shared" si="2"/>
        <v>-0.68974482309167784</v>
      </c>
      <c r="G50">
        <f t="shared" si="4"/>
        <v>-0.68974482309167784</v>
      </c>
    </row>
    <row r="51" spans="1:7" x14ac:dyDescent="0.35">
      <c r="A51">
        <f t="shared" si="0"/>
        <v>45</v>
      </c>
      <c r="B51">
        <v>1.9906931995671073E-2</v>
      </c>
      <c r="C51">
        <f t="shared" si="1"/>
        <v>-6.7915955901392086E-2</v>
      </c>
      <c r="E51" s="2">
        <f t="shared" si="3"/>
        <v>44</v>
      </c>
      <c r="F51">
        <f t="shared" si="2"/>
        <v>-4.676101435002028E-2</v>
      </c>
      <c r="G51">
        <f t="shared" si="4"/>
        <v>-4.676101435002028E-2</v>
      </c>
    </row>
    <row r="52" spans="1:7" x14ac:dyDescent="0.35">
      <c r="A52">
        <f t="shared" si="0"/>
        <v>46</v>
      </c>
      <c r="B52">
        <v>1.686625284067059</v>
      </c>
      <c r="C52">
        <f t="shared" si="1"/>
        <v>1.6351027285369504</v>
      </c>
      <c r="E52" s="2">
        <f t="shared" si="3"/>
        <v>45</v>
      </c>
      <c r="F52">
        <f t="shared" si="2"/>
        <v>-6.7915955901392086E-2</v>
      </c>
      <c r="G52">
        <f t="shared" si="4"/>
        <v>-6.7915955901392086E-2</v>
      </c>
    </row>
    <row r="53" spans="1:7" x14ac:dyDescent="0.35">
      <c r="A53">
        <f t="shared" si="0"/>
        <v>47</v>
      </c>
      <c r="B53">
        <v>-0.37900350643042602</v>
      </c>
      <c r="C53">
        <f t="shared" si="1"/>
        <v>0.42824334673202724</v>
      </c>
      <c r="E53" s="2">
        <f t="shared" si="3"/>
        <v>46</v>
      </c>
      <c r="F53">
        <f t="shared" si="2"/>
        <v>1.6351027285369504</v>
      </c>
      <c r="G53">
        <f t="shared" si="4"/>
        <v>1.6351027285369504</v>
      </c>
    </row>
    <row r="54" spans="1:7" x14ac:dyDescent="0.35">
      <c r="A54">
        <f t="shared" si="0"/>
        <v>48</v>
      </c>
      <c r="B54">
        <v>-0.68133999121505795</v>
      </c>
      <c r="C54">
        <f t="shared" si="1"/>
        <v>-0.30576894721655368</v>
      </c>
      <c r="E54" s="2">
        <f t="shared" si="3"/>
        <v>47</v>
      </c>
      <c r="F54">
        <f t="shared" si="2"/>
        <v>0.42824334673202724</v>
      </c>
      <c r="G54">
        <f t="shared" si="4"/>
        <v>0.42824334673202724</v>
      </c>
    </row>
    <row r="55" spans="1:7" x14ac:dyDescent="0.35">
      <c r="A55">
        <f t="shared" si="0"/>
        <v>49</v>
      </c>
      <c r="B55">
        <v>0.24680727410891506</v>
      </c>
      <c r="C55">
        <f t="shared" si="1"/>
        <v>0.16903700930033908</v>
      </c>
      <c r="E55" s="2">
        <f t="shared" si="3"/>
        <v>48</v>
      </c>
      <c r="F55">
        <f t="shared" si="2"/>
        <v>-0.30576894721655368</v>
      </c>
      <c r="G55">
        <f t="shared" si="4"/>
        <v>-0.30576894721655368</v>
      </c>
    </row>
    <row r="56" spans="1:7" x14ac:dyDescent="0.35">
      <c r="A56">
        <f t="shared" si="0"/>
        <v>50</v>
      </c>
      <c r="B56">
        <v>0.4176914407480673</v>
      </c>
      <c r="C56">
        <f t="shared" si="1"/>
        <v>0.48665589243652163</v>
      </c>
      <c r="E56" s="2">
        <f t="shared" si="3"/>
        <v>49</v>
      </c>
      <c r="F56">
        <f t="shared" si="2"/>
        <v>0.16903700930033908</v>
      </c>
      <c r="G56">
        <f t="shared" si="4"/>
        <v>0.16903700930033908</v>
      </c>
    </row>
    <row r="57" spans="1:7" x14ac:dyDescent="0.35">
      <c r="A57">
        <f t="shared" si="0"/>
        <v>51</v>
      </c>
      <c r="B57">
        <v>0.39902892938942136</v>
      </c>
      <c r="C57">
        <f t="shared" si="1"/>
        <v>0.656149765945373</v>
      </c>
      <c r="E57" s="2">
        <f t="shared" si="3"/>
        <v>50</v>
      </c>
      <c r="F57">
        <f t="shared" si="2"/>
        <v>0.48665589243652163</v>
      </c>
      <c r="G57">
        <f t="shared" si="4"/>
        <v>0.48665589243652163</v>
      </c>
    </row>
    <row r="58" spans="1:7" x14ac:dyDescent="0.35">
      <c r="A58">
        <f t="shared" si="0"/>
        <v>52</v>
      </c>
      <c r="B58">
        <v>-0.25018139554307461</v>
      </c>
      <c r="C58">
        <f t="shared" si="1"/>
        <v>0.12931765474080215</v>
      </c>
      <c r="E58" s="2">
        <f t="shared" si="3"/>
        <v>51</v>
      </c>
      <c r="F58">
        <f t="shared" si="2"/>
        <v>0.656149765945373</v>
      </c>
      <c r="G58">
        <f t="shared" si="4"/>
        <v>0.656149765945373</v>
      </c>
    </row>
    <row r="59" spans="1:7" x14ac:dyDescent="0.35">
      <c r="A59">
        <f t="shared" si="0"/>
        <v>53</v>
      </c>
      <c r="B59">
        <v>-1.1742528233216154</v>
      </c>
      <c r="C59">
        <f t="shared" si="1"/>
        <v>-1.0336941858944391</v>
      </c>
      <c r="E59" s="2">
        <f t="shared" si="3"/>
        <v>52</v>
      </c>
      <c r="F59">
        <f t="shared" si="2"/>
        <v>0.12931765474080215</v>
      </c>
      <c r="G59">
        <f t="shared" si="4"/>
        <v>0.12931765474080215</v>
      </c>
    </row>
    <row r="60" spans="1:7" x14ac:dyDescent="0.35">
      <c r="A60">
        <f t="shared" si="0"/>
        <v>54</v>
      </c>
      <c r="B60">
        <v>-1.4045131523645842</v>
      </c>
      <c r="C60">
        <f t="shared" si="1"/>
        <v>-1.8932485178263683</v>
      </c>
      <c r="E60" s="2">
        <f t="shared" si="3"/>
        <v>53</v>
      </c>
      <c r="F60">
        <f t="shared" si="2"/>
        <v>-1.0336941858944391</v>
      </c>
      <c r="G60">
        <f t="shared" si="4"/>
        <v>-1.0336941858944391</v>
      </c>
    </row>
    <row r="61" spans="1:7" x14ac:dyDescent="0.35">
      <c r="A61">
        <f t="shared" si="0"/>
        <v>55</v>
      </c>
      <c r="B61">
        <v>-0.28172987991615117</v>
      </c>
      <c r="C61">
        <f t="shared" si="1"/>
        <v>-1.3261012119216922</v>
      </c>
      <c r="E61" s="2">
        <f t="shared" si="3"/>
        <v>54</v>
      </c>
      <c r="F61">
        <f t="shared" si="2"/>
        <v>-1.8932485178263683</v>
      </c>
      <c r="G61">
        <f t="shared" si="4"/>
        <v>-1.8932485178263683</v>
      </c>
    </row>
    <row r="62" spans="1:7" x14ac:dyDescent="0.35">
      <c r="A62">
        <f t="shared" si="0"/>
        <v>56</v>
      </c>
      <c r="B62">
        <v>-0.38821298272001864</v>
      </c>
      <c r="C62">
        <f t="shared" si="1"/>
        <v>-1.2601378550819728</v>
      </c>
      <c r="E62" s="2">
        <f t="shared" si="3"/>
        <v>55</v>
      </c>
      <c r="F62">
        <f t="shared" si="2"/>
        <v>-1.3261012119216922</v>
      </c>
      <c r="G62">
        <f t="shared" si="4"/>
        <v>-1.3261012119216922</v>
      </c>
    </row>
    <row r="63" spans="1:7" x14ac:dyDescent="0.35">
      <c r="A63">
        <f t="shared" si="0"/>
        <v>57</v>
      </c>
      <c r="B63">
        <v>-0.43156998564742921</v>
      </c>
      <c r="C63">
        <f t="shared" si="1"/>
        <v>-1.2360238876608063</v>
      </c>
      <c r="E63" s="2">
        <f t="shared" si="3"/>
        <v>56</v>
      </c>
      <c r="F63">
        <f t="shared" si="2"/>
        <v>-1.2601378550819728</v>
      </c>
      <c r="G63">
        <f t="shared" si="4"/>
        <v>-1.2601378550819728</v>
      </c>
    </row>
    <row r="64" spans="1:7" x14ac:dyDescent="0.35">
      <c r="A64">
        <f t="shared" si="0"/>
        <v>58</v>
      </c>
      <c r="B64">
        <v>1.386535004851783</v>
      </c>
      <c r="C64">
        <f t="shared" si="1"/>
        <v>0.60763228061870456</v>
      </c>
      <c r="E64" s="2">
        <f t="shared" si="3"/>
        <v>57</v>
      </c>
      <c r="F64">
        <f t="shared" si="2"/>
        <v>-1.2360238876608063</v>
      </c>
      <c r="G64">
        <f t="shared" si="4"/>
        <v>-1.2360238876608063</v>
      </c>
    </row>
    <row r="65" spans="1:7" x14ac:dyDescent="0.35">
      <c r="A65">
        <f t="shared" si="0"/>
        <v>59</v>
      </c>
      <c r="B65">
        <v>-1.3017512220934879</v>
      </c>
      <c r="C65">
        <f t="shared" si="1"/>
        <v>-1.1537156266307513</v>
      </c>
      <c r="E65" s="2">
        <f t="shared" si="3"/>
        <v>58</v>
      </c>
      <c r="F65">
        <f t="shared" si="2"/>
        <v>0.60763228061870456</v>
      </c>
      <c r="G65">
        <f t="shared" si="4"/>
        <v>0.60763228061870456</v>
      </c>
    </row>
    <row r="66" spans="1:7" x14ac:dyDescent="0.35">
      <c r="A66">
        <f t="shared" si="0"/>
        <v>60</v>
      </c>
      <c r="B66">
        <v>-1.2553188286181356</v>
      </c>
      <c r="C66">
        <f t="shared" si="1"/>
        <v>-1.8025695228409639</v>
      </c>
      <c r="E66" s="2">
        <f t="shared" si="3"/>
        <v>59</v>
      </c>
      <c r="F66">
        <f t="shared" si="2"/>
        <v>-1.1537156266307513</v>
      </c>
      <c r="G66">
        <f t="shared" si="4"/>
        <v>-1.1537156266307513</v>
      </c>
    </row>
    <row r="67" spans="1:7" x14ac:dyDescent="0.35">
      <c r="A67">
        <f t="shared" si="0"/>
        <v>61</v>
      </c>
      <c r="B67">
        <v>0.71120271461460161</v>
      </c>
      <c r="C67">
        <f t="shared" si="1"/>
        <v>-0.29953218565044587</v>
      </c>
      <c r="E67" s="2">
        <f t="shared" si="3"/>
        <v>60</v>
      </c>
      <c r="F67">
        <f t="shared" si="2"/>
        <v>-1.8025695228409639</v>
      </c>
      <c r="G67">
        <f t="shared" si="4"/>
        <v>-1.8025695228409639</v>
      </c>
    </row>
    <row r="68" spans="1:7" x14ac:dyDescent="0.35">
      <c r="A68">
        <f t="shared" si="0"/>
        <v>62</v>
      </c>
      <c r="B68">
        <v>-0.14927846160621394</v>
      </c>
      <c r="C68">
        <f t="shared" si="1"/>
        <v>-0.50119153448444642</v>
      </c>
      <c r="E68" s="2">
        <f t="shared" si="3"/>
        <v>61</v>
      </c>
      <c r="F68">
        <f t="shared" si="2"/>
        <v>-0.29953218565044587</v>
      </c>
      <c r="G68">
        <f t="shared" si="4"/>
        <v>-0.29953218565044587</v>
      </c>
    </row>
    <row r="69" spans="1:7" x14ac:dyDescent="0.35">
      <c r="A69">
        <f t="shared" si="0"/>
        <v>63</v>
      </c>
      <c r="B69">
        <v>2.1364162498976984E-2</v>
      </c>
      <c r="C69">
        <f t="shared" si="1"/>
        <v>-0.2996142193188927</v>
      </c>
      <c r="E69" s="2">
        <f t="shared" si="3"/>
        <v>62</v>
      </c>
      <c r="F69">
        <f t="shared" si="2"/>
        <v>-0.50119153448444642</v>
      </c>
      <c r="G69">
        <f t="shared" si="4"/>
        <v>-0.50119153448444642</v>
      </c>
    </row>
    <row r="70" spans="1:7" x14ac:dyDescent="0.35">
      <c r="A70">
        <f t="shared" si="0"/>
        <v>64</v>
      </c>
      <c r="B70">
        <v>3.3630781181214632E-2</v>
      </c>
      <c r="C70">
        <f t="shared" si="1"/>
        <v>-0.18037200484180566</v>
      </c>
      <c r="E70" s="2">
        <f t="shared" si="3"/>
        <v>63</v>
      </c>
      <c r="F70">
        <f t="shared" si="2"/>
        <v>-0.2996142193188927</v>
      </c>
      <c r="G70">
        <f t="shared" si="4"/>
        <v>-0.2996142193188927</v>
      </c>
    </row>
    <row r="71" spans="1:7" x14ac:dyDescent="0.35">
      <c r="A71">
        <f t="shared" si="0"/>
        <v>65</v>
      </c>
      <c r="B71">
        <v>2.4900321457140446</v>
      </c>
      <c r="C71">
        <f t="shared" si="1"/>
        <v>2.3570455860885375</v>
      </c>
      <c r="E71" s="2">
        <f t="shared" si="3"/>
        <v>64</v>
      </c>
      <c r="F71">
        <f t="shared" si="2"/>
        <v>-0.18037200484180566</v>
      </c>
      <c r="G71">
        <f t="shared" si="4"/>
        <v>-0.18037200484180566</v>
      </c>
    </row>
    <row r="72" spans="1:7" x14ac:dyDescent="0.35">
      <c r="A72">
        <f t="shared" ref="A72:A111" si="5">A71+1</f>
        <v>66</v>
      </c>
      <c r="B72">
        <v>-0.22832106642044353</v>
      </c>
      <c r="C72">
        <f t="shared" ref="C72:C111" si="6">0.7*C71+B72-0.2*B71</f>
        <v>0.92360441469872367</v>
      </c>
      <c r="E72" s="2">
        <f t="shared" si="3"/>
        <v>65</v>
      </c>
      <c r="F72">
        <f t="shared" si="2"/>
        <v>2.3570455860885375</v>
      </c>
      <c r="G72">
        <f t="shared" si="4"/>
        <v>2.3570455860885375</v>
      </c>
    </row>
    <row r="73" spans="1:7" x14ac:dyDescent="0.35">
      <c r="A73">
        <f t="shared" si="5"/>
        <v>67</v>
      </c>
      <c r="B73">
        <v>-0.99142145654823743</v>
      </c>
      <c r="C73">
        <f t="shared" si="6"/>
        <v>-0.29923415297504224</v>
      </c>
      <c r="E73" s="2">
        <f t="shared" si="3"/>
        <v>66</v>
      </c>
      <c r="F73">
        <f t="shared" ref="F73:F112" si="7">C72</f>
        <v>0.92360441469872367</v>
      </c>
      <c r="G73">
        <f t="shared" si="4"/>
        <v>0.92360441469872367</v>
      </c>
    </row>
    <row r="74" spans="1:7" x14ac:dyDescent="0.35">
      <c r="A74">
        <f t="shared" si="5"/>
        <v>68</v>
      </c>
      <c r="B74">
        <v>0.28534068077982988</v>
      </c>
      <c r="C74">
        <f t="shared" si="6"/>
        <v>0.27416106500694781</v>
      </c>
      <c r="E74" s="2">
        <f t="shared" ref="E74:E112" si="8">E73+1</f>
        <v>67</v>
      </c>
      <c r="F74">
        <f t="shared" si="7"/>
        <v>-0.29923415297504224</v>
      </c>
      <c r="G74">
        <f t="shared" ref="G74:G112" si="9">F74-SUMPRODUCT(F73,J$8)-SUMPRODUCT(G73,K$8)</f>
        <v>-0.29923415297504224</v>
      </c>
    </row>
    <row r="75" spans="1:7" x14ac:dyDescent="0.35">
      <c r="A75">
        <f t="shared" si="5"/>
        <v>69</v>
      </c>
      <c r="B75">
        <v>-0.37876373558789145</v>
      </c>
      <c r="C75">
        <f t="shared" si="6"/>
        <v>-0.24391912623899398</v>
      </c>
      <c r="E75" s="2">
        <f t="shared" si="8"/>
        <v>68</v>
      </c>
      <c r="F75">
        <f t="shared" si="7"/>
        <v>0.27416106500694781</v>
      </c>
      <c r="G75">
        <f t="shared" si="9"/>
        <v>0.27416106500694781</v>
      </c>
    </row>
    <row r="76" spans="1:7" x14ac:dyDescent="0.35">
      <c r="A76">
        <f t="shared" si="5"/>
        <v>70</v>
      </c>
      <c r="B76">
        <v>-0.61727751655520191</v>
      </c>
      <c r="C76">
        <f t="shared" si="6"/>
        <v>-0.71226815780491937</v>
      </c>
      <c r="E76" s="2">
        <f t="shared" si="8"/>
        <v>69</v>
      </c>
      <c r="F76">
        <f t="shared" si="7"/>
        <v>-0.24391912623899398</v>
      </c>
      <c r="G76">
        <f t="shared" si="9"/>
        <v>-0.24391912623899398</v>
      </c>
    </row>
    <row r="77" spans="1:7" x14ac:dyDescent="0.35">
      <c r="A77">
        <f t="shared" si="5"/>
        <v>71</v>
      </c>
      <c r="B77">
        <v>-0.83006009584137008</v>
      </c>
      <c r="C77">
        <f t="shared" si="6"/>
        <v>-1.2051923029937734</v>
      </c>
      <c r="E77" s="2">
        <f t="shared" si="8"/>
        <v>70</v>
      </c>
      <c r="F77">
        <f t="shared" si="7"/>
        <v>-0.71226815780491937</v>
      </c>
      <c r="G77">
        <f t="shared" si="9"/>
        <v>-0.71226815780491937</v>
      </c>
    </row>
    <row r="78" spans="1:7" x14ac:dyDescent="0.35">
      <c r="A78">
        <f t="shared" si="5"/>
        <v>72</v>
      </c>
      <c r="B78">
        <v>0.6297885382553351</v>
      </c>
      <c r="C78">
        <f t="shared" si="6"/>
        <v>-4.7834054672032278E-2</v>
      </c>
      <c r="E78" s="2">
        <f t="shared" si="8"/>
        <v>71</v>
      </c>
      <c r="F78">
        <f t="shared" si="7"/>
        <v>-1.2051923029937734</v>
      </c>
      <c r="G78">
        <f t="shared" si="9"/>
        <v>-1.2051923029937734</v>
      </c>
    </row>
    <row r="79" spans="1:7" x14ac:dyDescent="0.35">
      <c r="A79">
        <f t="shared" si="5"/>
        <v>73</v>
      </c>
      <c r="B79">
        <v>-0.694040660745746</v>
      </c>
      <c r="C79">
        <f t="shared" si="6"/>
        <v>-0.85348220666723562</v>
      </c>
      <c r="E79" s="2">
        <f t="shared" si="8"/>
        <v>72</v>
      </c>
      <c r="F79">
        <f t="shared" si="7"/>
        <v>-4.7834054672032278E-2</v>
      </c>
      <c r="G79">
        <f t="shared" si="9"/>
        <v>-4.7834054672032278E-2</v>
      </c>
    </row>
    <row r="80" spans="1:7" x14ac:dyDescent="0.35">
      <c r="A80">
        <f t="shared" si="5"/>
        <v>74</v>
      </c>
      <c r="B80">
        <v>-1.1292977646381548</v>
      </c>
      <c r="C80">
        <f t="shared" si="6"/>
        <v>-1.5879271771560706</v>
      </c>
      <c r="E80" s="2">
        <f t="shared" si="8"/>
        <v>73</v>
      </c>
      <c r="F80">
        <f t="shared" si="7"/>
        <v>-0.85348220666723562</v>
      </c>
      <c r="G80">
        <f t="shared" si="9"/>
        <v>-0.85348220666723562</v>
      </c>
    </row>
    <row r="81" spans="1:7" x14ac:dyDescent="0.35">
      <c r="A81">
        <f t="shared" si="5"/>
        <v>75</v>
      </c>
      <c r="B81">
        <v>0.6095368117304879</v>
      </c>
      <c r="C81">
        <f t="shared" si="6"/>
        <v>-0.27615265935113054</v>
      </c>
      <c r="E81" s="2">
        <f t="shared" si="8"/>
        <v>74</v>
      </c>
      <c r="F81">
        <f t="shared" si="7"/>
        <v>-1.5879271771560706</v>
      </c>
      <c r="G81">
        <f t="shared" si="9"/>
        <v>-1.5879271771560706</v>
      </c>
    </row>
    <row r="82" spans="1:7" x14ac:dyDescent="0.35">
      <c r="A82">
        <f t="shared" si="5"/>
        <v>76</v>
      </c>
      <c r="B82">
        <v>-1.2359970227306327</v>
      </c>
      <c r="C82">
        <f t="shared" si="6"/>
        <v>-1.5512112466225216</v>
      </c>
      <c r="E82" s="2">
        <f t="shared" si="8"/>
        <v>75</v>
      </c>
      <c r="F82">
        <f t="shared" si="7"/>
        <v>-0.27615265935113054</v>
      </c>
      <c r="G82">
        <f t="shared" si="9"/>
        <v>-0.27615265935113054</v>
      </c>
    </row>
    <row r="83" spans="1:7" x14ac:dyDescent="0.35">
      <c r="A83">
        <f t="shared" si="5"/>
        <v>77</v>
      </c>
      <c r="B83">
        <v>0.14781809608735161</v>
      </c>
      <c r="C83">
        <f t="shared" si="6"/>
        <v>-0.69083037200228681</v>
      </c>
      <c r="E83" s="2">
        <f t="shared" si="8"/>
        <v>76</v>
      </c>
      <c r="F83">
        <f t="shared" si="7"/>
        <v>-1.5512112466225216</v>
      </c>
      <c r="G83">
        <f t="shared" si="9"/>
        <v>-1.5512112466225216</v>
      </c>
    </row>
    <row r="84" spans="1:7" x14ac:dyDescent="0.35">
      <c r="A84">
        <f t="shared" si="5"/>
        <v>78</v>
      </c>
      <c r="B84">
        <v>0.14223995185972241</v>
      </c>
      <c r="C84">
        <f t="shared" si="6"/>
        <v>-0.37090492775934858</v>
      </c>
      <c r="E84" s="2">
        <f t="shared" si="8"/>
        <v>77</v>
      </c>
      <c r="F84">
        <f t="shared" si="7"/>
        <v>-0.69083037200228681</v>
      </c>
      <c r="G84">
        <f t="shared" si="9"/>
        <v>-0.69083037200228681</v>
      </c>
    </row>
    <row r="85" spans="1:7" x14ac:dyDescent="0.35">
      <c r="A85">
        <f t="shared" si="5"/>
        <v>79</v>
      </c>
      <c r="B85">
        <v>0.78683578193082926</v>
      </c>
      <c r="C85">
        <f t="shared" si="6"/>
        <v>0.49875434212734082</v>
      </c>
      <c r="E85" s="2">
        <f t="shared" si="8"/>
        <v>78</v>
      </c>
      <c r="F85">
        <f t="shared" si="7"/>
        <v>-0.37090492775934858</v>
      </c>
      <c r="G85">
        <f t="shared" si="9"/>
        <v>-0.37090492775934858</v>
      </c>
    </row>
    <row r="86" spans="1:7" x14ac:dyDescent="0.35">
      <c r="A86">
        <f t="shared" si="5"/>
        <v>80</v>
      </c>
      <c r="B86">
        <v>-2.0572048484731567</v>
      </c>
      <c r="C86">
        <f t="shared" si="6"/>
        <v>-1.865443965370184</v>
      </c>
      <c r="E86" s="2">
        <f t="shared" si="8"/>
        <v>79</v>
      </c>
      <c r="F86">
        <f t="shared" si="7"/>
        <v>0.49875434212734082</v>
      </c>
      <c r="G86">
        <f t="shared" si="9"/>
        <v>0.49875434212734082</v>
      </c>
    </row>
    <row r="87" spans="1:7" x14ac:dyDescent="0.35">
      <c r="A87">
        <f t="shared" si="5"/>
        <v>81</v>
      </c>
      <c r="B87">
        <v>4.9553368430570136E-2</v>
      </c>
      <c r="C87">
        <f t="shared" si="6"/>
        <v>-0.84481643763392711</v>
      </c>
      <c r="E87" s="2">
        <f t="shared" si="8"/>
        <v>80</v>
      </c>
      <c r="F87">
        <f t="shared" si="7"/>
        <v>-1.865443965370184</v>
      </c>
      <c r="G87">
        <f t="shared" si="9"/>
        <v>-1.865443965370184</v>
      </c>
    </row>
    <row r="88" spans="1:7" x14ac:dyDescent="0.35">
      <c r="A88">
        <f t="shared" si="5"/>
        <v>82</v>
      </c>
      <c r="B88">
        <v>-1.4066323798943021</v>
      </c>
      <c r="C88">
        <f t="shared" si="6"/>
        <v>-2.0079145599241652</v>
      </c>
      <c r="E88" s="2">
        <f t="shared" si="8"/>
        <v>81</v>
      </c>
      <c r="F88">
        <f t="shared" si="7"/>
        <v>-0.84481643763392711</v>
      </c>
      <c r="G88">
        <f t="shared" si="9"/>
        <v>-0.84481643763392711</v>
      </c>
    </row>
    <row r="89" spans="1:7" x14ac:dyDescent="0.35">
      <c r="A89">
        <f t="shared" si="5"/>
        <v>83</v>
      </c>
      <c r="B89">
        <v>1.5637407126388045</v>
      </c>
      <c r="C89">
        <f t="shared" si="6"/>
        <v>0.43952699667074951</v>
      </c>
      <c r="E89" s="2">
        <f t="shared" si="8"/>
        <v>82</v>
      </c>
      <c r="F89">
        <f t="shared" si="7"/>
        <v>-2.0079145599241652</v>
      </c>
      <c r="G89">
        <f t="shared" si="9"/>
        <v>-2.0079145599241652</v>
      </c>
    </row>
    <row r="90" spans="1:7" x14ac:dyDescent="0.35">
      <c r="A90">
        <f t="shared" si="5"/>
        <v>84</v>
      </c>
      <c r="B90">
        <v>1.1803319732811373</v>
      </c>
      <c r="C90">
        <f t="shared" si="6"/>
        <v>1.1752527284229008</v>
      </c>
      <c r="E90" s="2">
        <f t="shared" si="8"/>
        <v>83</v>
      </c>
      <c r="F90">
        <f t="shared" si="7"/>
        <v>0.43952699667074951</v>
      </c>
      <c r="G90">
        <f t="shared" si="9"/>
        <v>0.43952699667074951</v>
      </c>
    </row>
    <row r="91" spans="1:7" x14ac:dyDescent="0.35">
      <c r="A91">
        <f t="shared" si="5"/>
        <v>85</v>
      </c>
      <c r="B91">
        <v>-0.66510702617564998</v>
      </c>
      <c r="C91">
        <f t="shared" si="6"/>
        <v>-7.8496510935846864E-2</v>
      </c>
      <c r="E91" s="2">
        <f t="shared" si="8"/>
        <v>84</v>
      </c>
      <c r="F91">
        <f t="shared" si="7"/>
        <v>1.1752527284229008</v>
      </c>
      <c r="G91">
        <f t="shared" si="9"/>
        <v>1.1752527284229008</v>
      </c>
    </row>
    <row r="92" spans="1:7" x14ac:dyDescent="0.35">
      <c r="A92">
        <f t="shared" si="5"/>
        <v>86</v>
      </c>
      <c r="B92">
        <v>0.57494501634557904</v>
      </c>
      <c r="C92">
        <f t="shared" si="6"/>
        <v>0.65301886392561626</v>
      </c>
      <c r="E92" s="2">
        <f t="shared" si="8"/>
        <v>85</v>
      </c>
      <c r="F92">
        <f t="shared" si="7"/>
        <v>-7.8496510935846864E-2</v>
      </c>
      <c r="G92">
        <f t="shared" si="9"/>
        <v>-7.8496510935846864E-2</v>
      </c>
    </row>
    <row r="93" spans="1:7" x14ac:dyDescent="0.35">
      <c r="A93">
        <f t="shared" si="5"/>
        <v>87</v>
      </c>
      <c r="B93">
        <v>-4.1159165518735157E-2</v>
      </c>
      <c r="C93">
        <f t="shared" si="6"/>
        <v>0.30096503596008034</v>
      </c>
      <c r="E93" s="2">
        <f t="shared" si="8"/>
        <v>86</v>
      </c>
      <c r="F93">
        <f t="shared" si="7"/>
        <v>0.65301886392561626</v>
      </c>
      <c r="G93">
        <f t="shared" si="9"/>
        <v>0.65301886392561626</v>
      </c>
    </row>
    <row r="94" spans="1:7" x14ac:dyDescent="0.35">
      <c r="A94">
        <f t="shared" si="5"/>
        <v>88</v>
      </c>
      <c r="B94">
        <v>-0.89619571623511651</v>
      </c>
      <c r="C94">
        <f t="shared" si="6"/>
        <v>-0.6772883579593133</v>
      </c>
      <c r="E94" s="2">
        <f t="shared" si="8"/>
        <v>87</v>
      </c>
      <c r="F94">
        <f t="shared" si="7"/>
        <v>0.30096503596008034</v>
      </c>
      <c r="G94">
        <f t="shared" si="9"/>
        <v>0.30096503596008034</v>
      </c>
    </row>
    <row r="95" spans="1:7" x14ac:dyDescent="0.35">
      <c r="A95">
        <f t="shared" si="5"/>
        <v>89</v>
      </c>
      <c r="B95">
        <v>1.503359605306662</v>
      </c>
      <c r="C95">
        <f t="shared" si="6"/>
        <v>1.208496897982166</v>
      </c>
      <c r="E95" s="2">
        <f t="shared" si="8"/>
        <v>88</v>
      </c>
      <c r="F95">
        <f t="shared" si="7"/>
        <v>-0.6772883579593133</v>
      </c>
      <c r="G95">
        <f t="shared" si="9"/>
        <v>-0.6772883579593133</v>
      </c>
    </row>
    <row r="96" spans="1:7" x14ac:dyDescent="0.35">
      <c r="A96">
        <f t="shared" si="5"/>
        <v>90</v>
      </c>
      <c r="B96">
        <v>-0.71156365631100782</v>
      </c>
      <c r="C96">
        <f t="shared" si="6"/>
        <v>-0.16628774878482411</v>
      </c>
      <c r="E96" s="2">
        <f t="shared" si="8"/>
        <v>89</v>
      </c>
      <c r="F96">
        <f t="shared" si="7"/>
        <v>1.208496897982166</v>
      </c>
      <c r="G96">
        <f t="shared" si="9"/>
        <v>1.208496897982166</v>
      </c>
    </row>
    <row r="97" spans="1:7" x14ac:dyDescent="0.35">
      <c r="A97">
        <f t="shared" si="5"/>
        <v>91</v>
      </c>
      <c r="B97">
        <v>0.98331759725438295</v>
      </c>
      <c r="C97">
        <f t="shared" si="6"/>
        <v>1.0092289043672076</v>
      </c>
      <c r="E97" s="2">
        <f t="shared" si="8"/>
        <v>90</v>
      </c>
      <c r="F97">
        <f t="shared" si="7"/>
        <v>-0.16628774878482411</v>
      </c>
      <c r="G97">
        <f t="shared" si="9"/>
        <v>-0.16628774878482411</v>
      </c>
    </row>
    <row r="98" spans="1:7" x14ac:dyDescent="0.35">
      <c r="A98">
        <f t="shared" si="5"/>
        <v>92</v>
      </c>
      <c r="B98">
        <v>-0.83758504934694755</v>
      </c>
      <c r="C98">
        <f t="shared" si="6"/>
        <v>-0.32778833574077881</v>
      </c>
      <c r="E98" s="2">
        <f t="shared" si="8"/>
        <v>91</v>
      </c>
      <c r="F98">
        <f t="shared" si="7"/>
        <v>1.0092289043672076</v>
      </c>
      <c r="G98">
        <f t="shared" si="9"/>
        <v>1.0092289043672076</v>
      </c>
    </row>
    <row r="99" spans="1:7" x14ac:dyDescent="0.35">
      <c r="A99">
        <f t="shared" si="5"/>
        <v>93</v>
      </c>
      <c r="B99">
        <v>-1.9160100094245356</v>
      </c>
      <c r="C99">
        <f t="shared" si="6"/>
        <v>-1.9779448345736914</v>
      </c>
      <c r="E99" s="2">
        <f t="shared" si="8"/>
        <v>92</v>
      </c>
      <c r="F99">
        <f t="shared" si="7"/>
        <v>-0.32778833574077881</v>
      </c>
      <c r="G99">
        <f t="shared" si="9"/>
        <v>-0.32778833574077881</v>
      </c>
    </row>
    <row r="100" spans="1:7" x14ac:dyDescent="0.35">
      <c r="A100">
        <f t="shared" si="5"/>
        <v>94</v>
      </c>
      <c r="B100">
        <v>0.10151986902498664</v>
      </c>
      <c r="C100">
        <f t="shared" si="6"/>
        <v>-0.8998395132916901</v>
      </c>
      <c r="E100" s="2">
        <f t="shared" si="8"/>
        <v>93</v>
      </c>
      <c r="F100">
        <f t="shared" si="7"/>
        <v>-1.9779448345736914</v>
      </c>
      <c r="G100">
        <f t="shared" si="9"/>
        <v>-1.9779448345736914</v>
      </c>
    </row>
    <row r="101" spans="1:7" x14ac:dyDescent="0.35">
      <c r="A101">
        <f t="shared" si="5"/>
        <v>95</v>
      </c>
      <c r="B101">
        <v>0.94375520294114768</v>
      </c>
      <c r="C101">
        <f t="shared" si="6"/>
        <v>0.29356356983196735</v>
      </c>
      <c r="E101" s="2">
        <f t="shared" si="8"/>
        <v>94</v>
      </c>
      <c r="F101">
        <f t="shared" si="7"/>
        <v>-0.8998395132916901</v>
      </c>
      <c r="G101">
        <f t="shared" si="9"/>
        <v>-0.8998395132916901</v>
      </c>
    </row>
    <row r="102" spans="1:7" x14ac:dyDescent="0.35">
      <c r="A102">
        <f t="shared" si="5"/>
        <v>96</v>
      </c>
      <c r="B102">
        <v>0.85739443406232374</v>
      </c>
      <c r="C102">
        <f t="shared" si="6"/>
        <v>0.87413789235647132</v>
      </c>
      <c r="E102" s="2">
        <f t="shared" si="8"/>
        <v>95</v>
      </c>
      <c r="F102">
        <f t="shared" si="7"/>
        <v>0.29356356983196735</v>
      </c>
      <c r="G102">
        <f t="shared" si="9"/>
        <v>0.29356356983196735</v>
      </c>
    </row>
    <row r="103" spans="1:7" x14ac:dyDescent="0.35">
      <c r="A103">
        <f t="shared" si="5"/>
        <v>97</v>
      </c>
      <c r="B103">
        <v>0.60817129254501401</v>
      </c>
      <c r="C103">
        <f t="shared" si="6"/>
        <v>1.048588930382079</v>
      </c>
      <c r="E103" s="2">
        <f t="shared" si="8"/>
        <v>96</v>
      </c>
      <c r="F103">
        <f t="shared" si="7"/>
        <v>0.87413789235647132</v>
      </c>
      <c r="G103">
        <f t="shared" si="9"/>
        <v>0.87413789235647132</v>
      </c>
    </row>
    <row r="104" spans="1:7" x14ac:dyDescent="0.35">
      <c r="A104">
        <f t="shared" si="5"/>
        <v>98</v>
      </c>
      <c r="B104">
        <v>-0.23527438435259732</v>
      </c>
      <c r="C104">
        <f t="shared" si="6"/>
        <v>0.37710360840585522</v>
      </c>
      <c r="E104" s="2">
        <f t="shared" si="8"/>
        <v>97</v>
      </c>
      <c r="F104">
        <f t="shared" si="7"/>
        <v>1.048588930382079</v>
      </c>
      <c r="G104">
        <f t="shared" si="9"/>
        <v>1.048588930382079</v>
      </c>
    </row>
    <row r="105" spans="1:7" x14ac:dyDescent="0.35">
      <c r="A105">
        <f t="shared" si="5"/>
        <v>99</v>
      </c>
      <c r="B105">
        <v>0.78970600372079702</v>
      </c>
      <c r="C105">
        <f t="shared" si="6"/>
        <v>1.1007334064754151</v>
      </c>
      <c r="E105" s="2">
        <f t="shared" si="8"/>
        <v>98</v>
      </c>
      <c r="F105">
        <f t="shared" si="7"/>
        <v>0.37710360840585522</v>
      </c>
      <c r="G105">
        <f t="shared" si="9"/>
        <v>0.37710360840585522</v>
      </c>
    </row>
    <row r="106" spans="1:7" x14ac:dyDescent="0.35">
      <c r="A106">
        <f t="shared" si="5"/>
        <v>100</v>
      </c>
      <c r="B106">
        <v>-1.0561154940171853</v>
      </c>
      <c r="C106">
        <f t="shared" si="6"/>
        <v>-0.4435433102285542</v>
      </c>
      <c r="E106" s="2">
        <f t="shared" si="8"/>
        <v>99</v>
      </c>
      <c r="F106">
        <f t="shared" si="7"/>
        <v>1.1007334064754151</v>
      </c>
      <c r="G106">
        <f t="shared" si="9"/>
        <v>1.1007334064754151</v>
      </c>
    </row>
    <row r="107" spans="1:7" x14ac:dyDescent="0.35">
      <c r="A107">
        <f t="shared" si="5"/>
        <v>101</v>
      </c>
      <c r="B107">
        <v>0.22586923055446753</v>
      </c>
      <c r="C107">
        <f t="shared" si="6"/>
        <v>0.12661201219791668</v>
      </c>
      <c r="E107" s="2">
        <f t="shared" si="8"/>
        <v>100</v>
      </c>
      <c r="F107">
        <f t="shared" si="7"/>
        <v>-0.4435433102285542</v>
      </c>
      <c r="G107">
        <f t="shared" si="9"/>
        <v>-0.4435433102285542</v>
      </c>
    </row>
    <row r="108" spans="1:7" x14ac:dyDescent="0.35">
      <c r="A108">
        <f t="shared" si="5"/>
        <v>102</v>
      </c>
      <c r="B108">
        <v>0.57520223729110798</v>
      </c>
      <c r="C108">
        <f t="shared" si="6"/>
        <v>0.6186567997187562</v>
      </c>
      <c r="E108" s="2">
        <f t="shared" si="8"/>
        <v>101</v>
      </c>
      <c r="F108">
        <f t="shared" si="7"/>
        <v>0.12661201219791668</v>
      </c>
      <c r="G108">
        <f t="shared" si="9"/>
        <v>0.12661201219791668</v>
      </c>
    </row>
    <row r="109" spans="1:7" x14ac:dyDescent="0.35">
      <c r="A109">
        <f t="shared" si="5"/>
        <v>103</v>
      </c>
      <c r="B109">
        <v>1.051358335168767</v>
      </c>
      <c r="C109">
        <f t="shared" si="6"/>
        <v>1.3693776475136747</v>
      </c>
      <c r="E109" s="2">
        <f t="shared" si="8"/>
        <v>102</v>
      </c>
      <c r="F109">
        <f t="shared" si="7"/>
        <v>0.6186567997187562</v>
      </c>
      <c r="G109">
        <f t="shared" si="9"/>
        <v>0.6186567997187562</v>
      </c>
    </row>
    <row r="110" spans="1:7" x14ac:dyDescent="0.35">
      <c r="A110">
        <f t="shared" si="5"/>
        <v>104</v>
      </c>
      <c r="B110">
        <v>1.3149534009556497E-2</v>
      </c>
      <c r="C110">
        <f t="shared" si="6"/>
        <v>0.76144222023537533</v>
      </c>
      <c r="E110" s="2">
        <f t="shared" si="8"/>
        <v>103</v>
      </c>
      <c r="F110">
        <f t="shared" si="7"/>
        <v>1.3693776475136747</v>
      </c>
      <c r="G110">
        <f t="shared" si="9"/>
        <v>1.3693776475136747</v>
      </c>
    </row>
    <row r="111" spans="1:7" x14ac:dyDescent="0.35">
      <c r="A111">
        <f t="shared" si="5"/>
        <v>105</v>
      </c>
      <c r="B111" s="11">
        <v>1.4243854081201066</v>
      </c>
      <c r="C111" s="11">
        <f t="shared" si="6"/>
        <v>1.9547650554829581</v>
      </c>
      <c r="E111" s="2">
        <f t="shared" si="8"/>
        <v>104</v>
      </c>
      <c r="F111">
        <f t="shared" si="7"/>
        <v>0.76144222023537533</v>
      </c>
      <c r="G111">
        <f t="shared" si="9"/>
        <v>0.76144222023537533</v>
      </c>
    </row>
    <row r="112" spans="1:7" x14ac:dyDescent="0.35">
      <c r="E112" s="12">
        <f t="shared" si="8"/>
        <v>105</v>
      </c>
      <c r="F112" s="11">
        <f t="shared" si="7"/>
        <v>1.9547650554829581</v>
      </c>
      <c r="G112" s="11">
        <f t="shared" si="9"/>
        <v>1.9547650554829581</v>
      </c>
    </row>
    <row r="113" spans="2:2" x14ac:dyDescent="0.35">
      <c r="B113" s="1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0E7DD-219A-4817-81EE-B31E0D09B604}">
  <sheetPr codeName="Sheet1"/>
  <dimension ref="A1:T113"/>
  <sheetViews>
    <sheetView workbookViewId="0"/>
  </sheetViews>
  <sheetFormatPr defaultRowHeight="14.5" x14ac:dyDescent="0.35"/>
  <cols>
    <col min="1" max="1" width="4.81640625" customWidth="1"/>
    <col min="5" max="5" width="6.7265625" style="2" customWidth="1"/>
    <col min="8" max="8" width="5" customWidth="1"/>
    <col min="10" max="11" width="9.7265625" customWidth="1"/>
  </cols>
  <sheetData>
    <row r="1" spans="1:20" x14ac:dyDescent="0.35">
      <c r="A1" s="1" t="s">
        <v>36</v>
      </c>
    </row>
    <row r="2" spans="1:20" s="3" customFormat="1" x14ac:dyDescent="0.35">
      <c r="E2" s="4"/>
    </row>
    <row r="3" spans="1:20" s="3" customFormat="1" ht="15" customHeight="1" x14ac:dyDescent="0.35">
      <c r="A3" s="3" t="s">
        <v>0</v>
      </c>
      <c r="E3" s="4"/>
    </row>
    <row r="4" spans="1:20" s="3" customFormat="1" ht="15" customHeight="1" x14ac:dyDescent="0.35">
      <c r="E4" s="4"/>
    </row>
    <row r="5" spans="1:20" s="3" customFormat="1" x14ac:dyDescent="0.35">
      <c r="B5" s="5" t="s">
        <v>1</v>
      </c>
      <c r="C5" s="5" t="s">
        <v>2</v>
      </c>
      <c r="E5" s="4"/>
      <c r="M5" t="s">
        <v>5</v>
      </c>
    </row>
    <row r="6" spans="1:20" ht="15" thickBot="1" x14ac:dyDescent="0.4">
      <c r="E6" s="6"/>
    </row>
    <row r="7" spans="1:20" ht="15.5" thickTop="1" thickBot="1" x14ac:dyDescent="0.4">
      <c r="A7">
        <v>1</v>
      </c>
      <c r="B7">
        <v>0.11767564756553417</v>
      </c>
      <c r="C7">
        <f>0.7*C6+B7-0.2*B6</f>
        <v>0.11767564756553417</v>
      </c>
      <c r="E7" s="7" t="s">
        <v>6</v>
      </c>
      <c r="F7" s="7" t="s">
        <v>7</v>
      </c>
      <c r="G7" s="7" t="s">
        <v>8</v>
      </c>
      <c r="I7" s="7" t="s">
        <v>9</v>
      </c>
      <c r="J7" s="7" t="s">
        <v>10</v>
      </c>
      <c r="K7" s="7" t="s">
        <v>11</v>
      </c>
      <c r="M7" t="s">
        <v>12</v>
      </c>
      <c r="P7" t="s">
        <v>13</v>
      </c>
      <c r="Q7">
        <v>0.05</v>
      </c>
    </row>
    <row r="8" spans="1:20" ht="15" thickTop="1" x14ac:dyDescent="0.35">
      <c r="A8">
        <f t="shared" ref="A8:A71" si="0">A7+1</f>
        <v>2</v>
      </c>
      <c r="B8">
        <v>0.64941326201616068</v>
      </c>
      <c r="C8">
        <f t="shared" ref="C8:C71" si="1">0.7*C7+B8-0.2*B7</f>
        <v>0.7082510857989277</v>
      </c>
      <c r="E8" s="2">
        <v>1</v>
      </c>
      <c r="F8">
        <f>C7</f>
        <v>0.11767564756553417</v>
      </c>
      <c r="G8">
        <v>0</v>
      </c>
      <c r="I8" s="5">
        <v>1</v>
      </c>
      <c r="J8" s="8">
        <v>0.68675435723096823</v>
      </c>
      <c r="K8" s="8">
        <v>-0.40305106333646279</v>
      </c>
      <c r="M8" s="7" t="s">
        <v>14</v>
      </c>
      <c r="N8" s="7" t="s">
        <v>15</v>
      </c>
      <c r="O8" s="7" t="s">
        <v>16</v>
      </c>
      <c r="P8" s="7" t="s">
        <v>17</v>
      </c>
      <c r="Q8" s="7" t="s">
        <v>18</v>
      </c>
      <c r="R8" s="7" t="s">
        <v>19</v>
      </c>
      <c r="S8" s="7" t="s">
        <v>20</v>
      </c>
      <c r="T8" s="7" t="s">
        <v>21</v>
      </c>
    </row>
    <row r="9" spans="1:20" x14ac:dyDescent="0.35">
      <c r="A9">
        <f t="shared" si="0"/>
        <v>3</v>
      </c>
      <c r="B9">
        <v>-2.0291245092742414</v>
      </c>
      <c r="C9">
        <f t="shared" si="1"/>
        <v>-1.6632314016182241</v>
      </c>
      <c r="E9" s="2">
        <f>E8+1</f>
        <v>2</v>
      </c>
      <c r="F9">
        <f t="shared" ref="F9:F72" si="2">C8</f>
        <v>0.7082510857989277</v>
      </c>
      <c r="G9">
        <f>F9-SUMPRODUCT(F8,J$8)-SUMPRODUCT(G8,K$8)</f>
        <v>0.6274368220933213</v>
      </c>
      <c r="M9">
        <f>COUNT(C7:C111)</f>
        <v>105</v>
      </c>
      <c r="N9">
        <f>AVERAGE(C7:C111)</f>
        <v>7.7419029845169837E-2</v>
      </c>
      <c r="O9">
        <f>STDEV(C7:C111)</f>
        <v>1.0979543615699126</v>
      </c>
      <c r="P9">
        <f>O9/SQRT(M9)</f>
        <v>0.10714937415502379</v>
      </c>
      <c r="Q9">
        <f>(N9-Q11)/P9</f>
        <v>0.72253366345528003</v>
      </c>
      <c r="R9">
        <f>M9-1</f>
        <v>104</v>
      </c>
      <c r="S9">
        <f>ABS(N9-Q11)/O9</f>
        <v>7.0512065487377873E-2</v>
      </c>
      <c r="T9">
        <f>SQRT(Q9^2/(Q9^2+R9))</f>
        <v>7.0673095896855553E-2</v>
      </c>
    </row>
    <row r="10" spans="1:20" x14ac:dyDescent="0.35">
      <c r="A10">
        <f t="shared" si="0"/>
        <v>4</v>
      </c>
      <c r="B10">
        <v>-0.72108843846184933</v>
      </c>
      <c r="C10">
        <f t="shared" si="1"/>
        <v>-1.4795255177397577</v>
      </c>
      <c r="E10" s="2">
        <f t="shared" ref="E10:E73" si="3">E9+1</f>
        <v>3</v>
      </c>
      <c r="F10">
        <f t="shared" si="2"/>
        <v>-1.6632314016182241</v>
      </c>
      <c r="G10">
        <f t="shared" ref="G10:G73" si="4">F10-SUMPRODUCT(F9,J$8)-SUMPRODUCT(G9,K$8)</f>
        <v>-1.896736842483038</v>
      </c>
      <c r="M10" s="9"/>
      <c r="N10" s="9"/>
      <c r="O10" s="9"/>
      <c r="P10" s="9"/>
      <c r="Q10" s="9"/>
      <c r="R10" s="9"/>
      <c r="S10" s="9"/>
      <c r="T10" s="9"/>
    </row>
    <row r="11" spans="1:20" ht="15" thickBot="1" x14ac:dyDescent="0.4">
      <c r="A11">
        <f t="shared" si="0"/>
        <v>5</v>
      </c>
      <c r="B11">
        <v>0.70747648649116823</v>
      </c>
      <c r="C11">
        <f t="shared" si="1"/>
        <v>-0.18397368823429228</v>
      </c>
      <c r="E11" s="2">
        <f t="shared" si="3"/>
        <v>4</v>
      </c>
      <c r="F11">
        <f t="shared" si="2"/>
        <v>-1.4795255177397577</v>
      </c>
      <c r="G11">
        <f t="shared" si="4"/>
        <v>-1.1017759068273052</v>
      </c>
      <c r="J11" t="s">
        <v>22</v>
      </c>
      <c r="K11" s="10">
        <f>SUMSQ(G9:G112)</f>
        <v>110.19883670076103</v>
      </c>
      <c r="M11" t="s">
        <v>23</v>
      </c>
      <c r="P11" t="s">
        <v>24</v>
      </c>
      <c r="Q11">
        <v>0</v>
      </c>
    </row>
    <row r="12" spans="1:20" ht="15" thickTop="1" x14ac:dyDescent="0.35">
      <c r="A12">
        <f t="shared" si="0"/>
        <v>6</v>
      </c>
      <c r="B12">
        <v>0.79163430570821358</v>
      </c>
      <c r="C12">
        <f t="shared" si="1"/>
        <v>0.5213574266459754</v>
      </c>
      <c r="E12" s="2">
        <f t="shared" si="3"/>
        <v>5</v>
      </c>
      <c r="F12">
        <f t="shared" si="2"/>
        <v>-0.18397368823429228</v>
      </c>
      <c r="G12">
        <f t="shared" si="4"/>
        <v>0.38802495690264954</v>
      </c>
      <c r="M12" s="7" t="s">
        <v>25</v>
      </c>
      <c r="N12" s="7" t="s">
        <v>26</v>
      </c>
      <c r="O12" s="7" t="s">
        <v>27</v>
      </c>
      <c r="P12" s="7" t="s">
        <v>28</v>
      </c>
      <c r="Q12" s="7" t="s">
        <v>29</v>
      </c>
      <c r="R12" s="7" t="s">
        <v>30</v>
      </c>
    </row>
    <row r="13" spans="1:20" x14ac:dyDescent="0.35">
      <c r="A13">
        <f t="shared" si="0"/>
        <v>7</v>
      </c>
      <c r="B13">
        <v>-0.23542965362337992</v>
      </c>
      <c r="C13">
        <f t="shared" si="1"/>
        <v>-2.8806316112839903E-2</v>
      </c>
      <c r="E13" s="2">
        <f t="shared" si="3"/>
        <v>6</v>
      </c>
      <c r="F13">
        <f t="shared" si="2"/>
        <v>0.5213574266459754</v>
      </c>
      <c r="G13">
        <f t="shared" si="4"/>
        <v>0.80409603013742537</v>
      </c>
      <c r="M13" t="s">
        <v>31</v>
      </c>
      <c r="N13">
        <f>TDIST(ABS(Q9),R9,1)</f>
        <v>0.23579404325160014</v>
      </c>
      <c r="O13">
        <f>TINV(Q7*2,R9)</f>
        <v>1.6596374367292375</v>
      </c>
      <c r="R13" s="2" t="str">
        <f>IF(N13&lt;Q7,"yes","no")</f>
        <v>no</v>
      </c>
    </row>
    <row r="14" spans="1:20" x14ac:dyDescent="0.35">
      <c r="A14">
        <f t="shared" si="0"/>
        <v>8</v>
      </c>
      <c r="B14">
        <v>-1.3489481281427076</v>
      </c>
      <c r="C14">
        <f t="shared" si="1"/>
        <v>-1.3220266186970195</v>
      </c>
      <c r="E14" s="2">
        <f t="shared" si="3"/>
        <v>7</v>
      </c>
      <c r="F14">
        <f t="shared" si="2"/>
        <v>-2.8806316112839903E-2</v>
      </c>
      <c r="G14">
        <f t="shared" si="4"/>
        <v>-6.2759040565170676E-2</v>
      </c>
      <c r="M14" t="s">
        <v>32</v>
      </c>
      <c r="N14">
        <f>TDIST(ABS(Q9),R9,2)</f>
        <v>0.47158808650320028</v>
      </c>
      <c r="O14">
        <f>TINV(Q7,R9)</f>
        <v>1.9830375264837292</v>
      </c>
      <c r="P14">
        <f>N9-O14*P9</f>
        <v>-0.13506220004348818</v>
      </c>
      <c r="Q14">
        <f>N9+O14*P9</f>
        <v>0.28990025973382783</v>
      </c>
      <c r="R14" s="2" t="str">
        <f>IF(N14&lt;Q7,"yes","no")</f>
        <v>no</v>
      </c>
    </row>
    <row r="15" spans="1:20" x14ac:dyDescent="0.35">
      <c r="A15">
        <f t="shared" si="0"/>
        <v>9</v>
      </c>
      <c r="B15">
        <v>1.2055841066323034</v>
      </c>
      <c r="C15">
        <f t="shared" si="1"/>
        <v>0.54995509917293139</v>
      </c>
      <c r="E15" s="2">
        <f t="shared" si="3"/>
        <v>8</v>
      </c>
      <c r="F15">
        <f t="shared" si="2"/>
        <v>-1.3220266186970195</v>
      </c>
      <c r="G15">
        <f t="shared" si="4"/>
        <v>-1.3275388536245223</v>
      </c>
      <c r="M15" s="9"/>
      <c r="N15" s="9"/>
      <c r="O15" s="9"/>
      <c r="P15" s="9"/>
      <c r="Q15" s="9"/>
      <c r="R15" s="9"/>
    </row>
    <row r="16" spans="1:20" x14ac:dyDescent="0.35">
      <c r="A16">
        <f t="shared" si="0"/>
        <v>10</v>
      </c>
      <c r="B16">
        <v>1.1838198499095893</v>
      </c>
      <c r="C16">
        <f t="shared" si="1"/>
        <v>1.3276715980041807</v>
      </c>
      <c r="E16" s="2">
        <f t="shared" si="3"/>
        <v>9</v>
      </c>
      <c r="F16">
        <f t="shared" si="2"/>
        <v>0.54995509917293139</v>
      </c>
      <c r="G16">
        <f t="shared" si="4"/>
        <v>0.9227966933646008</v>
      </c>
    </row>
    <row r="17" spans="1:7" x14ac:dyDescent="0.35">
      <c r="A17">
        <f t="shared" si="0"/>
        <v>11</v>
      </c>
      <c r="B17">
        <v>-0.37229539413802176</v>
      </c>
      <c r="C17">
        <f t="shared" si="1"/>
        <v>0.32031075448298674</v>
      </c>
      <c r="E17" s="2">
        <f t="shared" si="3"/>
        <v>10</v>
      </c>
      <c r="F17">
        <f t="shared" si="2"/>
        <v>1.3276715980041807</v>
      </c>
      <c r="G17">
        <f t="shared" si="4"/>
        <v>1.3219217258697549</v>
      </c>
    </row>
    <row r="18" spans="1:7" x14ac:dyDescent="0.35">
      <c r="A18">
        <f t="shared" si="0"/>
        <v>12</v>
      </c>
      <c r="B18">
        <v>1.3338509496353779E-2</v>
      </c>
      <c r="C18">
        <f t="shared" si="1"/>
        <v>0.31201511646204882</v>
      </c>
      <c r="E18" s="2">
        <f t="shared" si="3"/>
        <v>11</v>
      </c>
      <c r="F18">
        <f t="shared" si="2"/>
        <v>0.32031075448298674</v>
      </c>
      <c r="G18">
        <f t="shared" si="4"/>
        <v>-5.8671543158810069E-2</v>
      </c>
    </row>
    <row r="19" spans="1:7" x14ac:dyDescent="0.35">
      <c r="A19">
        <f t="shared" si="0"/>
        <v>13</v>
      </c>
      <c r="B19">
        <v>0.70245593167564913</v>
      </c>
      <c r="C19">
        <f t="shared" si="1"/>
        <v>0.91819881129981251</v>
      </c>
      <c r="E19" s="2">
        <f t="shared" si="3"/>
        <v>12</v>
      </c>
      <c r="F19">
        <f t="shared" si="2"/>
        <v>0.31201511646204882</v>
      </c>
      <c r="G19">
        <f t="shared" si="4"/>
        <v>6.8392682295169233E-2</v>
      </c>
    </row>
    <row r="20" spans="1:7" x14ac:dyDescent="0.35">
      <c r="A20">
        <f t="shared" si="0"/>
        <v>14</v>
      </c>
      <c r="B20">
        <v>-0.35036242471588258</v>
      </c>
      <c r="C20">
        <f t="shared" si="1"/>
        <v>0.15188555685885632</v>
      </c>
      <c r="E20" s="2">
        <f t="shared" si="3"/>
        <v>13</v>
      </c>
      <c r="F20">
        <f t="shared" si="2"/>
        <v>0.91819881129981251</v>
      </c>
      <c r="G20">
        <f t="shared" si="4"/>
        <v>0.73148681387107328</v>
      </c>
    </row>
    <row r="21" spans="1:7" x14ac:dyDescent="0.35">
      <c r="A21">
        <f t="shared" si="0"/>
        <v>15</v>
      </c>
      <c r="B21">
        <v>0.21713729591053152</v>
      </c>
      <c r="C21">
        <f t="shared" si="1"/>
        <v>0.39352967065490746</v>
      </c>
      <c r="E21" s="2">
        <f t="shared" si="3"/>
        <v>14</v>
      </c>
      <c r="F21">
        <f t="shared" si="2"/>
        <v>0.15188555685885632</v>
      </c>
      <c r="G21">
        <f t="shared" si="4"/>
        <v>-0.18386493945824817</v>
      </c>
    </row>
    <row r="22" spans="1:7" x14ac:dyDescent="0.35">
      <c r="A22">
        <f t="shared" si="0"/>
        <v>16</v>
      </c>
      <c r="B22">
        <v>-0.50660744040413153</v>
      </c>
      <c r="C22">
        <f t="shared" si="1"/>
        <v>-0.27456413012780267</v>
      </c>
      <c r="E22" s="2">
        <f t="shared" si="3"/>
        <v>15</v>
      </c>
      <c r="F22">
        <f t="shared" si="2"/>
        <v>0.39352967065490746</v>
      </c>
      <c r="G22">
        <f t="shared" si="4"/>
        <v>0.21511464332269459</v>
      </c>
    </row>
    <row r="23" spans="1:7" x14ac:dyDescent="0.35">
      <c r="A23">
        <f t="shared" si="0"/>
        <v>17</v>
      </c>
      <c r="B23">
        <v>1.3197112250332261</v>
      </c>
      <c r="C23">
        <f t="shared" si="1"/>
        <v>1.2288378220245906</v>
      </c>
      <c r="E23" s="2">
        <f t="shared" si="3"/>
        <v>16</v>
      </c>
      <c r="F23">
        <f t="shared" si="2"/>
        <v>-0.27456413012780267</v>
      </c>
      <c r="G23">
        <f t="shared" si="4"/>
        <v>-0.45812016041927228</v>
      </c>
    </row>
    <row r="24" spans="1:7" x14ac:dyDescent="0.35">
      <c r="A24">
        <f t="shared" si="0"/>
        <v>18</v>
      </c>
      <c r="B24">
        <v>2.0721563220833827</v>
      </c>
      <c r="C24">
        <f t="shared" si="1"/>
        <v>2.6684005524939507</v>
      </c>
      <c r="E24" s="2">
        <f t="shared" si="3"/>
        <v>17</v>
      </c>
      <c r="F24">
        <f t="shared" si="2"/>
        <v>1.2288378220245906</v>
      </c>
      <c r="G24">
        <f t="shared" si="4"/>
        <v>1.2327501169363311</v>
      </c>
    </row>
    <row r="25" spans="1:7" x14ac:dyDescent="0.35">
      <c r="A25">
        <f t="shared" si="0"/>
        <v>19</v>
      </c>
      <c r="B25">
        <v>1.9642789414916844</v>
      </c>
      <c r="C25">
        <f t="shared" si="1"/>
        <v>3.417728063820773</v>
      </c>
      <c r="E25" s="2">
        <f t="shared" si="3"/>
        <v>18</v>
      </c>
      <c r="F25">
        <f t="shared" si="2"/>
        <v>2.6684005524939507</v>
      </c>
      <c r="G25">
        <f t="shared" si="4"/>
        <v>2.3213520693476868</v>
      </c>
    </row>
    <row r="26" spans="1:7" x14ac:dyDescent="0.35">
      <c r="A26">
        <f t="shared" si="0"/>
        <v>20</v>
      </c>
      <c r="B26">
        <v>0.23964330043753548</v>
      </c>
      <c r="C26">
        <f t="shared" si="1"/>
        <v>2.2391971568137397</v>
      </c>
      <c r="E26" s="2">
        <f t="shared" si="3"/>
        <v>19</v>
      </c>
      <c r="F26">
        <f t="shared" si="2"/>
        <v>3.417728063820773</v>
      </c>
      <c r="G26">
        <f t="shared" si="4"/>
        <v>2.5208157774869129</v>
      </c>
    </row>
    <row r="27" spans="1:7" x14ac:dyDescent="0.35">
      <c r="A27">
        <f t="shared" si="0"/>
        <v>21</v>
      </c>
      <c r="B27">
        <v>0.60305056491796249</v>
      </c>
      <c r="C27">
        <f t="shared" si="1"/>
        <v>2.1225599146000729</v>
      </c>
      <c r="E27" s="2">
        <f t="shared" si="3"/>
        <v>20</v>
      </c>
      <c r="F27">
        <f t="shared" si="2"/>
        <v>2.2391971568137397</v>
      </c>
      <c r="G27">
        <f t="shared" si="4"/>
        <v>0.90807499674569581</v>
      </c>
    </row>
    <row r="28" spans="1:7" x14ac:dyDescent="0.35">
      <c r="A28">
        <f t="shared" si="0"/>
        <v>22</v>
      </c>
      <c r="B28">
        <v>-0.90138311182696351</v>
      </c>
      <c r="C28">
        <f t="shared" si="1"/>
        <v>0.46379871540949502</v>
      </c>
      <c r="E28" s="2">
        <f t="shared" si="3"/>
        <v>21</v>
      </c>
      <c r="F28">
        <f t="shared" si="2"/>
        <v>2.1225599146000729</v>
      </c>
      <c r="G28">
        <f t="shared" si="4"/>
        <v>0.95078210348664915</v>
      </c>
    </row>
    <row r="29" spans="1:7" x14ac:dyDescent="0.35">
      <c r="A29">
        <f t="shared" si="0"/>
        <v>23</v>
      </c>
      <c r="B29">
        <v>-1.0557411773368031</v>
      </c>
      <c r="C29">
        <f t="shared" si="1"/>
        <v>-0.55080545418476379</v>
      </c>
      <c r="E29" s="2">
        <f t="shared" si="3"/>
        <v>22</v>
      </c>
      <c r="F29">
        <f t="shared" si="2"/>
        <v>0.46379871540949502</v>
      </c>
      <c r="G29">
        <f t="shared" si="4"/>
        <v>-0.61066481661432415</v>
      </c>
    </row>
    <row r="30" spans="1:7" x14ac:dyDescent="0.35">
      <c r="A30">
        <f t="shared" si="0"/>
        <v>24</v>
      </c>
      <c r="B30">
        <v>1.357361829570102</v>
      </c>
      <c r="C30">
        <f t="shared" si="1"/>
        <v>1.182946247108128</v>
      </c>
      <c r="E30" s="2">
        <f t="shared" si="3"/>
        <v>23</v>
      </c>
      <c r="F30">
        <f t="shared" si="2"/>
        <v>-0.55080545418476379</v>
      </c>
      <c r="G30">
        <f t="shared" si="4"/>
        <v>-1.1154503465489296</v>
      </c>
    </row>
    <row r="31" spans="1:7" x14ac:dyDescent="0.35">
      <c r="A31">
        <f t="shared" si="0"/>
        <v>25</v>
      </c>
      <c r="B31">
        <v>-2.969888722096329</v>
      </c>
      <c r="C31">
        <f t="shared" si="1"/>
        <v>-2.4132987150346601</v>
      </c>
      <c r="E31" s="2">
        <f t="shared" si="3"/>
        <v>24</v>
      </c>
      <c r="F31">
        <f t="shared" si="2"/>
        <v>1.182946247108128</v>
      </c>
      <c r="G31">
        <f t="shared" si="4"/>
        <v>1.111630844480525</v>
      </c>
    </row>
    <row r="32" spans="1:7" x14ac:dyDescent="0.35">
      <c r="A32">
        <f t="shared" si="0"/>
        <v>26</v>
      </c>
      <c r="B32">
        <v>2.0748019655504284</v>
      </c>
      <c r="C32">
        <f t="shared" si="1"/>
        <v>0.97947060944543229</v>
      </c>
      <c r="E32" s="2">
        <f t="shared" si="3"/>
        <v>25</v>
      </c>
      <c r="F32">
        <f t="shared" si="2"/>
        <v>-2.4132987150346601</v>
      </c>
      <c r="G32">
        <f t="shared" si="4"/>
        <v>-2.7776482107007028</v>
      </c>
    </row>
    <row r="33" spans="1:7" x14ac:dyDescent="0.35">
      <c r="A33">
        <f t="shared" si="0"/>
        <v>27</v>
      </c>
      <c r="B33">
        <v>0.28021329874765349</v>
      </c>
      <c r="C33">
        <f t="shared" si="1"/>
        <v>0.55088233224937044</v>
      </c>
      <c r="E33" s="2">
        <f t="shared" si="3"/>
        <v>26</v>
      </c>
      <c r="F33">
        <f t="shared" si="2"/>
        <v>0.97947060944543229</v>
      </c>
      <c r="G33">
        <f t="shared" si="4"/>
        <v>1.5172799523978402</v>
      </c>
    </row>
    <row r="34" spans="1:7" x14ac:dyDescent="0.35">
      <c r="A34">
        <f t="shared" si="0"/>
        <v>28</v>
      </c>
      <c r="B34">
        <v>0.89834644475651204</v>
      </c>
      <c r="C34">
        <f t="shared" si="1"/>
        <v>1.2279214175815407</v>
      </c>
      <c r="E34" s="2">
        <f t="shared" si="3"/>
        <v>27</v>
      </c>
      <c r="F34">
        <f t="shared" si="2"/>
        <v>0.55088233224937044</v>
      </c>
      <c r="G34">
        <f t="shared" si="4"/>
        <v>0.48976792162609506</v>
      </c>
    </row>
    <row r="35" spans="1:7" x14ac:dyDescent="0.35">
      <c r="A35">
        <f t="shared" si="0"/>
        <v>29</v>
      </c>
      <c r="B35">
        <v>-1.6033823872485062</v>
      </c>
      <c r="C35">
        <f t="shared" si="1"/>
        <v>-0.92350668389273016</v>
      </c>
      <c r="E35" s="2">
        <f t="shared" si="3"/>
        <v>28</v>
      </c>
      <c r="F35">
        <f t="shared" si="2"/>
        <v>1.2279214175815407</v>
      </c>
      <c r="G35">
        <f t="shared" si="4"/>
        <v>1.0470020571872145</v>
      </c>
    </row>
    <row r="36" spans="1:7" x14ac:dyDescent="0.35">
      <c r="A36">
        <f t="shared" si="0"/>
        <v>30</v>
      </c>
      <c r="B36">
        <v>0.23549924558665486</v>
      </c>
      <c r="C36">
        <f t="shared" si="1"/>
        <v>-9.0278955688554874E-2</v>
      </c>
      <c r="E36" s="2">
        <f t="shared" si="3"/>
        <v>29</v>
      </c>
      <c r="F36">
        <f t="shared" si="2"/>
        <v>-0.92350668389273016</v>
      </c>
      <c r="G36">
        <f t="shared" si="4"/>
        <v>-1.3447917752893095</v>
      </c>
    </row>
    <row r="37" spans="1:7" x14ac:dyDescent="0.35">
      <c r="A37">
        <f t="shared" si="0"/>
        <v>31</v>
      </c>
      <c r="B37">
        <v>1.7940884644624944</v>
      </c>
      <c r="C37">
        <f t="shared" si="1"/>
        <v>1.6837933463631751</v>
      </c>
      <c r="E37" s="2">
        <f t="shared" si="3"/>
        <v>30</v>
      </c>
      <c r="F37">
        <f t="shared" si="2"/>
        <v>-9.0278955688554874E-2</v>
      </c>
      <c r="G37">
        <f t="shared" si="4"/>
        <v>1.9235284102142591E-3</v>
      </c>
    </row>
    <row r="38" spans="1:7" x14ac:dyDescent="0.35">
      <c r="A38">
        <f t="shared" si="0"/>
        <v>32</v>
      </c>
      <c r="B38">
        <v>-1.4306090977486423</v>
      </c>
      <c r="C38">
        <f t="shared" si="1"/>
        <v>-0.61077144818691864</v>
      </c>
      <c r="E38" s="2">
        <f t="shared" si="3"/>
        <v>31</v>
      </c>
      <c r="F38">
        <f t="shared" si="2"/>
        <v>1.6837933463631751</v>
      </c>
      <c r="G38">
        <f t="shared" si="4"/>
        <v>1.7465680927196465</v>
      </c>
    </row>
    <row r="39" spans="1:7" x14ac:dyDescent="0.35">
      <c r="A39">
        <f t="shared" si="0"/>
        <v>33</v>
      </c>
      <c r="B39">
        <v>1.422462857081874</v>
      </c>
      <c r="C39">
        <f t="shared" si="1"/>
        <v>1.2810446629007595</v>
      </c>
      <c r="E39" s="2">
        <f t="shared" si="3"/>
        <v>32</v>
      </c>
      <c r="F39">
        <f t="shared" si="2"/>
        <v>-0.61077144818691864</v>
      </c>
      <c r="G39">
        <f t="shared" si="4"/>
        <v>-1.0631677385181508</v>
      </c>
    </row>
    <row r="40" spans="1:7" x14ac:dyDescent="0.35">
      <c r="A40">
        <f t="shared" si="0"/>
        <v>34</v>
      </c>
      <c r="B40">
        <v>-1.5344845213207499</v>
      </c>
      <c r="C40">
        <f t="shared" si="1"/>
        <v>-0.92224582870659311</v>
      </c>
      <c r="E40" s="2">
        <f t="shared" si="3"/>
        <v>33</v>
      </c>
      <c r="F40">
        <f t="shared" si="2"/>
        <v>1.2810446629007595</v>
      </c>
      <c r="G40">
        <f t="shared" si="4"/>
        <v>1.2719837287006313</v>
      </c>
    </row>
    <row r="41" spans="1:7" x14ac:dyDescent="0.35">
      <c r="A41">
        <f t="shared" si="0"/>
        <v>35</v>
      </c>
      <c r="B41">
        <v>-0.23943486259011701</v>
      </c>
      <c r="C41">
        <f t="shared" si="1"/>
        <v>-0.57811003842058217</v>
      </c>
      <c r="E41" s="2">
        <f t="shared" si="3"/>
        <v>34</v>
      </c>
      <c r="F41">
        <f t="shared" si="2"/>
        <v>-0.92224582870659311</v>
      </c>
      <c r="G41">
        <f t="shared" si="4"/>
        <v>-1.2893344383616983</v>
      </c>
    </row>
    <row r="42" spans="1:7" x14ac:dyDescent="0.35">
      <c r="A42">
        <f t="shared" si="0"/>
        <v>36</v>
      </c>
      <c r="B42">
        <v>1.1254873384110666</v>
      </c>
      <c r="C42">
        <f t="shared" si="1"/>
        <v>0.76869728403468252</v>
      </c>
      <c r="E42" s="2">
        <f t="shared" si="3"/>
        <v>35</v>
      </c>
      <c r="F42">
        <f t="shared" si="2"/>
        <v>-0.57811003842058217</v>
      </c>
      <c r="G42">
        <f t="shared" si="4"/>
        <v>-0.46442131349624771</v>
      </c>
    </row>
    <row r="43" spans="1:7" x14ac:dyDescent="0.35">
      <c r="A43">
        <f t="shared" si="0"/>
        <v>37</v>
      </c>
      <c r="B43">
        <v>-0.26828564280553124</v>
      </c>
      <c r="C43">
        <f t="shared" si="1"/>
        <v>4.4704988336533191E-2</v>
      </c>
      <c r="E43" s="2">
        <f t="shared" si="3"/>
        <v>36</v>
      </c>
      <c r="F43">
        <f t="shared" si="2"/>
        <v>0.76869728403468252</v>
      </c>
      <c r="G43">
        <f t="shared" si="4"/>
        <v>0.97853136763820048</v>
      </c>
    </row>
    <row r="44" spans="1:7" x14ac:dyDescent="0.35">
      <c r="A44">
        <f t="shared" si="0"/>
        <v>38</v>
      </c>
      <c r="B44">
        <v>-0.5822900860434399</v>
      </c>
      <c r="C44">
        <f t="shared" si="1"/>
        <v>-0.49733946564676035</v>
      </c>
      <c r="E44" s="2">
        <f t="shared" si="3"/>
        <v>37</v>
      </c>
      <c r="F44">
        <f t="shared" si="2"/>
        <v>4.4704988336533191E-2</v>
      </c>
      <c r="G44">
        <f t="shared" si="4"/>
        <v>-8.8803112631236303E-2</v>
      </c>
    </row>
    <row r="45" spans="1:7" x14ac:dyDescent="0.35">
      <c r="A45">
        <f t="shared" si="0"/>
        <v>39</v>
      </c>
      <c r="B45">
        <v>2.2483238493907369</v>
      </c>
      <c r="C45">
        <f t="shared" si="1"/>
        <v>2.0166442406466927</v>
      </c>
      <c r="E45" s="2">
        <f t="shared" si="3"/>
        <v>38</v>
      </c>
      <c r="F45">
        <f t="shared" si="2"/>
        <v>-0.49733946564676035</v>
      </c>
      <c r="G45">
        <f t="shared" si="4"/>
        <v>-0.56383300015044158</v>
      </c>
    </row>
    <row r="46" spans="1:7" x14ac:dyDescent="0.35">
      <c r="A46">
        <f t="shared" si="0"/>
        <v>40</v>
      </c>
      <c r="B46">
        <v>-1.3543974073052196</v>
      </c>
      <c r="C46">
        <f t="shared" si="1"/>
        <v>-0.39241120873068225</v>
      </c>
      <c r="E46" s="2">
        <f t="shared" si="3"/>
        <v>39</v>
      </c>
      <c r="F46">
        <f t="shared" si="2"/>
        <v>2.0166442406466927</v>
      </c>
      <c r="G46">
        <f t="shared" si="4"/>
        <v>2.1309407954477031</v>
      </c>
    </row>
    <row r="47" spans="1:7" x14ac:dyDescent="0.35">
      <c r="A47">
        <f t="shared" si="0"/>
        <v>41</v>
      </c>
      <c r="B47">
        <v>0.48261152802448637</v>
      </c>
      <c r="C47">
        <f t="shared" si="1"/>
        <v>0.47880316337405276</v>
      </c>
      <c r="E47" s="2">
        <f t="shared" si="3"/>
        <v>40</v>
      </c>
      <c r="F47">
        <f t="shared" si="2"/>
        <v>-0.39241120873068225</v>
      </c>
      <c r="G47">
        <f t="shared" si="4"/>
        <v>-0.91847247446729097</v>
      </c>
    </row>
    <row r="48" spans="1:7" x14ac:dyDescent="0.35">
      <c r="A48">
        <f t="shared" si="0"/>
        <v>42</v>
      </c>
      <c r="B48">
        <v>-0.10749079290397744</v>
      </c>
      <c r="C48">
        <f t="shared" si="1"/>
        <v>0.13114911585296218</v>
      </c>
      <c r="E48" s="2">
        <f t="shared" si="3"/>
        <v>41</v>
      </c>
      <c r="F48">
        <f t="shared" si="2"/>
        <v>0.47880316337405276</v>
      </c>
      <c r="G48">
        <f t="shared" si="4"/>
        <v>0.37810196331680596</v>
      </c>
    </row>
    <row r="49" spans="1:7" x14ac:dyDescent="0.35">
      <c r="A49">
        <f t="shared" si="0"/>
        <v>43</v>
      </c>
      <c r="B49">
        <v>-0.80304736276954691</v>
      </c>
      <c r="C49">
        <f t="shared" si="1"/>
        <v>-0.68974482309167784</v>
      </c>
      <c r="E49" s="2">
        <f t="shared" si="3"/>
        <v>42</v>
      </c>
      <c r="F49">
        <f t="shared" si="2"/>
        <v>0.13114911585296218</v>
      </c>
      <c r="G49">
        <f t="shared" si="4"/>
        <v>-4.5276644485696821E-2</v>
      </c>
    </row>
    <row r="50" spans="1:7" x14ac:dyDescent="0.35">
      <c r="A50">
        <f t="shared" si="0"/>
        <v>44</v>
      </c>
      <c r="B50">
        <v>0.2754508892602448</v>
      </c>
      <c r="C50">
        <f t="shared" si="1"/>
        <v>-4.676101435002028E-2</v>
      </c>
      <c r="E50" s="2">
        <f t="shared" si="3"/>
        <v>43</v>
      </c>
      <c r="F50">
        <f t="shared" si="2"/>
        <v>-0.68974482309167784</v>
      </c>
      <c r="G50">
        <f t="shared" si="4"/>
        <v>-0.79806084955495571</v>
      </c>
    </row>
    <row r="51" spans="1:7" x14ac:dyDescent="0.35">
      <c r="A51">
        <f t="shared" si="0"/>
        <v>45</v>
      </c>
      <c r="B51">
        <v>1.9906931995671073E-2</v>
      </c>
      <c r="C51">
        <f t="shared" si="1"/>
        <v>-6.7915955901392086E-2</v>
      </c>
      <c r="E51" s="2">
        <f t="shared" si="3"/>
        <v>44</v>
      </c>
      <c r="F51">
        <f t="shared" si="2"/>
        <v>-4.676101435002028E-2</v>
      </c>
      <c r="G51">
        <f t="shared" si="4"/>
        <v>0.10526497426536707</v>
      </c>
    </row>
    <row r="52" spans="1:7" x14ac:dyDescent="0.35">
      <c r="A52">
        <f t="shared" si="0"/>
        <v>46</v>
      </c>
      <c r="B52">
        <v>1.686625284067059</v>
      </c>
      <c r="C52">
        <f t="shared" si="1"/>
        <v>1.6351027285369504</v>
      </c>
      <c r="E52" s="2">
        <f t="shared" si="3"/>
        <v>45</v>
      </c>
      <c r="F52">
        <f t="shared" si="2"/>
        <v>-6.7915955901392086E-2</v>
      </c>
      <c r="G52">
        <f t="shared" si="4"/>
        <v>6.6245342617657632E-3</v>
      </c>
    </row>
    <row r="53" spans="1:7" x14ac:dyDescent="0.35">
      <c r="A53">
        <f t="shared" si="0"/>
        <v>47</v>
      </c>
      <c r="B53">
        <v>-0.37900350643042602</v>
      </c>
      <c r="C53">
        <f t="shared" si="1"/>
        <v>0.42824334673202724</v>
      </c>
      <c r="E53" s="2">
        <f t="shared" si="3"/>
        <v>46</v>
      </c>
      <c r="F53">
        <f t="shared" si="2"/>
        <v>1.6351027285369504</v>
      </c>
      <c r="G53">
        <f t="shared" si="4"/>
        <v>1.684414332756051</v>
      </c>
    </row>
    <row r="54" spans="1:7" x14ac:dyDescent="0.35">
      <c r="A54">
        <f t="shared" si="0"/>
        <v>48</v>
      </c>
      <c r="B54">
        <v>-0.68133999121505795</v>
      </c>
      <c r="C54">
        <f t="shared" si="1"/>
        <v>-0.30576894721655368</v>
      </c>
      <c r="E54" s="2">
        <f t="shared" si="3"/>
        <v>47</v>
      </c>
      <c r="F54">
        <f t="shared" si="2"/>
        <v>0.42824334673202724</v>
      </c>
      <c r="G54">
        <f t="shared" si="4"/>
        <v>-1.576558869446365E-2</v>
      </c>
    </row>
    <row r="55" spans="1:7" x14ac:dyDescent="0.35">
      <c r="A55">
        <f t="shared" si="0"/>
        <v>49</v>
      </c>
      <c r="B55">
        <v>0.24680727410891506</v>
      </c>
      <c r="C55">
        <f t="shared" si="1"/>
        <v>0.16903700930033908</v>
      </c>
      <c r="E55" s="2">
        <f t="shared" si="3"/>
        <v>48</v>
      </c>
      <c r="F55">
        <f t="shared" si="2"/>
        <v>-0.30576894721655368</v>
      </c>
      <c r="G55">
        <f t="shared" si="4"/>
        <v>-0.60622126882737448</v>
      </c>
    </row>
    <row r="56" spans="1:7" x14ac:dyDescent="0.35">
      <c r="A56">
        <f t="shared" si="0"/>
        <v>50</v>
      </c>
      <c r="B56">
        <v>0.4176914407480673</v>
      </c>
      <c r="C56">
        <f t="shared" si="1"/>
        <v>0.48665589243652163</v>
      </c>
      <c r="E56" s="2">
        <f t="shared" si="3"/>
        <v>49</v>
      </c>
      <c r="F56">
        <f t="shared" si="2"/>
        <v>0.16903700930033908</v>
      </c>
      <c r="G56">
        <f t="shared" si="4"/>
        <v>0.13468703908918031</v>
      </c>
    </row>
    <row r="57" spans="1:7" x14ac:dyDescent="0.35">
      <c r="A57">
        <f t="shared" si="0"/>
        <v>51</v>
      </c>
      <c r="B57">
        <v>0.39902892938942136</v>
      </c>
      <c r="C57">
        <f t="shared" si="1"/>
        <v>0.656149765945373</v>
      </c>
      <c r="E57" s="2">
        <f t="shared" si="3"/>
        <v>50</v>
      </c>
      <c r="F57">
        <f t="shared" si="2"/>
        <v>0.48665589243652163</v>
      </c>
      <c r="G57">
        <f t="shared" si="4"/>
        <v>0.42485474408875595</v>
      </c>
    </row>
    <row r="58" spans="1:7" x14ac:dyDescent="0.35">
      <c r="A58">
        <f t="shared" si="0"/>
        <v>52</v>
      </c>
      <c r="B58">
        <v>-0.25018139554307461</v>
      </c>
      <c r="C58">
        <f t="shared" si="1"/>
        <v>0.12931765474080215</v>
      </c>
      <c r="E58" s="2">
        <f t="shared" si="3"/>
        <v>51</v>
      </c>
      <c r="F58">
        <f t="shared" si="2"/>
        <v>0.656149765945373</v>
      </c>
      <c r="G58">
        <f t="shared" si="4"/>
        <v>0.49317486771098024</v>
      </c>
    </row>
    <row r="59" spans="1:7" x14ac:dyDescent="0.35">
      <c r="A59">
        <f t="shared" si="0"/>
        <v>53</v>
      </c>
      <c r="B59">
        <v>-1.1742528233216154</v>
      </c>
      <c r="C59">
        <f t="shared" si="1"/>
        <v>-1.0336941858944391</v>
      </c>
      <c r="E59" s="2">
        <f t="shared" si="3"/>
        <v>52</v>
      </c>
      <c r="F59">
        <f t="shared" si="2"/>
        <v>0.12931765474080215</v>
      </c>
      <c r="G59">
        <f t="shared" si="4"/>
        <v>-0.12252140117653276</v>
      </c>
    </row>
    <row r="60" spans="1:7" x14ac:dyDescent="0.35">
      <c r="A60">
        <f t="shared" si="0"/>
        <v>54</v>
      </c>
      <c r="B60">
        <v>-1.4045131523645842</v>
      </c>
      <c r="C60">
        <f t="shared" si="1"/>
        <v>-1.8932485178263683</v>
      </c>
      <c r="E60" s="2">
        <f t="shared" si="3"/>
        <v>53</v>
      </c>
      <c r="F60">
        <f t="shared" si="2"/>
        <v>-1.0336941858944391</v>
      </c>
      <c r="G60">
        <f t="shared" si="4"/>
        <v>-1.1718860297802498</v>
      </c>
    </row>
    <row r="61" spans="1:7" x14ac:dyDescent="0.35">
      <c r="A61">
        <f t="shared" si="0"/>
        <v>55</v>
      </c>
      <c r="B61">
        <v>-0.28172987991615117</v>
      </c>
      <c r="C61">
        <f t="shared" si="1"/>
        <v>-1.3261012119216922</v>
      </c>
      <c r="E61" s="2">
        <f t="shared" si="3"/>
        <v>54</v>
      </c>
      <c r="F61">
        <f t="shared" si="2"/>
        <v>-1.8932485178263683</v>
      </c>
      <c r="G61">
        <f t="shared" si="4"/>
        <v>-1.6556844420311192</v>
      </c>
    </row>
    <row r="62" spans="1:7" x14ac:dyDescent="0.35">
      <c r="A62">
        <f t="shared" si="0"/>
        <v>56</v>
      </c>
      <c r="B62">
        <v>-0.38821298272001864</v>
      </c>
      <c r="C62">
        <f t="shared" si="1"/>
        <v>-1.2601378550819728</v>
      </c>
      <c r="E62" s="2">
        <f t="shared" si="3"/>
        <v>55</v>
      </c>
      <c r="F62">
        <f t="shared" si="2"/>
        <v>-1.3261012119216922</v>
      </c>
      <c r="G62">
        <f t="shared" si="4"/>
        <v>-0.69322991789364197</v>
      </c>
    </row>
    <row r="63" spans="1:7" x14ac:dyDescent="0.35">
      <c r="A63">
        <f t="shared" si="0"/>
        <v>57</v>
      </c>
      <c r="B63">
        <v>-0.43156998564742921</v>
      </c>
      <c r="C63">
        <f t="shared" si="1"/>
        <v>-1.2360238876608063</v>
      </c>
      <c r="E63" s="2">
        <f t="shared" si="3"/>
        <v>56</v>
      </c>
      <c r="F63">
        <f t="shared" si="2"/>
        <v>-1.2601378550819728</v>
      </c>
      <c r="G63">
        <f t="shared" si="4"/>
        <v>-0.6288391252091643</v>
      </c>
    </row>
    <row r="64" spans="1:7" x14ac:dyDescent="0.35">
      <c r="A64">
        <f t="shared" si="0"/>
        <v>58</v>
      </c>
      <c r="B64">
        <v>1.386535004851783</v>
      </c>
      <c r="C64">
        <f t="shared" si="1"/>
        <v>0.60763228061870456</v>
      </c>
      <c r="E64" s="2">
        <f t="shared" si="3"/>
        <v>57</v>
      </c>
      <c r="F64">
        <f t="shared" si="2"/>
        <v>-1.2360238876608063</v>
      </c>
      <c r="G64">
        <f t="shared" si="4"/>
        <v>-0.6240730030546997</v>
      </c>
    </row>
    <row r="65" spans="1:7" x14ac:dyDescent="0.35">
      <c r="A65">
        <f t="shared" si="0"/>
        <v>59</v>
      </c>
      <c r="B65">
        <v>-1.3017512220934879</v>
      </c>
      <c r="C65">
        <f t="shared" si="1"/>
        <v>-1.1537156266307513</v>
      </c>
      <c r="E65" s="2">
        <f t="shared" si="3"/>
        <v>58</v>
      </c>
      <c r="F65">
        <f t="shared" si="2"/>
        <v>0.60763228061870456</v>
      </c>
      <c r="G65">
        <f t="shared" si="4"/>
        <v>1.2049437836305477</v>
      </c>
    </row>
    <row r="66" spans="1:7" x14ac:dyDescent="0.35">
      <c r="A66">
        <f t="shared" si="0"/>
        <v>60</v>
      </c>
      <c r="B66">
        <v>-1.2553188286181356</v>
      </c>
      <c r="C66">
        <f t="shared" si="1"/>
        <v>-1.8025695228409639</v>
      </c>
      <c r="E66" s="2">
        <f t="shared" si="3"/>
        <v>59</v>
      </c>
      <c r="F66">
        <f t="shared" si="2"/>
        <v>-1.1537156266307513</v>
      </c>
      <c r="G66">
        <f t="shared" si="4"/>
        <v>-1.0853558696868841</v>
      </c>
    </row>
    <row r="67" spans="1:7" x14ac:dyDescent="0.35">
      <c r="A67">
        <f t="shared" si="0"/>
        <v>61</v>
      </c>
      <c r="B67">
        <v>0.71120271461460161</v>
      </c>
      <c r="C67">
        <f t="shared" si="1"/>
        <v>-0.29953218565044587</v>
      </c>
      <c r="E67" s="2">
        <f t="shared" si="3"/>
        <v>60</v>
      </c>
      <c r="F67">
        <f t="shared" si="2"/>
        <v>-1.8025695228409639</v>
      </c>
      <c r="G67">
        <f t="shared" si="4"/>
        <v>-1.4477041266226085</v>
      </c>
    </row>
    <row r="68" spans="1:7" x14ac:dyDescent="0.35">
      <c r="A68">
        <f t="shared" si="0"/>
        <v>62</v>
      </c>
      <c r="B68">
        <v>-0.14927846160621394</v>
      </c>
      <c r="C68">
        <f t="shared" si="1"/>
        <v>-0.50119153448444642</v>
      </c>
      <c r="E68" s="2">
        <f t="shared" si="3"/>
        <v>61</v>
      </c>
      <c r="F68">
        <f t="shared" si="2"/>
        <v>-0.29953218565044587</v>
      </c>
      <c r="G68">
        <f t="shared" si="4"/>
        <v>0.35489160074050585</v>
      </c>
    </row>
    <row r="69" spans="1:7" x14ac:dyDescent="0.35">
      <c r="A69">
        <f t="shared" si="0"/>
        <v>63</v>
      </c>
      <c r="B69">
        <v>2.1364162498976984E-2</v>
      </c>
      <c r="C69">
        <f t="shared" si="1"/>
        <v>-0.2996142193188927</v>
      </c>
      <c r="E69" s="2">
        <f t="shared" si="3"/>
        <v>62</v>
      </c>
      <c r="F69">
        <f t="shared" si="2"/>
        <v>-0.50119153448444642</v>
      </c>
      <c r="G69">
        <f t="shared" si="4"/>
        <v>-0.15244706381044712</v>
      </c>
    </row>
    <row r="70" spans="1:7" x14ac:dyDescent="0.35">
      <c r="A70">
        <f t="shared" si="0"/>
        <v>64</v>
      </c>
      <c r="B70">
        <v>3.3630781181214632E-2</v>
      </c>
      <c r="C70">
        <f t="shared" si="1"/>
        <v>-0.18037200484180566</v>
      </c>
      <c r="E70" s="2">
        <f t="shared" si="3"/>
        <v>63</v>
      </c>
      <c r="F70">
        <f t="shared" si="2"/>
        <v>-0.2996142193188927</v>
      </c>
      <c r="G70">
        <f t="shared" si="4"/>
        <v>-1.6862700375746352E-2</v>
      </c>
    </row>
    <row r="71" spans="1:7" x14ac:dyDescent="0.35">
      <c r="A71">
        <f t="shared" si="0"/>
        <v>65</v>
      </c>
      <c r="B71">
        <v>2.4900321457140446</v>
      </c>
      <c r="C71">
        <f t="shared" si="1"/>
        <v>2.3570455860885375</v>
      </c>
      <c r="E71" s="2">
        <f t="shared" si="3"/>
        <v>64</v>
      </c>
      <c r="F71">
        <f t="shared" si="2"/>
        <v>-0.18037200484180566</v>
      </c>
      <c r="G71">
        <f t="shared" si="4"/>
        <v>1.8592836446630116E-2</v>
      </c>
    </row>
    <row r="72" spans="1:7" x14ac:dyDescent="0.35">
      <c r="A72">
        <f t="shared" ref="A72:A111" si="5">A71+1</f>
        <v>66</v>
      </c>
      <c r="B72">
        <v>-0.22832106642044353</v>
      </c>
      <c r="C72">
        <f t="shared" ref="C72:C111" si="6">0.7*C71+B72-0.2*B71</f>
        <v>0.92360441469872367</v>
      </c>
      <c r="E72" s="2">
        <f t="shared" si="3"/>
        <v>65</v>
      </c>
      <c r="F72">
        <f t="shared" si="2"/>
        <v>2.3570455860885375</v>
      </c>
      <c r="G72">
        <f t="shared" si="4"/>
        <v>2.4884107088363883</v>
      </c>
    </row>
    <row r="73" spans="1:7" x14ac:dyDescent="0.35">
      <c r="A73">
        <f t="shared" si="5"/>
        <v>67</v>
      </c>
      <c r="B73">
        <v>-0.99142145654823743</v>
      </c>
      <c r="C73">
        <f t="shared" si="6"/>
        <v>-0.29923415297504224</v>
      </c>
      <c r="E73" s="2">
        <f t="shared" si="3"/>
        <v>66</v>
      </c>
      <c r="F73">
        <f t="shared" ref="F73:F112" si="7">C72</f>
        <v>0.92360441469872367</v>
      </c>
      <c r="G73">
        <f t="shared" si="4"/>
        <v>0.30784967047474665</v>
      </c>
    </row>
    <row r="74" spans="1:7" x14ac:dyDescent="0.35">
      <c r="A74">
        <f t="shared" si="5"/>
        <v>68</v>
      </c>
      <c r="B74">
        <v>0.28534068077982988</v>
      </c>
      <c r="C74">
        <f t="shared" si="6"/>
        <v>0.27416106500694781</v>
      </c>
      <c r="E74" s="2">
        <f t="shared" ref="E74:E112" si="8">E73+1</f>
        <v>67</v>
      </c>
      <c r="F74">
        <f t="shared" si="7"/>
        <v>-0.29923415297504224</v>
      </c>
      <c r="G74">
        <f t="shared" ref="G74:G112" si="9">F74-SUMPRODUCT(F73,J$8)-SUMPRODUCT(G73,K$8)</f>
        <v>-0.80944437209452247</v>
      </c>
    </row>
    <row r="75" spans="1:7" x14ac:dyDescent="0.35">
      <c r="A75">
        <f t="shared" si="5"/>
        <v>69</v>
      </c>
      <c r="B75">
        <v>-0.37876373558789145</v>
      </c>
      <c r="C75">
        <f t="shared" si="6"/>
        <v>-0.24391912623899398</v>
      </c>
      <c r="E75" s="2">
        <f t="shared" si="8"/>
        <v>68</v>
      </c>
      <c r="F75">
        <f t="shared" si="7"/>
        <v>0.27416106500694781</v>
      </c>
      <c r="G75">
        <f t="shared" si="9"/>
        <v>0.15341400851046344</v>
      </c>
    </row>
    <row r="76" spans="1:7" x14ac:dyDescent="0.35">
      <c r="A76">
        <f t="shared" si="5"/>
        <v>70</v>
      </c>
      <c r="B76">
        <v>-0.61727751655520191</v>
      </c>
      <c r="C76">
        <f t="shared" si="6"/>
        <v>-0.71226815780491937</v>
      </c>
      <c r="E76" s="2">
        <f t="shared" si="8"/>
        <v>69</v>
      </c>
      <c r="F76">
        <f t="shared" si="7"/>
        <v>-0.24391912623899398</v>
      </c>
      <c r="G76">
        <f t="shared" si="9"/>
        <v>-0.37036675295474669</v>
      </c>
    </row>
    <row r="77" spans="1:7" x14ac:dyDescent="0.35">
      <c r="A77">
        <f t="shared" si="5"/>
        <v>71</v>
      </c>
      <c r="B77">
        <v>-0.83006009584137008</v>
      </c>
      <c r="C77">
        <f t="shared" si="6"/>
        <v>-1.2051923029937734</v>
      </c>
      <c r="E77" s="2">
        <f t="shared" si="8"/>
        <v>70</v>
      </c>
      <c r="F77">
        <f t="shared" si="7"/>
        <v>-0.71226815780491937</v>
      </c>
      <c r="G77">
        <f t="shared" si="9"/>
        <v>-0.69403234865120333</v>
      </c>
    </row>
    <row r="78" spans="1:7" x14ac:dyDescent="0.35">
      <c r="A78">
        <f t="shared" si="5"/>
        <v>72</v>
      </c>
      <c r="B78">
        <v>0.6297885382553351</v>
      </c>
      <c r="C78">
        <f t="shared" si="6"/>
        <v>-4.7834054672032278E-2</v>
      </c>
      <c r="E78" s="2">
        <f t="shared" si="8"/>
        <v>71</v>
      </c>
      <c r="F78">
        <f t="shared" si="7"/>
        <v>-1.2051923029937734</v>
      </c>
      <c r="G78">
        <f t="shared" si="9"/>
        <v>-0.9957695182181403</v>
      </c>
    </row>
    <row r="79" spans="1:7" x14ac:dyDescent="0.35">
      <c r="A79">
        <f t="shared" si="5"/>
        <v>73</v>
      </c>
      <c r="B79">
        <v>-0.694040660745746</v>
      </c>
      <c r="C79">
        <f t="shared" si="6"/>
        <v>-0.85348220666723562</v>
      </c>
      <c r="E79" s="2">
        <f t="shared" si="8"/>
        <v>72</v>
      </c>
      <c r="F79">
        <f t="shared" si="7"/>
        <v>-4.7834054672032278E-2</v>
      </c>
      <c r="G79">
        <f t="shared" si="9"/>
        <v>0.37849104755430818</v>
      </c>
    </row>
    <row r="80" spans="1:7" x14ac:dyDescent="0.35">
      <c r="A80">
        <f t="shared" si="5"/>
        <v>74</v>
      </c>
      <c r="B80">
        <v>-1.1292977646381548</v>
      </c>
      <c r="C80">
        <f t="shared" si="6"/>
        <v>-1.5879271771560706</v>
      </c>
      <c r="E80" s="2">
        <f t="shared" si="8"/>
        <v>73</v>
      </c>
      <c r="F80">
        <f t="shared" si="7"/>
        <v>-0.85348220666723562</v>
      </c>
      <c r="G80">
        <f t="shared" si="9"/>
        <v>-0.66808074201709744</v>
      </c>
    </row>
    <row r="81" spans="1:7" x14ac:dyDescent="0.35">
      <c r="A81">
        <f t="shared" si="5"/>
        <v>75</v>
      </c>
      <c r="B81">
        <v>0.6095368117304879</v>
      </c>
      <c r="C81">
        <f t="shared" si="6"/>
        <v>-0.27615265935113054</v>
      </c>
      <c r="E81" s="2">
        <f t="shared" si="8"/>
        <v>74</v>
      </c>
      <c r="F81">
        <f t="shared" si="7"/>
        <v>-1.5879271771560706</v>
      </c>
      <c r="G81">
        <f t="shared" si="9"/>
        <v>-1.2710652063728491</v>
      </c>
    </row>
    <row r="82" spans="1:7" x14ac:dyDescent="0.35">
      <c r="A82">
        <f t="shared" si="5"/>
        <v>76</v>
      </c>
      <c r="B82">
        <v>-1.2359970227306327</v>
      </c>
      <c r="C82">
        <f t="shared" si="6"/>
        <v>-1.5512112466225216</v>
      </c>
      <c r="E82" s="2">
        <f t="shared" si="8"/>
        <v>75</v>
      </c>
      <c r="F82">
        <f t="shared" si="7"/>
        <v>-0.27615265935113054</v>
      </c>
      <c r="G82">
        <f t="shared" si="9"/>
        <v>0.30205906552771522</v>
      </c>
    </row>
    <row r="83" spans="1:7" x14ac:dyDescent="0.35">
      <c r="A83">
        <f t="shared" si="5"/>
        <v>77</v>
      </c>
      <c r="B83">
        <v>0.14781809608735161</v>
      </c>
      <c r="C83">
        <f t="shared" si="6"/>
        <v>-0.69083037200228681</v>
      </c>
      <c r="E83" s="2">
        <f t="shared" si="8"/>
        <v>76</v>
      </c>
      <c r="F83">
        <f t="shared" si="7"/>
        <v>-1.5512112466225216</v>
      </c>
      <c r="G83">
        <f t="shared" si="9"/>
        <v>-1.2398169770008496</v>
      </c>
    </row>
    <row r="84" spans="1:7" x14ac:dyDescent="0.35">
      <c r="A84">
        <f t="shared" si="5"/>
        <v>78</v>
      </c>
      <c r="B84">
        <v>0.14223995185972241</v>
      </c>
      <c r="C84">
        <f t="shared" si="6"/>
        <v>-0.37090492775934858</v>
      </c>
      <c r="E84" s="2">
        <f t="shared" si="8"/>
        <v>77</v>
      </c>
      <c r="F84">
        <f t="shared" si="7"/>
        <v>-0.69083037200228681</v>
      </c>
      <c r="G84">
        <f t="shared" si="9"/>
        <v>-0.12523884032137922</v>
      </c>
    </row>
    <row r="85" spans="1:7" x14ac:dyDescent="0.35">
      <c r="A85">
        <f t="shared" si="5"/>
        <v>79</v>
      </c>
      <c r="B85">
        <v>0.78683578193082926</v>
      </c>
      <c r="C85">
        <f t="shared" si="6"/>
        <v>0.49875434212734082</v>
      </c>
      <c r="E85" s="2">
        <f t="shared" si="8"/>
        <v>78</v>
      </c>
      <c r="F85">
        <f t="shared" si="7"/>
        <v>-0.37090492775934858</v>
      </c>
      <c r="G85">
        <f t="shared" si="9"/>
        <v>5.3048192558155183E-2</v>
      </c>
    </row>
    <row r="86" spans="1:7" x14ac:dyDescent="0.35">
      <c r="A86">
        <f t="shared" si="5"/>
        <v>80</v>
      </c>
      <c r="B86">
        <v>-2.0572048484731567</v>
      </c>
      <c r="C86">
        <f t="shared" si="6"/>
        <v>-1.865443965370184</v>
      </c>
      <c r="E86" s="2">
        <f t="shared" si="8"/>
        <v>79</v>
      </c>
      <c r="F86">
        <f t="shared" si="7"/>
        <v>0.49875434212734082</v>
      </c>
      <c r="G86">
        <f t="shared" si="9"/>
        <v>0.77485604780315287</v>
      </c>
    </row>
    <row r="87" spans="1:7" x14ac:dyDescent="0.35">
      <c r="A87">
        <f t="shared" si="5"/>
        <v>81</v>
      </c>
      <c r="B87">
        <v>4.9553368430570136E-2</v>
      </c>
      <c r="C87">
        <f t="shared" si="6"/>
        <v>-0.84481643763392711</v>
      </c>
      <c r="E87" s="2">
        <f t="shared" si="8"/>
        <v>80</v>
      </c>
      <c r="F87">
        <f t="shared" si="7"/>
        <v>-1.865443965370184</v>
      </c>
      <c r="G87">
        <f t="shared" si="9"/>
        <v>-1.8956591290142504</v>
      </c>
    </row>
    <row r="88" spans="1:7" x14ac:dyDescent="0.35">
      <c r="A88">
        <f t="shared" si="5"/>
        <v>82</v>
      </c>
      <c r="B88">
        <v>-1.4066323798943021</v>
      </c>
      <c r="C88">
        <f t="shared" si="6"/>
        <v>-2.0079145599241652</v>
      </c>
      <c r="E88" s="2">
        <f t="shared" si="8"/>
        <v>81</v>
      </c>
      <c r="F88">
        <f t="shared" si="7"/>
        <v>-0.84481643763392711</v>
      </c>
      <c r="G88">
        <f t="shared" si="9"/>
        <v>-0.3277620939184045</v>
      </c>
    </row>
    <row r="89" spans="1:7" x14ac:dyDescent="0.35">
      <c r="A89">
        <f t="shared" si="5"/>
        <v>83</v>
      </c>
      <c r="B89">
        <v>1.5637407126388045</v>
      </c>
      <c r="C89">
        <f t="shared" si="6"/>
        <v>0.43952699667074951</v>
      </c>
      <c r="E89" s="2">
        <f t="shared" si="8"/>
        <v>82</v>
      </c>
      <c r="F89">
        <f t="shared" si="7"/>
        <v>-2.0079145599241652</v>
      </c>
      <c r="G89">
        <f t="shared" si="9"/>
        <v>-1.5598380507939196</v>
      </c>
    </row>
    <row r="90" spans="1:7" x14ac:dyDescent="0.35">
      <c r="A90">
        <f t="shared" si="5"/>
        <v>84</v>
      </c>
      <c r="B90">
        <v>1.1803319732811373</v>
      </c>
      <c r="C90">
        <f t="shared" si="6"/>
        <v>1.1752527284229008</v>
      </c>
      <c r="E90" s="2">
        <f t="shared" si="8"/>
        <v>83</v>
      </c>
      <c r="F90">
        <f t="shared" si="7"/>
        <v>0.43952699667074951</v>
      </c>
      <c r="G90">
        <f t="shared" si="9"/>
        <v>1.1897766846410074</v>
      </c>
    </row>
    <row r="91" spans="1:7" x14ac:dyDescent="0.35">
      <c r="A91">
        <f t="shared" si="5"/>
        <v>85</v>
      </c>
      <c r="B91">
        <v>-0.66510702617564998</v>
      </c>
      <c r="C91">
        <f t="shared" si="6"/>
        <v>-7.8496510935846864E-2</v>
      </c>
      <c r="E91" s="2">
        <f t="shared" si="8"/>
        <v>84</v>
      </c>
      <c r="F91">
        <f t="shared" si="7"/>
        <v>1.1752527284229008</v>
      </c>
      <c r="G91">
        <f t="shared" si="9"/>
        <v>1.3529464062161116</v>
      </c>
    </row>
    <row r="92" spans="1:7" x14ac:dyDescent="0.35">
      <c r="A92">
        <f t="shared" si="5"/>
        <v>86</v>
      </c>
      <c r="B92">
        <v>0.57494501634557904</v>
      </c>
      <c r="C92">
        <f t="shared" si="6"/>
        <v>0.65301886392561626</v>
      </c>
      <c r="E92" s="2">
        <f t="shared" si="8"/>
        <v>85</v>
      </c>
      <c r="F92">
        <f t="shared" si="7"/>
        <v>-7.8496510935846864E-2</v>
      </c>
      <c r="G92">
        <f t="shared" si="9"/>
        <v>-0.34029995536520818</v>
      </c>
    </row>
    <row r="93" spans="1:7" x14ac:dyDescent="0.35">
      <c r="A93">
        <f t="shared" si="5"/>
        <v>87</v>
      </c>
      <c r="B93">
        <v>-4.1159165518735157E-2</v>
      </c>
      <c r="C93">
        <f t="shared" si="6"/>
        <v>0.30096503596008034</v>
      </c>
      <c r="E93" s="2">
        <f t="shared" si="8"/>
        <v>86</v>
      </c>
      <c r="F93">
        <f t="shared" si="7"/>
        <v>0.65301886392561626</v>
      </c>
      <c r="G93">
        <f t="shared" si="9"/>
        <v>0.56976842597493937</v>
      </c>
    </row>
    <row r="94" spans="1:7" x14ac:dyDescent="0.35">
      <c r="A94">
        <f t="shared" si="5"/>
        <v>88</v>
      </c>
      <c r="B94">
        <v>-0.89619571623511651</v>
      </c>
      <c r="C94">
        <f t="shared" si="6"/>
        <v>-0.6772883579593133</v>
      </c>
      <c r="E94" s="2">
        <f t="shared" si="8"/>
        <v>87</v>
      </c>
      <c r="F94">
        <f t="shared" si="7"/>
        <v>0.30096503596008034</v>
      </c>
      <c r="G94">
        <f t="shared" si="9"/>
        <v>8.2147255749888626E-2</v>
      </c>
    </row>
    <row r="95" spans="1:7" x14ac:dyDescent="0.35">
      <c r="A95">
        <f t="shared" si="5"/>
        <v>89</v>
      </c>
      <c r="B95">
        <v>1.503359605306662</v>
      </c>
      <c r="C95">
        <f t="shared" si="6"/>
        <v>1.208496897982166</v>
      </c>
      <c r="E95" s="2">
        <f t="shared" si="8"/>
        <v>88</v>
      </c>
      <c r="F95">
        <f t="shared" si="7"/>
        <v>-0.6772883579593133</v>
      </c>
      <c r="G95">
        <f t="shared" si="9"/>
        <v>-0.85086786899890854</v>
      </c>
    </row>
    <row r="96" spans="1:7" x14ac:dyDescent="0.35">
      <c r="A96">
        <f t="shared" si="5"/>
        <v>90</v>
      </c>
      <c r="B96">
        <v>-0.71156365631100782</v>
      </c>
      <c r="C96">
        <f t="shared" si="6"/>
        <v>-0.16628774878482411</v>
      </c>
      <c r="E96" s="2">
        <f t="shared" si="8"/>
        <v>89</v>
      </c>
      <c r="F96">
        <f t="shared" si="7"/>
        <v>1.208496897982166</v>
      </c>
      <c r="G96">
        <f t="shared" si="9"/>
        <v>1.3306844295536919</v>
      </c>
    </row>
    <row r="97" spans="1:7" x14ac:dyDescent="0.35">
      <c r="A97">
        <f t="shared" si="5"/>
        <v>91</v>
      </c>
      <c r="B97">
        <v>0.98331759725438295</v>
      </c>
      <c r="C97">
        <f t="shared" si="6"/>
        <v>1.0092289043672076</v>
      </c>
      <c r="E97" s="2">
        <f t="shared" si="8"/>
        <v>90</v>
      </c>
      <c r="F97">
        <f t="shared" si="7"/>
        <v>-0.16628774878482411</v>
      </c>
      <c r="G97">
        <f t="shared" si="9"/>
        <v>-0.45989448487729556</v>
      </c>
    </row>
    <row r="98" spans="1:7" x14ac:dyDescent="0.35">
      <c r="A98">
        <f t="shared" si="5"/>
        <v>92</v>
      </c>
      <c r="B98">
        <v>-0.83758504934694755</v>
      </c>
      <c r="C98">
        <f t="shared" si="6"/>
        <v>-0.32778833574077881</v>
      </c>
      <c r="E98" s="2">
        <f t="shared" si="8"/>
        <v>91</v>
      </c>
      <c r="F98">
        <f t="shared" si="7"/>
        <v>1.0092289043672076</v>
      </c>
      <c r="G98">
        <f t="shared" si="9"/>
        <v>0.93806677924694548</v>
      </c>
    </row>
    <row r="99" spans="1:7" x14ac:dyDescent="0.35">
      <c r="A99">
        <f t="shared" si="5"/>
        <v>93</v>
      </c>
      <c r="B99">
        <v>-1.9160100094245356</v>
      </c>
      <c r="C99">
        <f t="shared" si="6"/>
        <v>-1.9779448345736914</v>
      </c>
      <c r="E99" s="2">
        <f t="shared" si="8"/>
        <v>92</v>
      </c>
      <c r="F99">
        <f t="shared" si="7"/>
        <v>-0.32778833574077881</v>
      </c>
      <c r="G99">
        <f t="shared" si="9"/>
        <v>-0.64279187040230246</v>
      </c>
    </row>
    <row r="100" spans="1:7" x14ac:dyDescent="0.35">
      <c r="A100">
        <f t="shared" si="5"/>
        <v>94</v>
      </c>
      <c r="B100">
        <v>0.10151986902498664</v>
      </c>
      <c r="C100">
        <f t="shared" si="6"/>
        <v>-0.8998395132916901</v>
      </c>
      <c r="E100" s="2">
        <f t="shared" si="8"/>
        <v>93</v>
      </c>
      <c r="F100">
        <f t="shared" si="7"/>
        <v>-1.9779448345736914</v>
      </c>
      <c r="G100">
        <f t="shared" si="9"/>
        <v>-2.0119127136239059</v>
      </c>
    </row>
    <row r="101" spans="1:7" x14ac:dyDescent="0.35">
      <c r="A101">
        <f t="shared" si="5"/>
        <v>95</v>
      </c>
      <c r="B101">
        <v>0.94375520294114768</v>
      </c>
      <c r="C101">
        <f t="shared" si="6"/>
        <v>0.29356356983196735</v>
      </c>
      <c r="E101" s="2">
        <f t="shared" si="8"/>
        <v>94</v>
      </c>
      <c r="F101">
        <f t="shared" si="7"/>
        <v>-0.8998395132916901</v>
      </c>
      <c r="G101">
        <f t="shared" si="9"/>
        <v>-0.35238083835198442</v>
      </c>
    </row>
    <row r="102" spans="1:7" x14ac:dyDescent="0.35">
      <c r="A102">
        <f t="shared" si="5"/>
        <v>96</v>
      </c>
      <c r="B102">
        <v>0.85739443406232374</v>
      </c>
      <c r="C102">
        <f t="shared" si="6"/>
        <v>0.87413789235647132</v>
      </c>
      <c r="E102" s="2">
        <f t="shared" si="8"/>
        <v>95</v>
      </c>
      <c r="F102">
        <f t="shared" si="7"/>
        <v>0.29356356983196735</v>
      </c>
      <c r="G102">
        <f t="shared" si="9"/>
        <v>0.76950480479646777</v>
      </c>
    </row>
    <row r="103" spans="1:7" x14ac:dyDescent="0.35">
      <c r="A103">
        <f t="shared" si="5"/>
        <v>97</v>
      </c>
      <c r="B103">
        <v>0.60817129254501401</v>
      </c>
      <c r="C103">
        <f t="shared" si="6"/>
        <v>1.048588930382079</v>
      </c>
      <c r="E103" s="2">
        <f t="shared" si="8"/>
        <v>96</v>
      </c>
      <c r="F103">
        <f t="shared" si="7"/>
        <v>0.87413789235647132</v>
      </c>
      <c r="G103">
        <f t="shared" si="9"/>
        <v>0.98268156146582375</v>
      </c>
    </row>
    <row r="104" spans="1:7" x14ac:dyDescent="0.35">
      <c r="A104">
        <f t="shared" si="5"/>
        <v>98</v>
      </c>
      <c r="B104">
        <v>-0.23527438435259732</v>
      </c>
      <c r="C104">
        <f t="shared" si="6"/>
        <v>0.37710360840585522</v>
      </c>
      <c r="E104" s="2">
        <f t="shared" si="8"/>
        <v>97</v>
      </c>
      <c r="F104">
        <f t="shared" si="7"/>
        <v>1.048588930382079</v>
      </c>
      <c r="G104">
        <f t="shared" si="9"/>
        <v>0.8443417722555131</v>
      </c>
    </row>
    <row r="105" spans="1:7" x14ac:dyDescent="0.35">
      <c r="A105">
        <f t="shared" si="5"/>
        <v>99</v>
      </c>
      <c r="B105">
        <v>0.78970600372079702</v>
      </c>
      <c r="C105">
        <f t="shared" si="6"/>
        <v>1.1007334064754151</v>
      </c>
      <c r="E105" s="2">
        <f t="shared" si="8"/>
        <v>98</v>
      </c>
      <c r="F105">
        <f t="shared" si="7"/>
        <v>0.37710360840585522</v>
      </c>
      <c r="G105">
        <f t="shared" si="9"/>
        <v>-2.7065593512198283E-3</v>
      </c>
    </row>
    <row r="106" spans="1:7" x14ac:dyDescent="0.35">
      <c r="A106">
        <f t="shared" si="5"/>
        <v>100</v>
      </c>
      <c r="B106">
        <v>-1.0561154940171853</v>
      </c>
      <c r="C106">
        <f t="shared" si="6"/>
        <v>-0.4435433102285542</v>
      </c>
      <c r="E106" s="2">
        <f t="shared" si="8"/>
        <v>99</v>
      </c>
      <c r="F106">
        <f t="shared" si="7"/>
        <v>1.1007334064754151</v>
      </c>
      <c r="G106">
        <f t="shared" si="9"/>
        <v>0.84066497865068079</v>
      </c>
    </row>
    <row r="107" spans="1:7" x14ac:dyDescent="0.35">
      <c r="A107">
        <f t="shared" si="5"/>
        <v>101</v>
      </c>
      <c r="B107">
        <v>0.22586923055446753</v>
      </c>
      <c r="C107">
        <f t="shared" si="6"/>
        <v>0.12661201219791668</v>
      </c>
      <c r="E107" s="2">
        <f t="shared" si="8"/>
        <v>100</v>
      </c>
      <c r="F107">
        <f t="shared" si="7"/>
        <v>-0.4435433102285542</v>
      </c>
      <c r="G107">
        <f t="shared" si="9"/>
        <v>-0.86064585972035035</v>
      </c>
    </row>
    <row r="108" spans="1:7" x14ac:dyDescent="0.35">
      <c r="A108">
        <f t="shared" si="5"/>
        <v>102</v>
      </c>
      <c r="B108">
        <v>0.57520223729110798</v>
      </c>
      <c r="C108">
        <f t="shared" si="6"/>
        <v>0.6186567997187562</v>
      </c>
      <c r="E108" s="2">
        <f t="shared" si="8"/>
        <v>101</v>
      </c>
      <c r="F108">
        <f t="shared" si="7"/>
        <v>0.12661201219791668</v>
      </c>
      <c r="G108">
        <f t="shared" si="9"/>
        <v>8.4333084201611952E-2</v>
      </c>
    </row>
    <row r="109" spans="1:7" x14ac:dyDescent="0.35">
      <c r="A109">
        <f t="shared" si="5"/>
        <v>103</v>
      </c>
      <c r="B109">
        <v>1.051358335168767</v>
      </c>
      <c r="C109">
        <f t="shared" si="6"/>
        <v>1.3693776475136747</v>
      </c>
      <c r="E109" s="2">
        <f t="shared" si="8"/>
        <v>102</v>
      </c>
      <c r="F109">
        <f t="shared" si="7"/>
        <v>0.6186567997187562</v>
      </c>
      <c r="G109">
        <f t="shared" si="9"/>
        <v>0.56569598792595954</v>
      </c>
    </row>
    <row r="110" spans="1:7" x14ac:dyDescent="0.35">
      <c r="A110">
        <f t="shared" si="5"/>
        <v>104</v>
      </c>
      <c r="B110">
        <v>1.3149534009556497E-2</v>
      </c>
      <c r="C110">
        <f t="shared" si="6"/>
        <v>0.76144222023537533</v>
      </c>
      <c r="E110" s="2">
        <f t="shared" si="8"/>
        <v>103</v>
      </c>
      <c r="F110">
        <f t="shared" si="7"/>
        <v>1.3693776475136747</v>
      </c>
      <c r="G110">
        <f t="shared" si="9"/>
        <v>1.1725167641349814</v>
      </c>
    </row>
    <row r="111" spans="1:7" x14ac:dyDescent="0.35">
      <c r="A111">
        <f t="shared" si="5"/>
        <v>105</v>
      </c>
      <c r="B111" s="11">
        <v>1.4243854081201066</v>
      </c>
      <c r="C111" s="11">
        <f t="shared" si="6"/>
        <v>1.9547650554829581</v>
      </c>
      <c r="E111" s="2">
        <f t="shared" si="8"/>
        <v>104</v>
      </c>
      <c r="F111">
        <f t="shared" si="7"/>
        <v>0.76144222023537533</v>
      </c>
      <c r="G111">
        <f t="shared" si="9"/>
        <v>0.29360028267509908</v>
      </c>
    </row>
    <row r="112" spans="1:7" x14ac:dyDescent="0.35">
      <c r="E112" s="12">
        <f t="shared" si="8"/>
        <v>105</v>
      </c>
      <c r="F112" s="11">
        <f t="shared" si="7"/>
        <v>1.9547650554829581</v>
      </c>
      <c r="G112" s="11">
        <f t="shared" si="9"/>
        <v>1.5501771990847764</v>
      </c>
    </row>
    <row r="113" spans="2:2" x14ac:dyDescent="0.35">
      <c r="B113" s="13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A1FA8-C3B1-4AD3-9DF0-10BC41AA14B1}">
  <sheetPr codeName="Sheet2"/>
  <dimension ref="A1:K113"/>
  <sheetViews>
    <sheetView workbookViewId="0"/>
  </sheetViews>
  <sheetFormatPr defaultRowHeight="14.5" x14ac:dyDescent="0.35"/>
  <cols>
    <col min="1" max="1" width="4.81640625" customWidth="1"/>
    <col min="4" max="4" width="5.6328125" customWidth="1"/>
    <col min="8" max="8" width="5.6328125" customWidth="1"/>
  </cols>
  <sheetData>
    <row r="1" spans="1:11" x14ac:dyDescent="0.35">
      <c r="A1" s="1" t="s">
        <v>35</v>
      </c>
    </row>
    <row r="2" spans="1:11" x14ac:dyDescent="0.35">
      <c r="A2" s="3"/>
      <c r="B2" s="3"/>
      <c r="C2" s="3"/>
    </row>
    <row r="3" spans="1:11" ht="16.5" x14ac:dyDescent="0.35">
      <c r="A3" s="3" t="s">
        <v>33</v>
      </c>
      <c r="B3" s="3"/>
      <c r="C3" s="3"/>
      <c r="E3" t="s">
        <v>3</v>
      </c>
      <c r="I3" t="s">
        <v>4</v>
      </c>
    </row>
    <row r="4" spans="1:11" ht="15" thickBot="1" x14ac:dyDescent="0.4">
      <c r="A4" s="3"/>
      <c r="B4" s="3"/>
      <c r="C4" s="3"/>
    </row>
    <row r="5" spans="1:11" ht="15" thickTop="1" x14ac:dyDescent="0.35">
      <c r="B5" s="5" t="s">
        <v>1</v>
      </c>
      <c r="C5" s="5" t="s">
        <v>2</v>
      </c>
      <c r="E5" s="7" t="s">
        <v>6</v>
      </c>
      <c r="F5" s="7" t="s">
        <v>7</v>
      </c>
      <c r="G5" s="7" t="s">
        <v>8</v>
      </c>
      <c r="I5" s="7" t="s">
        <v>9</v>
      </c>
      <c r="J5" s="7" t="s">
        <v>10</v>
      </c>
      <c r="K5" s="7" t="s">
        <v>11</v>
      </c>
    </row>
    <row r="6" spans="1:11" x14ac:dyDescent="0.35">
      <c r="B6" s="2"/>
      <c r="C6" s="2"/>
      <c r="E6">
        <v>1</v>
      </c>
      <c r="F6">
        <f>C7-K$7</f>
        <v>3.1176756475655343</v>
      </c>
      <c r="G6">
        <v>0</v>
      </c>
      <c r="I6" s="2">
        <v>1</v>
      </c>
      <c r="J6">
        <f>R7</f>
        <v>0</v>
      </c>
      <c r="K6">
        <f>R8</f>
        <v>0</v>
      </c>
    </row>
    <row r="7" spans="1:11" x14ac:dyDescent="0.35">
      <c r="A7">
        <v>1</v>
      </c>
      <c r="B7">
        <v>0.11767564756553417</v>
      </c>
      <c r="C7">
        <f t="shared" ref="C7:C70" si="0">3+0.7*C6+B7-0.2*B6</f>
        <v>3.1176756475655343</v>
      </c>
      <c r="E7">
        <f>E6+1</f>
        <v>2</v>
      </c>
      <c r="F7">
        <f t="shared" ref="F7:F70" si="1">C8-K$7</f>
        <v>5.8082510857989273</v>
      </c>
      <c r="G7">
        <f>F7-SUMPRODUCT(F6,J$6)-SUMPRODUCT(G6,K$6)</f>
        <v>5.8082510857989273</v>
      </c>
      <c r="I7" s="12" t="s">
        <v>34</v>
      </c>
      <c r="J7" s="11">
        <f>R6</f>
        <v>0</v>
      </c>
      <c r="K7" s="11">
        <f>J7/(1-SUM(J6))</f>
        <v>0</v>
      </c>
    </row>
    <row r="8" spans="1:11" x14ac:dyDescent="0.35">
      <c r="A8">
        <f t="shared" ref="A8:A71" si="2">A7+1</f>
        <v>2</v>
      </c>
      <c r="B8">
        <v>0.64941326201616068</v>
      </c>
      <c r="C8">
        <f t="shared" si="0"/>
        <v>5.8082510857989273</v>
      </c>
      <c r="E8">
        <f t="shared" ref="E8:E71" si="3">E7+1</f>
        <v>3</v>
      </c>
      <c r="F8">
        <f t="shared" si="1"/>
        <v>4.9067685983817757</v>
      </c>
      <c r="G8">
        <f t="shared" ref="G8:G71" si="4">F8-SUMPRODUCT(F7,J$6)-SUMPRODUCT(G7,K$6)</f>
        <v>4.9067685983817757</v>
      </c>
    </row>
    <row r="9" spans="1:11" x14ac:dyDescent="0.35">
      <c r="A9">
        <f t="shared" si="2"/>
        <v>3</v>
      </c>
      <c r="B9">
        <v>-2.0291245092742414</v>
      </c>
      <c r="C9">
        <f t="shared" si="0"/>
        <v>4.9067685983817757</v>
      </c>
      <c r="E9">
        <f t="shared" si="3"/>
        <v>4</v>
      </c>
      <c r="F9">
        <f t="shared" si="1"/>
        <v>6.1194744822602427</v>
      </c>
      <c r="G9">
        <f t="shared" si="4"/>
        <v>6.1194744822602427</v>
      </c>
      <c r="J9" t="s">
        <v>22</v>
      </c>
      <c r="K9" s="10">
        <f>SUMSQ(G7:G110)</f>
        <v>10417.254744404989</v>
      </c>
    </row>
    <row r="10" spans="1:11" x14ac:dyDescent="0.35">
      <c r="A10">
        <f t="shared" si="2"/>
        <v>4</v>
      </c>
      <c r="B10">
        <v>-0.72108843846184933</v>
      </c>
      <c r="C10">
        <f t="shared" si="0"/>
        <v>6.1194744822602427</v>
      </c>
      <c r="E10">
        <f t="shared" si="3"/>
        <v>5</v>
      </c>
      <c r="F10">
        <f t="shared" si="1"/>
        <v>8.1353263117657075</v>
      </c>
      <c r="G10">
        <f t="shared" si="4"/>
        <v>8.1353263117657075</v>
      </c>
    </row>
    <row r="11" spans="1:11" x14ac:dyDescent="0.35">
      <c r="A11">
        <f t="shared" si="2"/>
        <v>5</v>
      </c>
      <c r="B11">
        <v>0.70747648649116823</v>
      </c>
      <c r="C11">
        <f t="shared" si="0"/>
        <v>8.1353263117657075</v>
      </c>
      <c r="E11">
        <f t="shared" si="3"/>
        <v>6</v>
      </c>
      <c r="F11">
        <f t="shared" si="1"/>
        <v>9.3448674266459744</v>
      </c>
      <c r="G11">
        <f t="shared" si="4"/>
        <v>9.3448674266459744</v>
      </c>
    </row>
    <row r="12" spans="1:11" x14ac:dyDescent="0.35">
      <c r="A12">
        <f t="shared" si="2"/>
        <v>6</v>
      </c>
      <c r="B12">
        <v>0.79163430570821358</v>
      </c>
      <c r="C12">
        <f t="shared" si="0"/>
        <v>9.3448674266459744</v>
      </c>
      <c r="E12">
        <f t="shared" si="3"/>
        <v>7</v>
      </c>
      <c r="F12">
        <f t="shared" si="1"/>
        <v>9.147650683887159</v>
      </c>
      <c r="G12">
        <f t="shared" si="4"/>
        <v>9.147650683887159</v>
      </c>
    </row>
    <row r="13" spans="1:11" x14ac:dyDescent="0.35">
      <c r="A13">
        <f t="shared" si="2"/>
        <v>7</v>
      </c>
      <c r="B13">
        <v>-0.23542965362337992</v>
      </c>
      <c r="C13">
        <f t="shared" si="0"/>
        <v>9.147650683887159</v>
      </c>
      <c r="E13">
        <f t="shared" si="3"/>
        <v>8</v>
      </c>
      <c r="F13">
        <f t="shared" si="1"/>
        <v>8.1014932813029787</v>
      </c>
      <c r="G13">
        <f t="shared" si="4"/>
        <v>8.1014932813029787</v>
      </c>
    </row>
    <row r="14" spans="1:11" x14ac:dyDescent="0.35">
      <c r="A14">
        <f t="shared" si="2"/>
        <v>8</v>
      </c>
      <c r="B14">
        <v>-1.3489481281427076</v>
      </c>
      <c r="C14">
        <f t="shared" si="0"/>
        <v>8.1014932813029787</v>
      </c>
      <c r="E14">
        <f t="shared" si="3"/>
        <v>9</v>
      </c>
      <c r="F14">
        <f t="shared" si="1"/>
        <v>10.146419029172929</v>
      </c>
      <c r="G14">
        <f t="shared" si="4"/>
        <v>10.146419029172929</v>
      </c>
    </row>
    <row r="15" spans="1:11" x14ac:dyDescent="0.35">
      <c r="A15">
        <f t="shared" si="2"/>
        <v>9</v>
      </c>
      <c r="B15">
        <v>1.2055841066323034</v>
      </c>
      <c r="C15">
        <f t="shared" si="0"/>
        <v>10.146419029172929</v>
      </c>
      <c r="E15">
        <f t="shared" si="3"/>
        <v>10</v>
      </c>
      <c r="F15">
        <f t="shared" si="1"/>
        <v>11.045196349004179</v>
      </c>
      <c r="G15">
        <f t="shared" si="4"/>
        <v>11.045196349004179</v>
      </c>
    </row>
    <row r="16" spans="1:11" x14ac:dyDescent="0.35">
      <c r="A16">
        <f t="shared" si="2"/>
        <v>10</v>
      </c>
      <c r="B16">
        <v>1.1838198499095893</v>
      </c>
      <c r="C16">
        <f t="shared" si="0"/>
        <v>11.045196349004179</v>
      </c>
      <c r="E16">
        <f t="shared" si="3"/>
        <v>11</v>
      </c>
      <c r="F16">
        <f t="shared" si="1"/>
        <v>10.122578080182986</v>
      </c>
      <c r="G16">
        <f t="shared" si="4"/>
        <v>10.122578080182986</v>
      </c>
    </row>
    <row r="17" spans="1:7" x14ac:dyDescent="0.35">
      <c r="A17">
        <f t="shared" si="2"/>
        <v>11</v>
      </c>
      <c r="B17">
        <v>-0.37229539413802176</v>
      </c>
      <c r="C17">
        <f t="shared" si="0"/>
        <v>10.122578080182986</v>
      </c>
      <c r="E17">
        <f t="shared" si="3"/>
        <v>12</v>
      </c>
      <c r="F17">
        <f t="shared" si="1"/>
        <v>10.173602244452049</v>
      </c>
      <c r="G17">
        <f t="shared" si="4"/>
        <v>10.173602244452049</v>
      </c>
    </row>
    <row r="18" spans="1:7" x14ac:dyDescent="0.35">
      <c r="A18">
        <f t="shared" si="2"/>
        <v>12</v>
      </c>
      <c r="B18">
        <v>1.3338509496353779E-2</v>
      </c>
      <c r="C18">
        <f t="shared" si="0"/>
        <v>10.173602244452049</v>
      </c>
      <c r="E18">
        <f t="shared" si="3"/>
        <v>13</v>
      </c>
      <c r="F18">
        <f t="shared" si="1"/>
        <v>10.821309800892813</v>
      </c>
      <c r="G18">
        <f t="shared" si="4"/>
        <v>10.821309800892813</v>
      </c>
    </row>
    <row r="19" spans="1:7" x14ac:dyDescent="0.35">
      <c r="A19">
        <f t="shared" si="2"/>
        <v>13</v>
      </c>
      <c r="B19">
        <v>0.70245593167564913</v>
      </c>
      <c r="C19">
        <f t="shared" si="0"/>
        <v>10.821309800892813</v>
      </c>
      <c r="E19">
        <f t="shared" si="3"/>
        <v>14</v>
      </c>
      <c r="F19">
        <f t="shared" si="1"/>
        <v>10.084063249573957</v>
      </c>
      <c r="G19">
        <f t="shared" si="4"/>
        <v>10.084063249573957</v>
      </c>
    </row>
    <row r="20" spans="1:7" x14ac:dyDescent="0.35">
      <c r="A20">
        <f t="shared" si="2"/>
        <v>14</v>
      </c>
      <c r="B20">
        <v>-0.35036242471588258</v>
      </c>
      <c r="C20">
        <f t="shared" si="0"/>
        <v>10.084063249573957</v>
      </c>
      <c r="E20">
        <f t="shared" si="3"/>
        <v>15</v>
      </c>
      <c r="F20">
        <f t="shared" si="1"/>
        <v>10.346054055555477</v>
      </c>
      <c r="G20">
        <f t="shared" si="4"/>
        <v>10.346054055555477</v>
      </c>
    </row>
    <row r="21" spans="1:7" x14ac:dyDescent="0.35">
      <c r="A21">
        <f t="shared" si="2"/>
        <v>15</v>
      </c>
      <c r="B21">
        <v>0.21713729591053152</v>
      </c>
      <c r="C21">
        <f t="shared" si="0"/>
        <v>10.346054055555477</v>
      </c>
      <c r="E21">
        <f t="shared" si="3"/>
        <v>16</v>
      </c>
      <c r="F21">
        <f t="shared" si="1"/>
        <v>9.6922029393025948</v>
      </c>
      <c r="G21">
        <f t="shared" si="4"/>
        <v>9.6922029393025948</v>
      </c>
    </row>
    <row r="22" spans="1:7" x14ac:dyDescent="0.35">
      <c r="A22">
        <f t="shared" si="2"/>
        <v>16</v>
      </c>
      <c r="B22">
        <v>-0.50660744040413153</v>
      </c>
      <c r="C22">
        <f t="shared" si="0"/>
        <v>9.6922029393025948</v>
      </c>
      <c r="E22">
        <f t="shared" si="3"/>
        <v>17</v>
      </c>
      <c r="F22">
        <f t="shared" si="1"/>
        <v>11.205574770625867</v>
      </c>
      <c r="G22">
        <f t="shared" si="4"/>
        <v>11.205574770625867</v>
      </c>
    </row>
    <row r="23" spans="1:7" x14ac:dyDescent="0.35">
      <c r="A23">
        <f t="shared" si="2"/>
        <v>17</v>
      </c>
      <c r="B23">
        <v>1.3197112250332261</v>
      </c>
      <c r="C23">
        <f t="shared" si="0"/>
        <v>11.205574770625867</v>
      </c>
      <c r="E23">
        <f t="shared" si="3"/>
        <v>18</v>
      </c>
      <c r="F23">
        <f t="shared" si="1"/>
        <v>12.652116416514845</v>
      </c>
      <c r="G23">
        <f t="shared" si="4"/>
        <v>12.652116416514845</v>
      </c>
    </row>
    <row r="24" spans="1:7" x14ac:dyDescent="0.35">
      <c r="A24">
        <f t="shared" si="2"/>
        <v>18</v>
      </c>
      <c r="B24">
        <v>2.0721563220833827</v>
      </c>
      <c r="C24">
        <f t="shared" si="0"/>
        <v>12.652116416514845</v>
      </c>
      <c r="E24">
        <f t="shared" si="3"/>
        <v>19</v>
      </c>
      <c r="F24">
        <f t="shared" si="1"/>
        <v>13.406329168635398</v>
      </c>
      <c r="G24">
        <f t="shared" si="4"/>
        <v>13.406329168635398</v>
      </c>
    </row>
    <row r="25" spans="1:7" x14ac:dyDescent="0.35">
      <c r="A25">
        <f t="shared" si="2"/>
        <v>19</v>
      </c>
      <c r="B25">
        <v>1.9642789414916844</v>
      </c>
      <c r="C25">
        <f t="shared" si="0"/>
        <v>13.406329168635398</v>
      </c>
      <c r="E25">
        <f t="shared" si="3"/>
        <v>20</v>
      </c>
      <c r="F25">
        <f t="shared" si="1"/>
        <v>12.231217930183975</v>
      </c>
      <c r="G25">
        <f t="shared" si="4"/>
        <v>12.231217930183975</v>
      </c>
    </row>
    <row r="26" spans="1:7" x14ac:dyDescent="0.35">
      <c r="A26">
        <f t="shared" si="2"/>
        <v>20</v>
      </c>
      <c r="B26">
        <v>0.23964330043753548</v>
      </c>
      <c r="C26">
        <f t="shared" si="0"/>
        <v>12.231217930183975</v>
      </c>
      <c r="E26">
        <f t="shared" si="3"/>
        <v>21</v>
      </c>
      <c r="F26">
        <f t="shared" si="1"/>
        <v>12.116974455959237</v>
      </c>
      <c r="G26">
        <f t="shared" si="4"/>
        <v>12.116974455959237</v>
      </c>
    </row>
    <row r="27" spans="1:7" x14ac:dyDescent="0.35">
      <c r="A27">
        <f t="shared" si="2"/>
        <v>21</v>
      </c>
      <c r="B27">
        <v>0.60305056491796249</v>
      </c>
      <c r="C27">
        <f t="shared" si="0"/>
        <v>12.116974455959237</v>
      </c>
      <c r="E27">
        <f t="shared" si="3"/>
        <v>22</v>
      </c>
      <c r="F27">
        <f t="shared" si="1"/>
        <v>10.45988889436091</v>
      </c>
      <c r="G27">
        <f t="shared" si="4"/>
        <v>10.45988889436091</v>
      </c>
    </row>
    <row r="28" spans="1:7" x14ac:dyDescent="0.35">
      <c r="A28">
        <f t="shared" si="2"/>
        <v>22</v>
      </c>
      <c r="B28">
        <v>-0.90138311182696351</v>
      </c>
      <c r="C28">
        <f t="shared" si="0"/>
        <v>10.45988889436091</v>
      </c>
      <c r="E28">
        <f t="shared" si="3"/>
        <v>23</v>
      </c>
      <c r="F28">
        <f t="shared" si="1"/>
        <v>9.4464576710812267</v>
      </c>
      <c r="G28">
        <f t="shared" si="4"/>
        <v>9.4464576710812267</v>
      </c>
    </row>
    <row r="29" spans="1:7" x14ac:dyDescent="0.35">
      <c r="A29">
        <f t="shared" si="2"/>
        <v>23</v>
      </c>
      <c r="B29">
        <v>-1.0557411773368031</v>
      </c>
      <c r="C29">
        <f t="shared" si="0"/>
        <v>9.4464576710812267</v>
      </c>
      <c r="E29">
        <f t="shared" si="3"/>
        <v>24</v>
      </c>
      <c r="F29">
        <f t="shared" si="1"/>
        <v>11.181030434794321</v>
      </c>
      <c r="G29">
        <f t="shared" si="4"/>
        <v>11.181030434794321</v>
      </c>
    </row>
    <row r="30" spans="1:7" x14ac:dyDescent="0.35">
      <c r="A30">
        <f t="shared" si="2"/>
        <v>24</v>
      </c>
      <c r="B30">
        <v>1.357361829570102</v>
      </c>
      <c r="C30">
        <f t="shared" si="0"/>
        <v>11.181030434794321</v>
      </c>
      <c r="E30">
        <f t="shared" si="3"/>
        <v>25</v>
      </c>
      <c r="F30">
        <f t="shared" si="1"/>
        <v>7.5853602163456753</v>
      </c>
      <c r="G30">
        <f t="shared" si="4"/>
        <v>7.5853602163456753</v>
      </c>
    </row>
    <row r="31" spans="1:7" x14ac:dyDescent="0.35">
      <c r="A31">
        <f t="shared" si="2"/>
        <v>25</v>
      </c>
      <c r="B31">
        <v>-2.969888722096329</v>
      </c>
      <c r="C31">
        <f t="shared" si="0"/>
        <v>7.5853602163456753</v>
      </c>
      <c r="E31">
        <f t="shared" si="3"/>
        <v>26</v>
      </c>
      <c r="F31">
        <f t="shared" si="1"/>
        <v>10.978531861411668</v>
      </c>
      <c r="G31">
        <f t="shared" si="4"/>
        <v>10.978531861411668</v>
      </c>
    </row>
    <row r="32" spans="1:7" x14ac:dyDescent="0.35">
      <c r="A32">
        <f t="shared" si="2"/>
        <v>26</v>
      </c>
      <c r="B32">
        <v>2.0748019655504284</v>
      </c>
      <c r="C32">
        <f t="shared" si="0"/>
        <v>10.978531861411668</v>
      </c>
      <c r="E32">
        <f t="shared" si="3"/>
        <v>27</v>
      </c>
      <c r="F32">
        <f t="shared" si="1"/>
        <v>10.550225208625736</v>
      </c>
      <c r="G32">
        <f t="shared" si="4"/>
        <v>10.550225208625736</v>
      </c>
    </row>
    <row r="33" spans="1:7" x14ac:dyDescent="0.35">
      <c r="A33">
        <f t="shared" si="2"/>
        <v>27</v>
      </c>
      <c r="B33">
        <v>0.28021329874765349</v>
      </c>
      <c r="C33">
        <f t="shared" si="0"/>
        <v>10.550225208625736</v>
      </c>
      <c r="E33">
        <f t="shared" si="3"/>
        <v>28</v>
      </c>
      <c r="F33">
        <f t="shared" si="1"/>
        <v>11.227461431044995</v>
      </c>
      <c r="G33">
        <f t="shared" si="4"/>
        <v>11.227461431044995</v>
      </c>
    </row>
    <row r="34" spans="1:7" x14ac:dyDescent="0.35">
      <c r="A34">
        <f t="shared" si="2"/>
        <v>28</v>
      </c>
      <c r="B34">
        <v>0.89834644475651204</v>
      </c>
      <c r="C34">
        <f t="shared" si="0"/>
        <v>11.227461431044995</v>
      </c>
      <c r="E34">
        <f t="shared" si="3"/>
        <v>29</v>
      </c>
      <c r="F34">
        <f t="shared" si="1"/>
        <v>9.0761713255316874</v>
      </c>
      <c r="G34">
        <f t="shared" si="4"/>
        <v>9.0761713255316874</v>
      </c>
    </row>
    <row r="35" spans="1:7" x14ac:dyDescent="0.35">
      <c r="A35">
        <f t="shared" si="2"/>
        <v>29</v>
      </c>
      <c r="B35">
        <v>-1.6033823872485062</v>
      </c>
      <c r="C35">
        <f t="shared" si="0"/>
        <v>9.0761713255316874</v>
      </c>
      <c r="E35">
        <f t="shared" si="3"/>
        <v>30</v>
      </c>
      <c r="F35">
        <f t="shared" si="1"/>
        <v>9.9094956509085375</v>
      </c>
      <c r="G35">
        <f t="shared" si="4"/>
        <v>9.9094956509085375</v>
      </c>
    </row>
    <row r="36" spans="1:7" x14ac:dyDescent="0.35">
      <c r="A36">
        <f t="shared" si="2"/>
        <v>30</v>
      </c>
      <c r="B36">
        <v>0.23549924558665486</v>
      </c>
      <c r="C36">
        <f t="shared" si="0"/>
        <v>9.9094956509085375</v>
      </c>
      <c r="E36">
        <f t="shared" si="3"/>
        <v>31</v>
      </c>
      <c r="F36">
        <f t="shared" si="1"/>
        <v>11.683635570981139</v>
      </c>
      <c r="G36">
        <f t="shared" si="4"/>
        <v>11.683635570981139</v>
      </c>
    </row>
    <row r="37" spans="1:7" x14ac:dyDescent="0.35">
      <c r="A37">
        <f t="shared" si="2"/>
        <v>31</v>
      </c>
      <c r="B37">
        <v>1.7940884644624944</v>
      </c>
      <c r="C37">
        <f t="shared" si="0"/>
        <v>11.683635570981139</v>
      </c>
      <c r="E37">
        <f t="shared" si="3"/>
        <v>32</v>
      </c>
      <c r="F37">
        <f t="shared" si="1"/>
        <v>9.3891181090456559</v>
      </c>
      <c r="G37">
        <f t="shared" si="4"/>
        <v>9.3891181090456559</v>
      </c>
    </row>
    <row r="38" spans="1:7" x14ac:dyDescent="0.35">
      <c r="A38">
        <f t="shared" si="2"/>
        <v>32</v>
      </c>
      <c r="B38">
        <v>-1.4306090977486423</v>
      </c>
      <c r="C38">
        <f t="shared" si="0"/>
        <v>9.3891181090456559</v>
      </c>
      <c r="E38">
        <f t="shared" si="3"/>
        <v>33</v>
      </c>
      <c r="F38">
        <f t="shared" si="1"/>
        <v>11.280967352963561</v>
      </c>
      <c r="G38">
        <f t="shared" si="4"/>
        <v>11.280967352963561</v>
      </c>
    </row>
    <row r="39" spans="1:7" x14ac:dyDescent="0.35">
      <c r="A39">
        <f t="shared" si="2"/>
        <v>33</v>
      </c>
      <c r="B39">
        <v>1.422462857081874</v>
      </c>
      <c r="C39">
        <f t="shared" si="0"/>
        <v>11.280967352963561</v>
      </c>
      <c r="E39">
        <f t="shared" si="3"/>
        <v>34</v>
      </c>
      <c r="F39">
        <f t="shared" si="1"/>
        <v>9.0777000543373685</v>
      </c>
      <c r="G39">
        <f t="shared" si="4"/>
        <v>9.0777000543373685</v>
      </c>
    </row>
    <row r="40" spans="1:7" x14ac:dyDescent="0.35">
      <c r="A40">
        <f t="shared" si="2"/>
        <v>34</v>
      </c>
      <c r="B40">
        <v>-1.5344845213207499</v>
      </c>
      <c r="C40">
        <f t="shared" si="0"/>
        <v>9.0777000543373685</v>
      </c>
      <c r="E40">
        <f t="shared" si="3"/>
        <v>35</v>
      </c>
      <c r="F40">
        <f t="shared" si="1"/>
        <v>9.4218520797101899</v>
      </c>
      <c r="G40">
        <f t="shared" si="4"/>
        <v>9.4218520797101899</v>
      </c>
    </row>
    <row r="41" spans="1:7" x14ac:dyDescent="0.35">
      <c r="A41">
        <f t="shared" si="2"/>
        <v>35</v>
      </c>
      <c r="B41">
        <v>-0.23943486259011701</v>
      </c>
      <c r="C41">
        <f t="shared" si="0"/>
        <v>9.4218520797101899</v>
      </c>
      <c r="E41">
        <f t="shared" si="3"/>
        <v>36</v>
      </c>
      <c r="F41">
        <f t="shared" si="1"/>
        <v>10.768670766726222</v>
      </c>
      <c r="G41">
        <f t="shared" si="4"/>
        <v>10.768670766726222</v>
      </c>
    </row>
    <row r="42" spans="1:7" x14ac:dyDescent="0.35">
      <c r="A42">
        <f t="shared" si="2"/>
        <v>36</v>
      </c>
      <c r="B42">
        <v>1.1254873384110666</v>
      </c>
      <c r="C42">
        <f t="shared" si="0"/>
        <v>10.768670766726222</v>
      </c>
      <c r="E42">
        <f t="shared" si="3"/>
        <v>37</v>
      </c>
      <c r="F42">
        <f t="shared" si="1"/>
        <v>10.044686426220611</v>
      </c>
      <c r="G42">
        <f t="shared" si="4"/>
        <v>10.044686426220611</v>
      </c>
    </row>
    <row r="43" spans="1:7" x14ac:dyDescent="0.35">
      <c r="A43">
        <f t="shared" si="2"/>
        <v>37</v>
      </c>
      <c r="B43">
        <v>-0.26828564280553124</v>
      </c>
      <c r="C43">
        <f t="shared" si="0"/>
        <v>10.044686426220611</v>
      </c>
      <c r="E43">
        <f t="shared" si="3"/>
        <v>38</v>
      </c>
      <c r="F43">
        <f t="shared" si="1"/>
        <v>9.5026475408720934</v>
      </c>
      <c r="G43">
        <f t="shared" si="4"/>
        <v>9.5026475408720934</v>
      </c>
    </row>
    <row r="44" spans="1:7" x14ac:dyDescent="0.35">
      <c r="A44">
        <f t="shared" si="2"/>
        <v>38</v>
      </c>
      <c r="B44">
        <v>-0.5822900860434399</v>
      </c>
      <c r="C44">
        <f t="shared" si="0"/>
        <v>9.5026475408720934</v>
      </c>
      <c r="E44">
        <f t="shared" si="3"/>
        <v>39</v>
      </c>
      <c r="F44">
        <f t="shared" si="1"/>
        <v>12.016635145209889</v>
      </c>
      <c r="G44">
        <f t="shared" si="4"/>
        <v>12.016635145209889</v>
      </c>
    </row>
    <row r="45" spans="1:7" x14ac:dyDescent="0.35">
      <c r="A45">
        <f t="shared" si="2"/>
        <v>39</v>
      </c>
      <c r="B45">
        <v>2.2483238493907369</v>
      </c>
      <c r="C45">
        <f t="shared" si="0"/>
        <v>12.016635145209889</v>
      </c>
      <c r="E45">
        <f t="shared" si="3"/>
        <v>40</v>
      </c>
      <c r="F45">
        <f t="shared" si="1"/>
        <v>9.6075824244635548</v>
      </c>
      <c r="G45">
        <f t="shared" si="4"/>
        <v>9.6075824244635548</v>
      </c>
    </row>
    <row r="46" spans="1:7" x14ac:dyDescent="0.35">
      <c r="A46">
        <f t="shared" si="2"/>
        <v>40</v>
      </c>
      <c r="B46">
        <v>-1.3543974073052196</v>
      </c>
      <c r="C46">
        <f t="shared" si="0"/>
        <v>9.6075824244635548</v>
      </c>
      <c r="E46">
        <f t="shared" si="3"/>
        <v>41</v>
      </c>
      <c r="F46">
        <f t="shared" si="1"/>
        <v>10.47879870661002</v>
      </c>
      <c r="G46">
        <f t="shared" si="4"/>
        <v>10.47879870661002</v>
      </c>
    </row>
    <row r="47" spans="1:7" x14ac:dyDescent="0.35">
      <c r="A47">
        <f t="shared" si="2"/>
        <v>41</v>
      </c>
      <c r="B47">
        <v>0.48261152802448637</v>
      </c>
      <c r="C47">
        <f t="shared" si="0"/>
        <v>10.47879870661002</v>
      </c>
      <c r="E47">
        <f t="shared" si="3"/>
        <v>42</v>
      </c>
      <c r="F47">
        <f t="shared" si="1"/>
        <v>10.131145996118137</v>
      </c>
      <c r="G47">
        <f t="shared" si="4"/>
        <v>10.131145996118137</v>
      </c>
    </row>
    <row r="48" spans="1:7" x14ac:dyDescent="0.35">
      <c r="A48">
        <f t="shared" si="2"/>
        <v>42</v>
      </c>
      <c r="B48">
        <v>-0.10749079290397744</v>
      </c>
      <c r="C48">
        <f t="shared" si="0"/>
        <v>10.131145996118137</v>
      </c>
      <c r="E48">
        <f t="shared" si="3"/>
        <v>43</v>
      </c>
      <c r="F48">
        <f t="shared" si="1"/>
        <v>9.3102529930939451</v>
      </c>
      <c r="G48">
        <f t="shared" si="4"/>
        <v>9.3102529930939451</v>
      </c>
    </row>
    <row r="49" spans="1:7" x14ac:dyDescent="0.35">
      <c r="A49">
        <f t="shared" si="2"/>
        <v>43</v>
      </c>
      <c r="B49">
        <v>-0.80304736276954691</v>
      </c>
      <c r="C49">
        <f t="shared" si="0"/>
        <v>9.3102529930939451</v>
      </c>
      <c r="E49">
        <f t="shared" si="3"/>
        <v>44</v>
      </c>
      <c r="F49">
        <f t="shared" si="1"/>
        <v>9.9532374569799149</v>
      </c>
      <c r="G49">
        <f t="shared" si="4"/>
        <v>9.9532374569799149</v>
      </c>
    </row>
    <row r="50" spans="1:7" x14ac:dyDescent="0.35">
      <c r="A50">
        <f t="shared" si="2"/>
        <v>44</v>
      </c>
      <c r="B50">
        <v>0.2754508892602448</v>
      </c>
      <c r="C50">
        <f t="shared" si="0"/>
        <v>9.9532374569799149</v>
      </c>
      <c r="E50">
        <f t="shared" si="3"/>
        <v>45</v>
      </c>
      <c r="F50">
        <f t="shared" si="1"/>
        <v>9.9320829740295604</v>
      </c>
      <c r="G50">
        <f t="shared" si="4"/>
        <v>9.9320829740295604</v>
      </c>
    </row>
    <row r="51" spans="1:7" x14ac:dyDescent="0.35">
      <c r="A51">
        <f t="shared" si="2"/>
        <v>45</v>
      </c>
      <c r="B51">
        <v>1.9906931995671073E-2</v>
      </c>
      <c r="C51">
        <f t="shared" si="0"/>
        <v>9.9320829740295604</v>
      </c>
      <c r="E51">
        <f t="shared" si="3"/>
        <v>46</v>
      </c>
      <c r="F51">
        <f t="shared" si="1"/>
        <v>11.635101979488615</v>
      </c>
      <c r="G51">
        <f t="shared" si="4"/>
        <v>11.635101979488615</v>
      </c>
    </row>
    <row r="52" spans="1:7" x14ac:dyDescent="0.35">
      <c r="A52">
        <f t="shared" si="2"/>
        <v>46</v>
      </c>
      <c r="B52">
        <v>1.686625284067059</v>
      </c>
      <c r="C52">
        <f t="shared" si="0"/>
        <v>11.635101979488615</v>
      </c>
      <c r="E52">
        <f t="shared" si="3"/>
        <v>47</v>
      </c>
      <c r="F52">
        <f t="shared" si="1"/>
        <v>10.428242822398191</v>
      </c>
      <c r="G52">
        <f t="shared" si="4"/>
        <v>10.428242822398191</v>
      </c>
    </row>
    <row r="53" spans="1:7" x14ac:dyDescent="0.35">
      <c r="A53">
        <f t="shared" si="2"/>
        <v>47</v>
      </c>
      <c r="B53">
        <v>-0.37900350643042602</v>
      </c>
      <c r="C53">
        <f t="shared" si="0"/>
        <v>10.428242822398191</v>
      </c>
      <c r="E53">
        <f t="shared" si="3"/>
        <v>48</v>
      </c>
      <c r="F53">
        <f t="shared" si="1"/>
        <v>9.6942306857497602</v>
      </c>
      <c r="G53">
        <f t="shared" si="4"/>
        <v>9.6942306857497602</v>
      </c>
    </row>
    <row r="54" spans="1:7" x14ac:dyDescent="0.35">
      <c r="A54">
        <f t="shared" si="2"/>
        <v>48</v>
      </c>
      <c r="B54">
        <v>-0.68133999121505795</v>
      </c>
      <c r="C54">
        <f t="shared" si="0"/>
        <v>9.6942306857497602</v>
      </c>
      <c r="E54">
        <f t="shared" si="3"/>
        <v>49</v>
      </c>
      <c r="F54">
        <f t="shared" si="1"/>
        <v>10.169036752376758</v>
      </c>
      <c r="G54">
        <f t="shared" si="4"/>
        <v>10.169036752376758</v>
      </c>
    </row>
    <row r="55" spans="1:7" x14ac:dyDescent="0.35">
      <c r="A55">
        <f t="shared" si="2"/>
        <v>49</v>
      </c>
      <c r="B55">
        <v>0.24680727410891506</v>
      </c>
      <c r="C55">
        <f t="shared" si="0"/>
        <v>10.169036752376758</v>
      </c>
      <c r="E55">
        <f t="shared" si="3"/>
        <v>50</v>
      </c>
      <c r="F55">
        <f t="shared" si="1"/>
        <v>10.486655712590014</v>
      </c>
      <c r="G55">
        <f t="shared" si="4"/>
        <v>10.486655712590014</v>
      </c>
    </row>
    <row r="56" spans="1:7" x14ac:dyDescent="0.35">
      <c r="A56">
        <f t="shared" si="2"/>
        <v>50</v>
      </c>
      <c r="B56">
        <v>0.4176914407480673</v>
      </c>
      <c r="C56">
        <f t="shared" si="0"/>
        <v>10.486655712590014</v>
      </c>
      <c r="E56">
        <f t="shared" si="3"/>
        <v>51</v>
      </c>
      <c r="F56">
        <f t="shared" si="1"/>
        <v>10.656149640052817</v>
      </c>
      <c r="G56">
        <f t="shared" si="4"/>
        <v>10.656149640052817</v>
      </c>
    </row>
    <row r="57" spans="1:7" x14ac:dyDescent="0.35">
      <c r="A57">
        <f t="shared" si="2"/>
        <v>51</v>
      </c>
      <c r="B57">
        <v>0.39902892938942136</v>
      </c>
      <c r="C57">
        <f t="shared" si="0"/>
        <v>10.656149640052817</v>
      </c>
      <c r="E57">
        <f t="shared" si="3"/>
        <v>52</v>
      </c>
      <c r="F57">
        <f t="shared" si="1"/>
        <v>10.129317566616011</v>
      </c>
      <c r="G57">
        <f t="shared" si="4"/>
        <v>10.129317566616011</v>
      </c>
    </row>
    <row r="58" spans="1:7" x14ac:dyDescent="0.35">
      <c r="A58">
        <f t="shared" si="2"/>
        <v>52</v>
      </c>
      <c r="B58">
        <v>-0.25018139554307461</v>
      </c>
      <c r="C58">
        <f t="shared" si="0"/>
        <v>10.129317566616011</v>
      </c>
      <c r="E58">
        <f t="shared" si="3"/>
        <v>53</v>
      </c>
      <c r="F58">
        <f t="shared" si="1"/>
        <v>8.9663057524182062</v>
      </c>
      <c r="G58">
        <f t="shared" si="4"/>
        <v>8.9663057524182062</v>
      </c>
    </row>
    <row r="59" spans="1:7" x14ac:dyDescent="0.35">
      <c r="A59">
        <f t="shared" si="2"/>
        <v>53</v>
      </c>
      <c r="B59">
        <v>-1.1742528233216154</v>
      </c>
      <c r="C59">
        <f t="shared" si="0"/>
        <v>8.9663057524182062</v>
      </c>
      <c r="E59">
        <f t="shared" si="3"/>
        <v>54</v>
      </c>
      <c r="F59">
        <f t="shared" si="1"/>
        <v>8.1067514389924824</v>
      </c>
      <c r="G59">
        <f t="shared" si="4"/>
        <v>8.1067514389924824</v>
      </c>
    </row>
    <row r="60" spans="1:7" x14ac:dyDescent="0.35">
      <c r="A60">
        <f t="shared" si="2"/>
        <v>54</v>
      </c>
      <c r="B60">
        <v>-1.4045131523645842</v>
      </c>
      <c r="C60">
        <f t="shared" si="0"/>
        <v>8.1067514389924824</v>
      </c>
      <c r="E60">
        <f t="shared" si="3"/>
        <v>55</v>
      </c>
      <c r="F60">
        <f t="shared" si="1"/>
        <v>8.6738987578515037</v>
      </c>
      <c r="G60">
        <f t="shared" si="4"/>
        <v>8.6738987578515037</v>
      </c>
    </row>
    <row r="61" spans="1:7" x14ac:dyDescent="0.35">
      <c r="A61">
        <f t="shared" si="2"/>
        <v>55</v>
      </c>
      <c r="B61">
        <v>-0.28172987991615117</v>
      </c>
      <c r="C61">
        <f t="shared" si="0"/>
        <v>8.6738987578515037</v>
      </c>
      <c r="E61">
        <f t="shared" si="3"/>
        <v>56</v>
      </c>
      <c r="F61">
        <f t="shared" si="1"/>
        <v>8.7398621237592646</v>
      </c>
      <c r="G61">
        <f t="shared" si="4"/>
        <v>8.7398621237592646</v>
      </c>
    </row>
    <row r="62" spans="1:7" x14ac:dyDescent="0.35">
      <c r="A62">
        <f t="shared" si="2"/>
        <v>56</v>
      </c>
      <c r="B62">
        <v>-0.38821298272001864</v>
      </c>
      <c r="C62">
        <f t="shared" si="0"/>
        <v>8.7398621237592646</v>
      </c>
      <c r="E62">
        <f t="shared" si="3"/>
        <v>57</v>
      </c>
      <c r="F62">
        <f t="shared" si="1"/>
        <v>8.7639760975280581</v>
      </c>
      <c r="G62">
        <f t="shared" si="4"/>
        <v>8.7639760975280581</v>
      </c>
    </row>
    <row r="63" spans="1:7" x14ac:dyDescent="0.35">
      <c r="A63">
        <f t="shared" si="2"/>
        <v>57</v>
      </c>
      <c r="B63">
        <v>-0.43156998564742921</v>
      </c>
      <c r="C63">
        <f t="shared" si="0"/>
        <v>8.7639760975280581</v>
      </c>
      <c r="E63">
        <f t="shared" si="3"/>
        <v>58</v>
      </c>
      <c r="F63">
        <f t="shared" si="1"/>
        <v>10.607632270250908</v>
      </c>
      <c r="G63">
        <f t="shared" si="4"/>
        <v>10.607632270250908</v>
      </c>
    </row>
    <row r="64" spans="1:7" x14ac:dyDescent="0.35">
      <c r="A64">
        <f t="shared" si="2"/>
        <v>58</v>
      </c>
      <c r="B64">
        <v>1.386535004851783</v>
      </c>
      <c r="C64">
        <f t="shared" si="0"/>
        <v>10.607632270250908</v>
      </c>
      <c r="E64">
        <f t="shared" si="3"/>
        <v>59</v>
      </c>
      <c r="F64">
        <f t="shared" si="1"/>
        <v>8.8462843661117905</v>
      </c>
      <c r="G64">
        <f t="shared" si="4"/>
        <v>8.8462843661117905</v>
      </c>
    </row>
    <row r="65" spans="1:7" x14ac:dyDescent="0.35">
      <c r="A65">
        <f t="shared" si="2"/>
        <v>59</v>
      </c>
      <c r="B65">
        <v>-1.3017512220934879</v>
      </c>
      <c r="C65">
        <f t="shared" si="0"/>
        <v>8.8462843661117905</v>
      </c>
      <c r="E65">
        <f t="shared" si="3"/>
        <v>60</v>
      </c>
      <c r="F65">
        <f t="shared" si="1"/>
        <v>8.197430472078814</v>
      </c>
      <c r="G65">
        <f t="shared" si="4"/>
        <v>8.197430472078814</v>
      </c>
    </row>
    <row r="66" spans="1:7" x14ac:dyDescent="0.35">
      <c r="A66">
        <f t="shared" si="2"/>
        <v>60</v>
      </c>
      <c r="B66">
        <v>-1.2553188286181356</v>
      </c>
      <c r="C66">
        <f t="shared" si="0"/>
        <v>8.197430472078814</v>
      </c>
      <c r="E66">
        <f t="shared" si="3"/>
        <v>61</v>
      </c>
      <c r="F66">
        <f t="shared" si="1"/>
        <v>9.7004678107933984</v>
      </c>
      <c r="G66">
        <f t="shared" si="4"/>
        <v>9.7004678107933984</v>
      </c>
    </row>
    <row r="67" spans="1:7" x14ac:dyDescent="0.35">
      <c r="A67">
        <f t="shared" si="2"/>
        <v>61</v>
      </c>
      <c r="B67">
        <v>0.71120271461460161</v>
      </c>
      <c r="C67">
        <f t="shared" si="0"/>
        <v>9.7004678107933984</v>
      </c>
      <c r="E67">
        <f t="shared" si="3"/>
        <v>62</v>
      </c>
      <c r="F67">
        <f t="shared" si="1"/>
        <v>9.4988084630262453</v>
      </c>
      <c r="G67">
        <f t="shared" si="4"/>
        <v>9.4988084630262453</v>
      </c>
    </row>
    <row r="68" spans="1:7" x14ac:dyDescent="0.35">
      <c r="A68">
        <f t="shared" si="2"/>
        <v>62</v>
      </c>
      <c r="B68">
        <v>-0.14927846160621394</v>
      </c>
      <c r="C68">
        <f t="shared" si="0"/>
        <v>9.4988084630262453</v>
      </c>
      <c r="E68">
        <f t="shared" si="3"/>
        <v>63</v>
      </c>
      <c r="F68">
        <f t="shared" si="1"/>
        <v>9.7003857789385908</v>
      </c>
      <c r="G68">
        <f t="shared" si="4"/>
        <v>9.7003857789385908</v>
      </c>
    </row>
    <row r="69" spans="1:7" x14ac:dyDescent="0.35">
      <c r="A69">
        <f t="shared" si="2"/>
        <v>63</v>
      </c>
      <c r="B69">
        <v>2.1364162498976984E-2</v>
      </c>
      <c r="C69">
        <f t="shared" si="0"/>
        <v>9.7003857789385908</v>
      </c>
      <c r="E69">
        <f t="shared" si="3"/>
        <v>64</v>
      </c>
      <c r="F69">
        <f t="shared" si="1"/>
        <v>9.8196279939384326</v>
      </c>
      <c r="G69">
        <f t="shared" si="4"/>
        <v>9.8196279939384326</v>
      </c>
    </row>
    <row r="70" spans="1:7" x14ac:dyDescent="0.35">
      <c r="A70">
        <f t="shared" si="2"/>
        <v>64</v>
      </c>
      <c r="B70">
        <v>3.3630781181214632E-2</v>
      </c>
      <c r="C70">
        <f t="shared" si="0"/>
        <v>9.8196279939384326</v>
      </c>
      <c r="E70">
        <f t="shared" si="3"/>
        <v>65</v>
      </c>
      <c r="F70">
        <f t="shared" si="1"/>
        <v>12.357045585234705</v>
      </c>
      <c r="G70">
        <f t="shared" si="4"/>
        <v>12.357045585234705</v>
      </c>
    </row>
    <row r="71" spans="1:7" x14ac:dyDescent="0.35">
      <c r="A71">
        <f t="shared" si="2"/>
        <v>65</v>
      </c>
      <c r="B71">
        <v>2.4900321457140446</v>
      </c>
      <c r="C71">
        <f>3+0.7*C70+B71-0.2*B70</f>
        <v>12.357045585234705</v>
      </c>
      <c r="E71">
        <f t="shared" si="3"/>
        <v>66</v>
      </c>
      <c r="F71">
        <f t="shared" ref="F71:F110" si="5">C72-K$7</f>
        <v>10.923604414101041</v>
      </c>
      <c r="G71">
        <f t="shared" si="4"/>
        <v>10.923604414101041</v>
      </c>
    </row>
    <row r="72" spans="1:7" x14ac:dyDescent="0.35">
      <c r="A72">
        <f t="shared" ref="A72:A111" si="6">A71+1</f>
        <v>66</v>
      </c>
      <c r="B72">
        <v>-0.22832106642044353</v>
      </c>
      <c r="C72">
        <f t="shared" ref="C72:C111" si="7">3+0.7*C71+B72-0.2*B71</f>
        <v>10.923604414101041</v>
      </c>
      <c r="E72">
        <f t="shared" ref="E72:E110" si="8">E71+1</f>
        <v>67</v>
      </c>
      <c r="F72">
        <f t="shared" si="5"/>
        <v>9.7007658466065791</v>
      </c>
      <c r="G72">
        <f t="shared" ref="G72:G110" si="9">F72-SUMPRODUCT(F71,J$6)-SUMPRODUCT(G71,K$6)</f>
        <v>9.7007658466065791</v>
      </c>
    </row>
    <row r="73" spans="1:7" x14ac:dyDescent="0.35">
      <c r="A73">
        <f t="shared" si="6"/>
        <v>67</v>
      </c>
      <c r="B73">
        <v>-0.99142145654823743</v>
      </c>
      <c r="C73">
        <f t="shared" si="7"/>
        <v>9.7007658466065791</v>
      </c>
      <c r="E73">
        <f t="shared" si="8"/>
        <v>68</v>
      </c>
      <c r="F73">
        <f t="shared" si="5"/>
        <v>10.274161064714084</v>
      </c>
      <c r="G73">
        <f t="shared" si="9"/>
        <v>10.274161064714084</v>
      </c>
    </row>
    <row r="74" spans="1:7" x14ac:dyDescent="0.35">
      <c r="A74">
        <f t="shared" si="6"/>
        <v>68</v>
      </c>
      <c r="B74">
        <v>0.28534068077982988</v>
      </c>
      <c r="C74">
        <f t="shared" si="7"/>
        <v>10.274161064714084</v>
      </c>
      <c r="E74">
        <f t="shared" si="8"/>
        <v>69</v>
      </c>
      <c r="F74">
        <f t="shared" si="5"/>
        <v>9.7560808735560016</v>
      </c>
      <c r="G74">
        <f t="shared" si="9"/>
        <v>9.7560808735560016</v>
      </c>
    </row>
    <row r="75" spans="1:7" x14ac:dyDescent="0.35">
      <c r="A75">
        <f t="shared" si="6"/>
        <v>69</v>
      </c>
      <c r="B75">
        <v>-0.37876373558789145</v>
      </c>
      <c r="C75">
        <f t="shared" si="7"/>
        <v>9.7560808735560016</v>
      </c>
      <c r="E75">
        <f t="shared" si="8"/>
        <v>70</v>
      </c>
      <c r="F75">
        <f t="shared" si="5"/>
        <v>9.287731842051576</v>
      </c>
      <c r="G75">
        <f t="shared" si="9"/>
        <v>9.287731842051576</v>
      </c>
    </row>
    <row r="76" spans="1:7" x14ac:dyDescent="0.35">
      <c r="A76">
        <f t="shared" si="6"/>
        <v>70</v>
      </c>
      <c r="B76">
        <v>-0.61727751655520191</v>
      </c>
      <c r="C76">
        <f t="shared" si="7"/>
        <v>9.287731842051576</v>
      </c>
      <c r="E76">
        <f t="shared" si="8"/>
        <v>71</v>
      </c>
      <c r="F76">
        <f t="shared" si="5"/>
        <v>8.7948076969057745</v>
      </c>
      <c r="G76">
        <f t="shared" si="9"/>
        <v>8.7948076969057745</v>
      </c>
    </row>
    <row r="77" spans="1:7" x14ac:dyDescent="0.35">
      <c r="A77">
        <f t="shared" si="6"/>
        <v>71</v>
      </c>
      <c r="B77">
        <v>-0.83006009584137008</v>
      </c>
      <c r="C77">
        <f t="shared" si="7"/>
        <v>8.7948076969057745</v>
      </c>
      <c r="E77">
        <f t="shared" si="8"/>
        <v>72</v>
      </c>
      <c r="F77">
        <f t="shared" si="5"/>
        <v>9.9521659452576507</v>
      </c>
      <c r="G77">
        <f t="shared" si="9"/>
        <v>9.9521659452576507</v>
      </c>
    </row>
    <row r="78" spans="1:7" x14ac:dyDescent="0.35">
      <c r="A78">
        <f t="shared" si="6"/>
        <v>72</v>
      </c>
      <c r="B78">
        <v>0.6297885382553351</v>
      </c>
      <c r="C78">
        <f t="shared" si="7"/>
        <v>9.9521659452576507</v>
      </c>
      <c r="E78">
        <f t="shared" si="8"/>
        <v>73</v>
      </c>
      <c r="F78">
        <f t="shared" si="5"/>
        <v>9.1465177932835431</v>
      </c>
      <c r="G78">
        <f t="shared" si="9"/>
        <v>9.1465177932835431</v>
      </c>
    </row>
    <row r="79" spans="1:7" x14ac:dyDescent="0.35">
      <c r="A79">
        <f t="shared" si="6"/>
        <v>73</v>
      </c>
      <c r="B79">
        <v>-0.694040660745746</v>
      </c>
      <c r="C79">
        <f t="shared" si="7"/>
        <v>9.1465177932835431</v>
      </c>
      <c r="E79">
        <f t="shared" si="8"/>
        <v>74</v>
      </c>
      <c r="F79">
        <f t="shared" si="5"/>
        <v>8.4120728228094741</v>
      </c>
      <c r="G79">
        <f t="shared" si="9"/>
        <v>8.4120728228094741</v>
      </c>
    </row>
    <row r="80" spans="1:7" x14ac:dyDescent="0.35">
      <c r="A80">
        <f t="shared" si="6"/>
        <v>74</v>
      </c>
      <c r="B80">
        <v>-1.1292977646381548</v>
      </c>
      <c r="C80">
        <f t="shared" si="7"/>
        <v>8.4120728228094741</v>
      </c>
      <c r="E80">
        <f t="shared" si="8"/>
        <v>75</v>
      </c>
      <c r="F80">
        <f t="shared" si="5"/>
        <v>9.723847340624749</v>
      </c>
      <c r="G80">
        <f t="shared" si="9"/>
        <v>9.723847340624749</v>
      </c>
    </row>
    <row r="81" spans="1:7" x14ac:dyDescent="0.35">
      <c r="A81">
        <f t="shared" si="6"/>
        <v>75</v>
      </c>
      <c r="B81">
        <v>0.6095368117304879</v>
      </c>
      <c r="C81">
        <f t="shared" si="7"/>
        <v>9.723847340624749</v>
      </c>
      <c r="E81">
        <f t="shared" si="8"/>
        <v>76</v>
      </c>
      <c r="F81">
        <f t="shared" si="5"/>
        <v>8.4487887533605939</v>
      </c>
      <c r="G81">
        <f t="shared" si="9"/>
        <v>8.4487887533605939</v>
      </c>
    </row>
    <row r="82" spans="1:7" x14ac:dyDescent="0.35">
      <c r="A82">
        <f t="shared" si="6"/>
        <v>76</v>
      </c>
      <c r="B82">
        <v>-1.2359970227306327</v>
      </c>
      <c r="C82">
        <f t="shared" si="7"/>
        <v>8.4487887533605939</v>
      </c>
      <c r="E82">
        <f t="shared" si="8"/>
        <v>77</v>
      </c>
      <c r="F82">
        <f t="shared" si="5"/>
        <v>9.3091696279858951</v>
      </c>
      <c r="G82">
        <f t="shared" si="9"/>
        <v>9.3091696279858951</v>
      </c>
    </row>
    <row r="83" spans="1:7" x14ac:dyDescent="0.35">
      <c r="A83">
        <f t="shared" si="6"/>
        <v>77</v>
      </c>
      <c r="B83">
        <v>0.14781809608735161</v>
      </c>
      <c r="C83">
        <f t="shared" si="7"/>
        <v>9.3091696279858951</v>
      </c>
      <c r="E83">
        <f t="shared" si="8"/>
        <v>78</v>
      </c>
      <c r="F83">
        <f t="shared" si="5"/>
        <v>9.6290950722323778</v>
      </c>
      <c r="G83">
        <f t="shared" si="9"/>
        <v>9.6290950722323778</v>
      </c>
    </row>
    <row r="84" spans="1:7" x14ac:dyDescent="0.35">
      <c r="A84">
        <f t="shared" si="6"/>
        <v>78</v>
      </c>
      <c r="B84">
        <v>0.14223995185972241</v>
      </c>
      <c r="C84">
        <f t="shared" si="7"/>
        <v>9.6290950722323778</v>
      </c>
      <c r="E84">
        <f t="shared" si="8"/>
        <v>79</v>
      </c>
      <c r="F84">
        <f t="shared" si="5"/>
        <v>10.498754342121549</v>
      </c>
      <c r="G84">
        <f t="shared" si="9"/>
        <v>10.498754342121549</v>
      </c>
    </row>
    <row r="85" spans="1:7" x14ac:dyDescent="0.35">
      <c r="A85">
        <f t="shared" si="6"/>
        <v>79</v>
      </c>
      <c r="B85">
        <v>0.78683578193082926</v>
      </c>
      <c r="C85">
        <f t="shared" si="7"/>
        <v>10.498754342121549</v>
      </c>
      <c r="E85">
        <f t="shared" si="8"/>
        <v>80</v>
      </c>
      <c r="F85">
        <f t="shared" si="5"/>
        <v>8.1345560346257617</v>
      </c>
      <c r="G85">
        <f t="shared" si="9"/>
        <v>8.1345560346257617</v>
      </c>
    </row>
    <row r="86" spans="1:7" x14ac:dyDescent="0.35">
      <c r="A86">
        <f t="shared" si="6"/>
        <v>80</v>
      </c>
      <c r="B86">
        <v>-2.0572048484731567</v>
      </c>
      <c r="C86">
        <f t="shared" si="7"/>
        <v>8.1345560346257617</v>
      </c>
      <c r="E86">
        <f t="shared" si="8"/>
        <v>81</v>
      </c>
      <c r="F86">
        <f t="shared" si="5"/>
        <v>9.155183562363236</v>
      </c>
      <c r="G86">
        <f t="shared" si="9"/>
        <v>9.155183562363236</v>
      </c>
    </row>
    <row r="87" spans="1:7" x14ac:dyDescent="0.35">
      <c r="A87">
        <f t="shared" si="6"/>
        <v>81</v>
      </c>
      <c r="B87">
        <v>4.9553368430570136E-2</v>
      </c>
      <c r="C87">
        <f t="shared" si="7"/>
        <v>9.155183562363236</v>
      </c>
      <c r="E87">
        <f t="shared" si="8"/>
        <v>82</v>
      </c>
      <c r="F87">
        <f t="shared" si="5"/>
        <v>7.9920854400738497</v>
      </c>
      <c r="G87">
        <f t="shared" si="9"/>
        <v>7.9920854400738497</v>
      </c>
    </row>
    <row r="88" spans="1:7" x14ac:dyDescent="0.35">
      <c r="A88">
        <f t="shared" si="6"/>
        <v>82</v>
      </c>
      <c r="B88">
        <v>-1.4066323798943021</v>
      </c>
      <c r="C88">
        <f t="shared" si="7"/>
        <v>7.9920854400738497</v>
      </c>
      <c r="E88">
        <f t="shared" si="8"/>
        <v>83</v>
      </c>
      <c r="F88">
        <f t="shared" si="5"/>
        <v>10.439526996669359</v>
      </c>
      <c r="G88">
        <f t="shared" si="9"/>
        <v>10.439526996669359</v>
      </c>
    </row>
    <row r="89" spans="1:7" x14ac:dyDescent="0.35">
      <c r="A89">
        <f t="shared" si="6"/>
        <v>83</v>
      </c>
      <c r="B89">
        <v>1.5637407126388045</v>
      </c>
      <c r="C89">
        <f t="shared" si="7"/>
        <v>10.439526996669359</v>
      </c>
      <c r="E89">
        <f t="shared" si="8"/>
        <v>84</v>
      </c>
      <c r="F89">
        <f t="shared" si="5"/>
        <v>11.175252728421926</v>
      </c>
      <c r="G89">
        <f t="shared" si="9"/>
        <v>11.175252728421926</v>
      </c>
    </row>
    <row r="90" spans="1:7" x14ac:dyDescent="0.35">
      <c r="A90">
        <f t="shared" si="6"/>
        <v>84</v>
      </c>
      <c r="B90">
        <v>1.1803319732811373</v>
      </c>
      <c r="C90">
        <f t="shared" si="7"/>
        <v>11.175252728421926</v>
      </c>
      <c r="E90">
        <f t="shared" si="8"/>
        <v>85</v>
      </c>
      <c r="F90">
        <f t="shared" si="5"/>
        <v>9.9215034890634719</v>
      </c>
      <c r="G90">
        <f t="shared" si="9"/>
        <v>9.9215034890634719</v>
      </c>
    </row>
    <row r="91" spans="1:7" x14ac:dyDescent="0.35">
      <c r="A91">
        <f t="shared" si="6"/>
        <v>85</v>
      </c>
      <c r="B91">
        <v>-0.66510702617564998</v>
      </c>
      <c r="C91">
        <f t="shared" si="7"/>
        <v>9.9215034890634719</v>
      </c>
      <c r="E91">
        <f t="shared" si="8"/>
        <v>86</v>
      </c>
      <c r="F91">
        <f t="shared" si="5"/>
        <v>10.653018863925139</v>
      </c>
      <c r="G91">
        <f t="shared" si="9"/>
        <v>10.653018863925139</v>
      </c>
    </row>
    <row r="92" spans="1:7" x14ac:dyDescent="0.35">
      <c r="A92">
        <f t="shared" si="6"/>
        <v>86</v>
      </c>
      <c r="B92">
        <v>0.57494501634557904</v>
      </c>
      <c r="C92">
        <f t="shared" si="7"/>
        <v>10.653018863925139</v>
      </c>
      <c r="E92">
        <f t="shared" si="8"/>
        <v>87</v>
      </c>
      <c r="F92">
        <f t="shared" si="5"/>
        <v>10.300965035959745</v>
      </c>
      <c r="G92">
        <f t="shared" si="9"/>
        <v>10.300965035959745</v>
      </c>
    </row>
    <row r="93" spans="1:7" x14ac:dyDescent="0.35">
      <c r="A93">
        <f t="shared" si="6"/>
        <v>87</v>
      </c>
      <c r="B93">
        <v>-4.1159165518735157E-2</v>
      </c>
      <c r="C93">
        <f t="shared" si="7"/>
        <v>10.300965035959745</v>
      </c>
      <c r="E93">
        <f t="shared" si="8"/>
        <v>88</v>
      </c>
      <c r="F93">
        <f t="shared" si="5"/>
        <v>9.322711642040451</v>
      </c>
      <c r="G93">
        <f t="shared" si="9"/>
        <v>9.322711642040451</v>
      </c>
    </row>
    <row r="94" spans="1:7" x14ac:dyDescent="0.35">
      <c r="A94">
        <f t="shared" si="6"/>
        <v>88</v>
      </c>
      <c r="B94">
        <v>-0.89619571623511651</v>
      </c>
      <c r="C94">
        <f t="shared" si="7"/>
        <v>9.322711642040451</v>
      </c>
      <c r="E94">
        <f t="shared" si="8"/>
        <v>89</v>
      </c>
      <c r="F94">
        <f t="shared" si="5"/>
        <v>11.208496897982</v>
      </c>
      <c r="G94">
        <f t="shared" si="9"/>
        <v>11.208496897982</v>
      </c>
    </row>
    <row r="95" spans="1:7" x14ac:dyDescent="0.35">
      <c r="A95">
        <f t="shared" si="6"/>
        <v>89</v>
      </c>
      <c r="B95">
        <v>1.503359605306662</v>
      </c>
      <c r="C95">
        <f t="shared" si="7"/>
        <v>11.208496897982</v>
      </c>
      <c r="E95">
        <f t="shared" si="8"/>
        <v>90</v>
      </c>
      <c r="F95">
        <f t="shared" si="5"/>
        <v>9.8337122512150579</v>
      </c>
      <c r="G95">
        <f t="shared" si="9"/>
        <v>9.8337122512150579</v>
      </c>
    </row>
    <row r="96" spans="1:7" x14ac:dyDescent="0.35">
      <c r="A96">
        <f t="shared" si="6"/>
        <v>90</v>
      </c>
      <c r="B96">
        <v>-0.71156365631100782</v>
      </c>
      <c r="C96">
        <f t="shared" si="7"/>
        <v>9.8337122512150579</v>
      </c>
      <c r="E96">
        <f t="shared" si="8"/>
        <v>91</v>
      </c>
      <c r="F96">
        <f t="shared" si="5"/>
        <v>11.009228904367124</v>
      </c>
      <c r="G96">
        <f t="shared" si="9"/>
        <v>11.009228904367124</v>
      </c>
    </row>
    <row r="97" spans="1:7" x14ac:dyDescent="0.35">
      <c r="A97">
        <f t="shared" si="6"/>
        <v>91</v>
      </c>
      <c r="B97">
        <v>0.98331759725438295</v>
      </c>
      <c r="C97">
        <f t="shared" si="7"/>
        <v>11.009228904367124</v>
      </c>
      <c r="E97">
        <f t="shared" si="8"/>
        <v>92</v>
      </c>
      <c r="F97">
        <f t="shared" si="5"/>
        <v>9.672211664259164</v>
      </c>
      <c r="G97">
        <f t="shared" si="9"/>
        <v>9.672211664259164</v>
      </c>
    </row>
    <row r="98" spans="1:7" x14ac:dyDescent="0.35">
      <c r="A98">
        <f t="shared" si="6"/>
        <v>92</v>
      </c>
      <c r="B98">
        <v>-0.83758504934694755</v>
      </c>
      <c r="C98">
        <f t="shared" si="7"/>
        <v>9.672211664259164</v>
      </c>
      <c r="E98">
        <f t="shared" si="8"/>
        <v>93</v>
      </c>
      <c r="F98">
        <f t="shared" si="5"/>
        <v>8.0220551654262664</v>
      </c>
      <c r="G98">
        <f t="shared" si="9"/>
        <v>8.0220551654262664</v>
      </c>
    </row>
    <row r="99" spans="1:7" x14ac:dyDescent="0.35">
      <c r="A99">
        <f t="shared" si="6"/>
        <v>93</v>
      </c>
      <c r="B99">
        <v>-1.9160100094245356</v>
      </c>
      <c r="C99">
        <f t="shared" si="7"/>
        <v>8.0220551654262664</v>
      </c>
      <c r="E99">
        <f t="shared" si="8"/>
        <v>94</v>
      </c>
      <c r="F99">
        <f t="shared" si="5"/>
        <v>9.1001604867082797</v>
      </c>
      <c r="G99">
        <f t="shared" si="9"/>
        <v>9.1001604867082797</v>
      </c>
    </row>
    <row r="100" spans="1:7" x14ac:dyDescent="0.35">
      <c r="A100">
        <f t="shared" si="6"/>
        <v>94</v>
      </c>
      <c r="B100">
        <v>0.10151986902498664</v>
      </c>
      <c r="C100">
        <f t="shared" si="7"/>
        <v>9.1001604867082797</v>
      </c>
      <c r="E100">
        <f t="shared" si="8"/>
        <v>95</v>
      </c>
      <c r="F100">
        <f t="shared" si="5"/>
        <v>10.293563569831946</v>
      </c>
      <c r="G100">
        <f t="shared" si="9"/>
        <v>10.293563569831946</v>
      </c>
    </row>
    <row r="101" spans="1:7" x14ac:dyDescent="0.35">
      <c r="A101">
        <f t="shared" si="6"/>
        <v>95</v>
      </c>
      <c r="B101">
        <v>0.94375520294114768</v>
      </c>
      <c r="C101">
        <f t="shared" si="7"/>
        <v>10.293563569831946</v>
      </c>
      <c r="E101">
        <f t="shared" si="8"/>
        <v>96</v>
      </c>
      <c r="F101">
        <f t="shared" si="5"/>
        <v>10.874137892356456</v>
      </c>
      <c r="G101">
        <f t="shared" si="9"/>
        <v>10.874137892356456</v>
      </c>
    </row>
    <row r="102" spans="1:7" x14ac:dyDescent="0.35">
      <c r="A102">
        <f t="shared" si="6"/>
        <v>96</v>
      </c>
      <c r="B102">
        <v>0.85739443406232374</v>
      </c>
      <c r="C102">
        <f t="shared" si="7"/>
        <v>10.874137892356456</v>
      </c>
      <c r="E102">
        <f t="shared" si="8"/>
        <v>97</v>
      </c>
      <c r="F102">
        <f t="shared" si="5"/>
        <v>11.048588930382071</v>
      </c>
      <c r="G102">
        <f t="shared" si="9"/>
        <v>11.048588930382071</v>
      </c>
    </row>
    <row r="103" spans="1:7" x14ac:dyDescent="0.35">
      <c r="A103">
        <f t="shared" si="6"/>
        <v>97</v>
      </c>
      <c r="B103">
        <v>0.60817129254501401</v>
      </c>
      <c r="C103">
        <f t="shared" si="7"/>
        <v>11.048588930382071</v>
      </c>
      <c r="E103">
        <f t="shared" si="8"/>
        <v>98</v>
      </c>
      <c r="F103">
        <f t="shared" si="5"/>
        <v>10.377103608405847</v>
      </c>
      <c r="G103">
        <f t="shared" si="9"/>
        <v>10.377103608405847</v>
      </c>
    </row>
    <row r="104" spans="1:7" x14ac:dyDescent="0.35">
      <c r="A104">
        <f t="shared" si="6"/>
        <v>98</v>
      </c>
      <c r="B104">
        <v>-0.23527438435259732</v>
      </c>
      <c r="C104">
        <f t="shared" si="7"/>
        <v>10.377103608405847</v>
      </c>
      <c r="E104">
        <f t="shared" si="8"/>
        <v>99</v>
      </c>
      <c r="F104">
        <f t="shared" si="5"/>
        <v>11.10073340647541</v>
      </c>
      <c r="G104">
        <f t="shared" si="9"/>
        <v>11.10073340647541</v>
      </c>
    </row>
    <row r="105" spans="1:7" x14ac:dyDescent="0.35">
      <c r="A105">
        <f t="shared" si="6"/>
        <v>99</v>
      </c>
      <c r="B105">
        <v>0.78970600372079702</v>
      </c>
      <c r="C105">
        <f t="shared" si="7"/>
        <v>11.10073340647541</v>
      </c>
      <c r="E105">
        <f t="shared" si="8"/>
        <v>100</v>
      </c>
      <c r="F105">
        <f t="shared" si="5"/>
        <v>9.5564566897714425</v>
      </c>
      <c r="G105">
        <f t="shared" si="9"/>
        <v>9.5564566897714425</v>
      </c>
    </row>
    <row r="106" spans="1:7" x14ac:dyDescent="0.35">
      <c r="A106">
        <f t="shared" si="6"/>
        <v>100</v>
      </c>
      <c r="B106">
        <v>-1.0561154940171853</v>
      </c>
      <c r="C106">
        <f t="shared" si="7"/>
        <v>9.5564566897714425</v>
      </c>
      <c r="E106">
        <f t="shared" si="8"/>
        <v>101</v>
      </c>
      <c r="F106">
        <f t="shared" si="5"/>
        <v>10.126612012197914</v>
      </c>
      <c r="G106">
        <f t="shared" si="9"/>
        <v>10.126612012197914</v>
      </c>
    </row>
    <row r="107" spans="1:7" x14ac:dyDescent="0.35">
      <c r="A107">
        <f t="shared" si="6"/>
        <v>101</v>
      </c>
      <c r="B107">
        <v>0.22586923055446753</v>
      </c>
      <c r="C107">
        <f t="shared" si="7"/>
        <v>10.126612012197914</v>
      </c>
      <c r="E107">
        <f t="shared" si="8"/>
        <v>102</v>
      </c>
      <c r="F107">
        <f t="shared" si="5"/>
        <v>10.618656799718755</v>
      </c>
      <c r="G107">
        <f t="shared" si="9"/>
        <v>10.618656799718755</v>
      </c>
    </row>
    <row r="108" spans="1:7" x14ac:dyDescent="0.35">
      <c r="A108">
        <f t="shared" si="6"/>
        <v>102</v>
      </c>
      <c r="B108">
        <v>0.57520223729110798</v>
      </c>
      <c r="C108">
        <f t="shared" si="7"/>
        <v>10.618656799718755</v>
      </c>
      <c r="E108">
        <f t="shared" si="8"/>
        <v>103</v>
      </c>
      <c r="F108">
        <f t="shared" si="5"/>
        <v>11.369377647513675</v>
      </c>
      <c r="G108">
        <f t="shared" si="9"/>
        <v>11.369377647513675</v>
      </c>
    </row>
    <row r="109" spans="1:7" x14ac:dyDescent="0.35">
      <c r="A109">
        <f t="shared" si="6"/>
        <v>103</v>
      </c>
      <c r="B109">
        <v>1.051358335168767</v>
      </c>
      <c r="C109">
        <f t="shared" si="7"/>
        <v>11.369377647513675</v>
      </c>
      <c r="E109">
        <f t="shared" si="8"/>
        <v>104</v>
      </c>
      <c r="F109">
        <f t="shared" si="5"/>
        <v>10.761442220235375</v>
      </c>
      <c r="G109">
        <f t="shared" si="9"/>
        <v>10.761442220235375</v>
      </c>
    </row>
    <row r="110" spans="1:7" x14ac:dyDescent="0.35">
      <c r="A110">
        <f t="shared" si="6"/>
        <v>104</v>
      </c>
      <c r="B110">
        <v>1.3149534009556497E-2</v>
      </c>
      <c r="C110">
        <f t="shared" si="7"/>
        <v>10.761442220235375</v>
      </c>
      <c r="E110" s="11">
        <f t="shared" si="8"/>
        <v>105</v>
      </c>
      <c r="F110" s="11">
        <f t="shared" si="5"/>
        <v>11.954765055482959</v>
      </c>
      <c r="G110" s="11">
        <f t="shared" si="9"/>
        <v>11.954765055482959</v>
      </c>
    </row>
    <row r="111" spans="1:7" x14ac:dyDescent="0.35">
      <c r="A111">
        <f t="shared" si="6"/>
        <v>105</v>
      </c>
      <c r="B111" s="11">
        <v>1.4243854081201066</v>
      </c>
      <c r="C111" s="11">
        <f t="shared" si="7"/>
        <v>11.954765055482959</v>
      </c>
    </row>
    <row r="113" spans="2:2" x14ac:dyDescent="0.35">
      <c r="B113" s="1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Init</vt:lpstr>
      <vt:lpstr>No Constant</vt:lpstr>
      <vt:lpstr>Constant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2023-11-06T09:54:35Z</dcterms:created>
  <dcterms:modified xsi:type="dcterms:W3CDTF">2023-11-06T10:45:09Z</dcterms:modified>
</cp:coreProperties>
</file>