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2B06F5FC-D050-41CA-9439-1C51F0F753F1}" xr6:coauthVersionLast="47" xr6:coauthVersionMax="47" xr10:uidLastSave="{00000000-0000-0000-0000-000000000000}"/>
  <bookViews>
    <workbookView xWindow="-110" yWindow="-110" windowWidth="19420" windowHeight="10300" xr2:uid="{47EEA066-B94A-4EA2-B3D7-C675F2DB718D}"/>
  </bookViews>
  <sheets>
    <sheet name="Title" sheetId="2" r:id="rId1"/>
    <sheet name="M-est" sheetId="1" r:id="rId2"/>
  </sheets>
  <externalReferences>
    <externalReference r:id="rId3"/>
    <externalReference r:id="rId4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H3" i="1"/>
  <c r="J3" i="1" s="1"/>
  <c r="L3" i="1" s="1"/>
  <c r="N3" i="1" s="1"/>
  <c r="P3" i="1" s="1"/>
  <c r="R3" i="1" s="1"/>
  <c r="T3" i="1" s="1"/>
  <c r="V3" i="1" s="1"/>
  <c r="X3" i="1" s="1"/>
  <c r="Z3" i="1" s="1"/>
  <c r="AB3" i="1" s="1"/>
  <c r="AD3" i="1" s="1"/>
  <c r="AF3" i="1" s="1"/>
  <c r="AH3" i="1" s="1"/>
  <c r="AJ3" i="1" s="1"/>
  <c r="AL3" i="1" s="1"/>
  <c r="AN3" i="1" s="1"/>
  <c r="AP3" i="1" s="1"/>
  <c r="AR3" i="1" s="1"/>
  <c r="AT3" i="1" s="1"/>
  <c r="G3" i="1"/>
  <c r="D11" i="1" a="1"/>
  <c r="D10" i="1" a="1"/>
  <c r="D6" i="1" a="1"/>
  <c r="D6" i="1" l="1"/>
  <c r="F11" i="1" s="1"/>
  <c r="G11" i="1" s="1"/>
  <c r="D10" i="1"/>
  <c r="D11" i="1"/>
  <c r="F16" i="1"/>
  <c r="G16" i="1" s="1"/>
  <c r="F12" i="1"/>
  <c r="G12" i="1" s="1"/>
  <c r="F5" i="1"/>
  <c r="G5" i="1" s="1"/>
  <c r="F21" i="1"/>
  <c r="G21" i="1" s="1"/>
  <c r="F13" i="1"/>
  <c r="G13" i="1" s="1"/>
  <c r="F4" i="1"/>
  <c r="G4" i="1" s="1"/>
  <c r="F19" i="1" l="1"/>
  <c r="G19" i="1" s="1"/>
  <c r="F20" i="1"/>
  <c r="G20" i="1" s="1"/>
  <c r="F8" i="1"/>
  <c r="G8" i="1" s="1"/>
  <c r="F7" i="1"/>
  <c r="G7" i="1" s="1"/>
  <c r="F14" i="1"/>
  <c r="G14" i="1" s="1"/>
  <c r="F10" i="1"/>
  <c r="G10" i="1" s="1"/>
  <c r="F9" i="1"/>
  <c r="G9" i="1" s="1"/>
  <c r="F18" i="1"/>
  <c r="G18" i="1" s="1"/>
  <c r="F17" i="1"/>
  <c r="G17" i="1" s="1"/>
  <c r="F15" i="1"/>
  <c r="G15" i="1" s="1"/>
  <c r="F22" i="1"/>
  <c r="G22" i="1" s="1"/>
  <c r="F6" i="1"/>
  <c r="G6" i="1" s="1"/>
  <c r="I3" i="1" s="1"/>
  <c r="F23" i="1"/>
  <c r="G23" i="1" s="1"/>
  <c r="H11" i="1" l="1"/>
  <c r="I11" i="1" s="1"/>
  <c r="H22" i="1"/>
  <c r="I22" i="1" s="1"/>
  <c r="H9" i="1"/>
  <c r="I9" i="1" s="1"/>
  <c r="H5" i="1"/>
  <c r="I5" i="1" s="1"/>
  <c r="H17" i="1"/>
  <c r="I17" i="1" s="1"/>
  <c r="H12" i="1"/>
  <c r="I12" i="1" s="1"/>
  <c r="H18" i="1"/>
  <c r="I18" i="1" s="1"/>
  <c r="H23" i="1"/>
  <c r="I23" i="1" s="1"/>
  <c r="H6" i="1"/>
  <c r="I6" i="1" s="1"/>
  <c r="H4" i="1"/>
  <c r="I4" i="1" s="1"/>
  <c r="H13" i="1"/>
  <c r="I13" i="1" s="1"/>
  <c r="H19" i="1"/>
  <c r="I19" i="1" s="1"/>
  <c r="H21" i="1"/>
  <c r="I21" i="1" s="1"/>
  <c r="H8" i="1"/>
  <c r="I8" i="1" s="1"/>
  <c r="H20" i="1"/>
  <c r="I20" i="1" s="1"/>
  <c r="H7" i="1"/>
  <c r="I7" i="1" s="1"/>
  <c r="H10" i="1"/>
  <c r="I10" i="1" s="1"/>
  <c r="H16" i="1"/>
  <c r="I16" i="1" s="1"/>
  <c r="H15" i="1"/>
  <c r="I15" i="1" s="1"/>
  <c r="H14" i="1"/>
  <c r="I14" i="1" s="1"/>
  <c r="K3" i="1" l="1"/>
  <c r="J14" i="1" l="1"/>
  <c r="K14" i="1" s="1"/>
  <c r="J8" i="1"/>
  <c r="K8" i="1" s="1"/>
  <c r="J21" i="1"/>
  <c r="K21" i="1" s="1"/>
  <c r="J7" i="1"/>
  <c r="K7" i="1" s="1"/>
  <c r="J20" i="1"/>
  <c r="K20" i="1" s="1"/>
  <c r="J19" i="1"/>
  <c r="K19" i="1" s="1"/>
  <c r="J15" i="1"/>
  <c r="K15" i="1" s="1"/>
  <c r="J12" i="1"/>
  <c r="K12" i="1" s="1"/>
  <c r="J4" i="1"/>
  <c r="K4" i="1" s="1"/>
  <c r="J6" i="1"/>
  <c r="K6" i="1" s="1"/>
  <c r="J23" i="1"/>
  <c r="K23" i="1" s="1"/>
  <c r="J16" i="1"/>
  <c r="K16" i="1" s="1"/>
  <c r="J11" i="1"/>
  <c r="K11" i="1" s="1"/>
  <c r="J9" i="1"/>
  <c r="K9" i="1" s="1"/>
  <c r="J5" i="1"/>
  <c r="K5" i="1" s="1"/>
  <c r="J17" i="1"/>
  <c r="K17" i="1" s="1"/>
  <c r="J18" i="1"/>
  <c r="K18" i="1" s="1"/>
  <c r="J22" i="1"/>
  <c r="K22" i="1" s="1"/>
  <c r="J10" i="1"/>
  <c r="K10" i="1" s="1"/>
  <c r="J13" i="1"/>
  <c r="K13" i="1" s="1"/>
  <c r="M3" i="1" l="1"/>
  <c r="L15" i="1" l="1"/>
  <c r="M15" i="1" s="1"/>
  <c r="L14" i="1"/>
  <c r="M14" i="1" s="1"/>
  <c r="L9" i="1"/>
  <c r="M9" i="1" s="1"/>
  <c r="L11" i="1"/>
  <c r="M11" i="1" s="1"/>
  <c r="L7" i="1"/>
  <c r="M7" i="1" s="1"/>
  <c r="L4" i="1"/>
  <c r="M4" i="1" s="1"/>
  <c r="L18" i="1"/>
  <c r="M18" i="1" s="1"/>
  <c r="L5" i="1"/>
  <c r="M5" i="1" s="1"/>
  <c r="L16" i="1"/>
  <c r="M16" i="1" s="1"/>
  <c r="L22" i="1"/>
  <c r="M22" i="1" s="1"/>
  <c r="L21" i="1"/>
  <c r="M21" i="1" s="1"/>
  <c r="L20" i="1"/>
  <c r="M20" i="1" s="1"/>
  <c r="L10" i="1"/>
  <c r="M10" i="1" s="1"/>
  <c r="L23" i="1"/>
  <c r="M23" i="1" s="1"/>
  <c r="L19" i="1"/>
  <c r="M19" i="1" s="1"/>
  <c r="L8" i="1"/>
  <c r="M8" i="1" s="1"/>
  <c r="L17" i="1"/>
  <c r="M17" i="1" s="1"/>
  <c r="L12" i="1"/>
  <c r="M12" i="1" s="1"/>
  <c r="L13" i="1"/>
  <c r="M13" i="1" s="1"/>
  <c r="L6" i="1"/>
  <c r="M6" i="1" s="1"/>
  <c r="O3" i="1" l="1"/>
  <c r="N22" i="1" l="1"/>
  <c r="O22" i="1" s="1"/>
  <c r="N7" i="1"/>
  <c r="O7" i="1" s="1"/>
  <c r="N23" i="1"/>
  <c r="O23" i="1" s="1"/>
  <c r="N20" i="1"/>
  <c r="O20" i="1" s="1"/>
  <c r="N4" i="1"/>
  <c r="O4" i="1" s="1"/>
  <c r="N5" i="1"/>
  <c r="O5" i="1" s="1"/>
  <c r="N16" i="1"/>
  <c r="O16" i="1" s="1"/>
  <c r="N6" i="1"/>
  <c r="O6" i="1" s="1"/>
  <c r="N18" i="1"/>
  <c r="O18" i="1" s="1"/>
  <c r="N17" i="1"/>
  <c r="O17" i="1" s="1"/>
  <c r="N21" i="1"/>
  <c r="O21" i="1" s="1"/>
  <c r="N10" i="1"/>
  <c r="O10" i="1" s="1"/>
  <c r="N12" i="1"/>
  <c r="O12" i="1" s="1"/>
  <c r="N9" i="1"/>
  <c r="O9" i="1" s="1"/>
  <c r="N19" i="1"/>
  <c r="O19" i="1" s="1"/>
  <c r="N11" i="1"/>
  <c r="O11" i="1" s="1"/>
  <c r="N14" i="1"/>
  <c r="O14" i="1" s="1"/>
  <c r="N8" i="1"/>
  <c r="O8" i="1" s="1"/>
  <c r="N13" i="1"/>
  <c r="O13" i="1" s="1"/>
  <c r="N15" i="1"/>
  <c r="O15" i="1" s="1"/>
  <c r="Q3" i="1" l="1"/>
  <c r="P7" i="1" l="1"/>
  <c r="Q7" i="1" s="1"/>
  <c r="P12" i="1"/>
  <c r="Q12" i="1" s="1"/>
  <c r="P21" i="1"/>
  <c r="Q21" i="1" s="1"/>
  <c r="P17" i="1"/>
  <c r="Q17" i="1" s="1"/>
  <c r="P14" i="1"/>
  <c r="Q14" i="1" s="1"/>
  <c r="P5" i="1"/>
  <c r="Q5" i="1" s="1"/>
  <c r="P13" i="1"/>
  <c r="Q13" i="1" s="1"/>
  <c r="P10" i="1"/>
  <c r="Q10" i="1" s="1"/>
  <c r="P16" i="1"/>
  <c r="Q16" i="1" s="1"/>
  <c r="P11" i="1"/>
  <c r="Q11" i="1" s="1"/>
  <c r="P18" i="1"/>
  <c r="Q18" i="1" s="1"/>
  <c r="P23" i="1"/>
  <c r="Q23" i="1" s="1"/>
  <c r="P9" i="1"/>
  <c r="Q9" i="1" s="1"/>
  <c r="P4" i="1"/>
  <c r="Q4" i="1" s="1"/>
  <c r="P19" i="1"/>
  <c r="Q19" i="1" s="1"/>
  <c r="P8" i="1"/>
  <c r="Q8" i="1" s="1"/>
  <c r="P22" i="1"/>
  <c r="Q22" i="1" s="1"/>
  <c r="P15" i="1"/>
  <c r="Q15" i="1" s="1"/>
  <c r="P6" i="1"/>
  <c r="Q6" i="1" s="1"/>
  <c r="P20" i="1"/>
  <c r="Q20" i="1" s="1"/>
  <c r="S3" i="1" l="1"/>
  <c r="R18" i="1" l="1"/>
  <c r="S18" i="1" s="1"/>
  <c r="R5" i="1"/>
  <c r="S5" i="1" s="1"/>
  <c r="R23" i="1"/>
  <c r="S23" i="1" s="1"/>
  <c r="R8" i="1"/>
  <c r="S8" i="1" s="1"/>
  <c r="R14" i="1"/>
  <c r="S14" i="1" s="1"/>
  <c r="R13" i="1"/>
  <c r="S13" i="1" s="1"/>
  <c r="R15" i="1"/>
  <c r="S15" i="1" s="1"/>
  <c r="R6" i="1"/>
  <c r="S6" i="1" s="1"/>
  <c r="R21" i="1"/>
  <c r="S21" i="1" s="1"/>
  <c r="R7" i="1"/>
  <c r="S7" i="1" s="1"/>
  <c r="R20" i="1"/>
  <c r="S20" i="1" s="1"/>
  <c r="R16" i="1"/>
  <c r="S16" i="1" s="1"/>
  <c r="R12" i="1"/>
  <c r="S12" i="1" s="1"/>
  <c r="R22" i="1"/>
  <c r="S22" i="1" s="1"/>
  <c r="R17" i="1"/>
  <c r="S17" i="1" s="1"/>
  <c r="R19" i="1"/>
  <c r="S19" i="1" s="1"/>
  <c r="R9" i="1"/>
  <c r="S9" i="1" s="1"/>
  <c r="R11" i="1"/>
  <c r="S11" i="1" s="1"/>
  <c r="R10" i="1"/>
  <c r="S10" i="1" s="1"/>
  <c r="R4" i="1"/>
  <c r="S4" i="1" s="1"/>
  <c r="U3" i="1" l="1"/>
  <c r="T10" i="1" l="1"/>
  <c r="U10" i="1" s="1"/>
  <c r="T22" i="1"/>
  <c r="U22" i="1" s="1"/>
  <c r="T6" i="1"/>
  <c r="U6" i="1" s="1"/>
  <c r="T23" i="1"/>
  <c r="U23" i="1" s="1"/>
  <c r="T20" i="1"/>
  <c r="U20" i="1" s="1"/>
  <c r="T14" i="1"/>
  <c r="U14" i="1" s="1"/>
  <c r="T19" i="1"/>
  <c r="U19" i="1" s="1"/>
  <c r="T12" i="1"/>
  <c r="U12" i="1" s="1"/>
  <c r="T9" i="1"/>
  <c r="U9" i="1" s="1"/>
  <c r="T15" i="1"/>
  <c r="U15" i="1" s="1"/>
  <c r="T5" i="1"/>
  <c r="U5" i="1" s="1"/>
  <c r="T8" i="1"/>
  <c r="U8" i="1" s="1"/>
  <c r="T11" i="1"/>
  <c r="U11" i="1" s="1"/>
  <c r="T18" i="1"/>
  <c r="U18" i="1" s="1"/>
  <c r="T4" i="1"/>
  <c r="U4" i="1" s="1"/>
  <c r="T13" i="1"/>
  <c r="U13" i="1" s="1"/>
  <c r="T21" i="1"/>
  <c r="U21" i="1" s="1"/>
  <c r="T7" i="1"/>
  <c r="U7" i="1" s="1"/>
  <c r="T17" i="1"/>
  <c r="U17" i="1" s="1"/>
  <c r="T16" i="1"/>
  <c r="U16" i="1" s="1"/>
  <c r="W3" i="1" l="1"/>
  <c r="V16" i="1" l="1"/>
  <c r="W16" i="1" s="1"/>
  <c r="V6" i="1"/>
  <c r="W6" i="1" s="1"/>
  <c r="V19" i="1"/>
  <c r="W19" i="1" s="1"/>
  <c r="V22" i="1"/>
  <c r="W22" i="1" s="1"/>
  <c r="V18" i="1"/>
  <c r="W18" i="1" s="1"/>
  <c r="V13" i="1"/>
  <c r="W13" i="1" s="1"/>
  <c r="V20" i="1"/>
  <c r="W20" i="1" s="1"/>
  <c r="V8" i="1"/>
  <c r="W8" i="1" s="1"/>
  <c r="V12" i="1"/>
  <c r="W12" i="1" s="1"/>
  <c r="V7" i="1"/>
  <c r="W7" i="1" s="1"/>
  <c r="V23" i="1"/>
  <c r="W23" i="1" s="1"/>
  <c r="V14" i="1"/>
  <c r="W14" i="1" s="1"/>
  <c r="V4" i="1"/>
  <c r="W4" i="1" s="1"/>
  <c r="V5" i="1"/>
  <c r="W5" i="1" s="1"/>
  <c r="V9" i="1"/>
  <c r="W9" i="1" s="1"/>
  <c r="V15" i="1"/>
  <c r="W15" i="1" s="1"/>
  <c r="V17" i="1"/>
  <c r="W17" i="1" s="1"/>
  <c r="V10" i="1"/>
  <c r="W10" i="1" s="1"/>
  <c r="V21" i="1"/>
  <c r="W21" i="1" s="1"/>
  <c r="V11" i="1"/>
  <c r="W11" i="1" s="1"/>
  <c r="Y3" i="1" l="1"/>
  <c r="X7" i="1" l="1"/>
  <c r="Y7" i="1" s="1"/>
  <c r="X20" i="1"/>
  <c r="Y20" i="1" s="1"/>
  <c r="X21" i="1"/>
  <c r="Y21" i="1" s="1"/>
  <c r="X6" i="1"/>
  <c r="Y6" i="1" s="1"/>
  <c r="X12" i="1"/>
  <c r="Y12" i="1" s="1"/>
  <c r="X23" i="1"/>
  <c r="Y23" i="1" s="1"/>
  <c r="X19" i="1"/>
  <c r="Y19" i="1" s="1"/>
  <c r="X14" i="1"/>
  <c r="Y14" i="1" s="1"/>
  <c r="X5" i="1"/>
  <c r="Y5" i="1" s="1"/>
  <c r="X17" i="1"/>
  <c r="Y17" i="1" s="1"/>
  <c r="X16" i="1"/>
  <c r="Y16" i="1" s="1"/>
  <c r="X18" i="1"/>
  <c r="Y18" i="1" s="1"/>
  <c r="X10" i="1"/>
  <c r="Y10" i="1" s="1"/>
  <c r="X4" i="1"/>
  <c r="Y4" i="1" s="1"/>
  <c r="X22" i="1"/>
  <c r="Y22" i="1" s="1"/>
  <c r="X11" i="1"/>
  <c r="Y11" i="1" s="1"/>
  <c r="X13" i="1"/>
  <c r="Y13" i="1" s="1"/>
  <c r="X9" i="1"/>
  <c r="Y9" i="1" s="1"/>
  <c r="X15" i="1"/>
  <c r="Y15" i="1" s="1"/>
  <c r="X8" i="1"/>
  <c r="Y8" i="1" s="1"/>
  <c r="AA3" i="1" l="1"/>
  <c r="Z18" i="1" l="1"/>
  <c r="AA18" i="1" s="1"/>
  <c r="Z9" i="1"/>
  <c r="AA9" i="1" s="1"/>
  <c r="Z17" i="1"/>
  <c r="AA17" i="1" s="1"/>
  <c r="Z16" i="1"/>
  <c r="AA16" i="1" s="1"/>
  <c r="Z14" i="1"/>
  <c r="AA14" i="1" s="1"/>
  <c r="Z10" i="1"/>
  <c r="AA10" i="1" s="1"/>
  <c r="Z5" i="1"/>
  <c r="AA5" i="1" s="1"/>
  <c r="Z13" i="1"/>
  <c r="AA13" i="1" s="1"/>
  <c r="Z19" i="1"/>
  <c r="AA19" i="1" s="1"/>
  <c r="Z11" i="1"/>
  <c r="AA11" i="1" s="1"/>
  <c r="Z6" i="1"/>
  <c r="AA6" i="1" s="1"/>
  <c r="Z8" i="1"/>
  <c r="AA8" i="1" s="1"/>
  <c r="Z15" i="1"/>
  <c r="AA15" i="1" s="1"/>
  <c r="Z22" i="1"/>
  <c r="AA22" i="1" s="1"/>
  <c r="Z21" i="1"/>
  <c r="AA21" i="1" s="1"/>
  <c r="Z7" i="1"/>
  <c r="AA7" i="1" s="1"/>
  <c r="Z23" i="1"/>
  <c r="AA23" i="1" s="1"/>
  <c r="Z20" i="1"/>
  <c r="AA20" i="1" s="1"/>
  <c r="Z12" i="1"/>
  <c r="AA12" i="1" s="1"/>
  <c r="Z4" i="1"/>
  <c r="AA4" i="1" s="1"/>
  <c r="AC3" i="1" l="1"/>
  <c r="AB23" i="1" l="1"/>
  <c r="AC23" i="1" s="1"/>
  <c r="AB16" i="1"/>
  <c r="AC16" i="1" s="1"/>
  <c r="AB6" i="1"/>
  <c r="AC6" i="1" s="1"/>
  <c r="AB18" i="1"/>
  <c r="AC18" i="1" s="1"/>
  <c r="AB15" i="1"/>
  <c r="AC15" i="1" s="1"/>
  <c r="AB9" i="1"/>
  <c r="AC9" i="1" s="1"/>
  <c r="AB4" i="1"/>
  <c r="AC4" i="1" s="1"/>
  <c r="AE3" i="1" s="1"/>
  <c r="AB21" i="1"/>
  <c r="AC21" i="1" s="1"/>
  <c r="AB13" i="1"/>
  <c r="AC13" i="1" s="1"/>
  <c r="AB10" i="1"/>
  <c r="AC10" i="1" s="1"/>
  <c r="AB19" i="1"/>
  <c r="AC19" i="1" s="1"/>
  <c r="AB8" i="1"/>
  <c r="AC8" i="1" s="1"/>
  <c r="AB5" i="1"/>
  <c r="AC5" i="1" s="1"/>
  <c r="AB22" i="1"/>
  <c r="AC22" i="1" s="1"/>
  <c r="AB14" i="1"/>
  <c r="AC14" i="1" s="1"/>
  <c r="AB7" i="1"/>
  <c r="AC7" i="1" s="1"/>
  <c r="AB11" i="1"/>
  <c r="AC11" i="1" s="1"/>
  <c r="AB12" i="1"/>
  <c r="AC12" i="1" s="1"/>
  <c r="AB20" i="1"/>
  <c r="AC20" i="1" s="1"/>
  <c r="AB17" i="1"/>
  <c r="AC17" i="1" s="1"/>
  <c r="AD12" i="1" l="1"/>
  <c r="AE12" i="1" s="1"/>
  <c r="AD4" i="1"/>
  <c r="AE4" i="1" s="1"/>
  <c r="AD15" i="1"/>
  <c r="AE15" i="1" s="1"/>
  <c r="AD19" i="1"/>
  <c r="AE19" i="1" s="1"/>
  <c r="AD13" i="1"/>
  <c r="AE13" i="1" s="1"/>
  <c r="AD20" i="1"/>
  <c r="AE20" i="1" s="1"/>
  <c r="AD11" i="1"/>
  <c r="AE11" i="1" s="1"/>
  <c r="AD9" i="1"/>
  <c r="AE9" i="1" s="1"/>
  <c r="AD23" i="1"/>
  <c r="AE23" i="1" s="1"/>
  <c r="AD5" i="1"/>
  <c r="AE5" i="1" s="1"/>
  <c r="AD22" i="1"/>
  <c r="AE22" i="1" s="1"/>
  <c r="AD21" i="1"/>
  <c r="AE21" i="1" s="1"/>
  <c r="AD17" i="1"/>
  <c r="AE17" i="1" s="1"/>
  <c r="AD18" i="1"/>
  <c r="AE18" i="1" s="1"/>
  <c r="AD10" i="1"/>
  <c r="AE10" i="1" s="1"/>
  <c r="AD6" i="1"/>
  <c r="AE6" i="1" s="1"/>
  <c r="AD14" i="1"/>
  <c r="AE14" i="1" s="1"/>
  <c r="AD7" i="1"/>
  <c r="AE7" i="1" s="1"/>
  <c r="AD8" i="1"/>
  <c r="AE8" i="1" s="1"/>
  <c r="AD16" i="1"/>
  <c r="AE16" i="1" s="1"/>
  <c r="AG3" i="1" l="1"/>
  <c r="AF10" i="1" l="1"/>
  <c r="AG10" i="1" s="1"/>
  <c r="AF8" i="1"/>
  <c r="AG8" i="1" s="1"/>
  <c r="AF21" i="1"/>
  <c r="AG21" i="1" s="1"/>
  <c r="AF7" i="1"/>
  <c r="AG7" i="1" s="1"/>
  <c r="AF5" i="1"/>
  <c r="AG5" i="1" s="1"/>
  <c r="AF6" i="1"/>
  <c r="AG6" i="1" s="1"/>
  <c r="AF4" i="1"/>
  <c r="AG4" i="1" s="1"/>
  <c r="AI3" i="1" s="1"/>
  <c r="AF15" i="1"/>
  <c r="AG15" i="1" s="1"/>
  <c r="AF11" i="1"/>
  <c r="AG11" i="1" s="1"/>
  <c r="AF17" i="1"/>
  <c r="AG17" i="1" s="1"/>
  <c r="AF22" i="1"/>
  <c r="AG22" i="1" s="1"/>
  <c r="AF16" i="1"/>
  <c r="AG16" i="1" s="1"/>
  <c r="AF14" i="1"/>
  <c r="AG14" i="1" s="1"/>
  <c r="AF20" i="1"/>
  <c r="AG20" i="1" s="1"/>
  <c r="AF12" i="1"/>
  <c r="AG12" i="1" s="1"/>
  <c r="AF18" i="1"/>
  <c r="AG18" i="1" s="1"/>
  <c r="AF13" i="1"/>
  <c r="AG13" i="1" s="1"/>
  <c r="AF19" i="1"/>
  <c r="AG19" i="1" s="1"/>
  <c r="AF9" i="1"/>
  <c r="AG9" i="1" s="1"/>
  <c r="AF23" i="1"/>
  <c r="AG23" i="1" s="1"/>
  <c r="AH18" i="1" l="1"/>
  <c r="AI18" i="1" s="1"/>
  <c r="AH13" i="1"/>
  <c r="AI13" i="1" s="1"/>
  <c r="AH7" i="1"/>
  <c r="AI7" i="1" s="1"/>
  <c r="AH23" i="1"/>
  <c r="AI23" i="1" s="1"/>
  <c r="AH9" i="1"/>
  <c r="AI9" i="1" s="1"/>
  <c r="AH14" i="1"/>
  <c r="AI14" i="1" s="1"/>
  <c r="AH15" i="1"/>
  <c r="AI15" i="1" s="1"/>
  <c r="AH8" i="1"/>
  <c r="AI8" i="1" s="1"/>
  <c r="AH17" i="1"/>
  <c r="AI17" i="1" s="1"/>
  <c r="AH19" i="1"/>
  <c r="AI19" i="1" s="1"/>
  <c r="AH16" i="1"/>
  <c r="AI16" i="1" s="1"/>
  <c r="AH5" i="1"/>
  <c r="AI5" i="1" s="1"/>
  <c r="AH11" i="1"/>
  <c r="AI11" i="1" s="1"/>
  <c r="AH6" i="1"/>
  <c r="AI6" i="1" s="1"/>
  <c r="AH22" i="1"/>
  <c r="AI22" i="1" s="1"/>
  <c r="AH20" i="1"/>
  <c r="AI20" i="1" s="1"/>
  <c r="AH10" i="1"/>
  <c r="AI10" i="1" s="1"/>
  <c r="AH12" i="1"/>
  <c r="AI12" i="1" s="1"/>
  <c r="AH21" i="1"/>
  <c r="AI21" i="1" s="1"/>
  <c r="AH4" i="1"/>
  <c r="AI4" i="1" s="1"/>
  <c r="AK3" i="1" l="1"/>
  <c r="AJ10" i="1" l="1"/>
  <c r="AK10" i="1" s="1"/>
  <c r="AJ6" i="1"/>
  <c r="AK6" i="1" s="1"/>
  <c r="AJ23" i="1"/>
  <c r="AK23" i="1" s="1"/>
  <c r="AJ20" i="1"/>
  <c r="AK20" i="1" s="1"/>
  <c r="AJ22" i="1"/>
  <c r="AK22" i="1" s="1"/>
  <c r="AJ9" i="1"/>
  <c r="AK9" i="1" s="1"/>
  <c r="AJ17" i="1"/>
  <c r="AK17" i="1" s="1"/>
  <c r="AJ19" i="1"/>
  <c r="AK19" i="1" s="1"/>
  <c r="AJ5" i="1"/>
  <c r="AK5" i="1" s="1"/>
  <c r="AJ14" i="1"/>
  <c r="AK14" i="1" s="1"/>
  <c r="AJ21" i="1"/>
  <c r="AK21" i="1" s="1"/>
  <c r="AJ16" i="1"/>
  <c r="AK16" i="1" s="1"/>
  <c r="AJ15" i="1"/>
  <c r="AK15" i="1" s="1"/>
  <c r="AJ18" i="1"/>
  <c r="AK18" i="1" s="1"/>
  <c r="AJ12" i="1"/>
  <c r="AK12" i="1" s="1"/>
  <c r="AJ8" i="1"/>
  <c r="AK8" i="1" s="1"/>
  <c r="AJ7" i="1"/>
  <c r="AK7" i="1" s="1"/>
  <c r="AJ11" i="1"/>
  <c r="AK11" i="1" s="1"/>
  <c r="AJ4" i="1"/>
  <c r="AK4" i="1" s="1"/>
  <c r="AJ13" i="1"/>
  <c r="AK13" i="1" s="1"/>
  <c r="AM3" i="1" l="1"/>
  <c r="AL16" i="1" l="1"/>
  <c r="AM16" i="1" s="1"/>
  <c r="AL13" i="1"/>
  <c r="AM13" i="1" s="1"/>
  <c r="AL8" i="1"/>
  <c r="AM8" i="1" s="1"/>
  <c r="AL20" i="1"/>
  <c r="AM20" i="1" s="1"/>
  <c r="AL12" i="1"/>
  <c r="AM12" i="1" s="1"/>
  <c r="AL4" i="1"/>
  <c r="AM4" i="1" s="1"/>
  <c r="AL17" i="1"/>
  <c r="AM17" i="1" s="1"/>
  <c r="AL5" i="1"/>
  <c r="AM5" i="1" s="1"/>
  <c r="AL6" i="1"/>
  <c r="AM6" i="1" s="1"/>
  <c r="AL23" i="1"/>
  <c r="AM23" i="1" s="1"/>
  <c r="AL21" i="1"/>
  <c r="AM21" i="1" s="1"/>
  <c r="AL15" i="1"/>
  <c r="AM15" i="1" s="1"/>
  <c r="AL19" i="1"/>
  <c r="AM19" i="1" s="1"/>
  <c r="AL22" i="1"/>
  <c r="AM22" i="1" s="1"/>
  <c r="AL18" i="1"/>
  <c r="AM18" i="1" s="1"/>
  <c r="AL9" i="1"/>
  <c r="AM9" i="1" s="1"/>
  <c r="AL14" i="1"/>
  <c r="AM14" i="1" s="1"/>
  <c r="AL7" i="1"/>
  <c r="AM7" i="1" s="1"/>
  <c r="AL10" i="1"/>
  <c r="AM10" i="1" s="1"/>
  <c r="AL11" i="1"/>
  <c r="AM11" i="1" s="1"/>
  <c r="AO3" i="1" l="1"/>
  <c r="AN9" i="1" l="1"/>
  <c r="AO9" i="1" s="1"/>
  <c r="AN14" i="1"/>
  <c r="AO14" i="1" s="1"/>
  <c r="AN11" i="1"/>
  <c r="AO11" i="1" s="1"/>
  <c r="AN21" i="1"/>
  <c r="AO21" i="1" s="1"/>
  <c r="AN8" i="1"/>
  <c r="AO8" i="1" s="1"/>
  <c r="AN5" i="1"/>
  <c r="AO5" i="1" s="1"/>
  <c r="AN4" i="1"/>
  <c r="AO4" i="1" s="1"/>
  <c r="AN16" i="1"/>
  <c r="AO16" i="1" s="1"/>
  <c r="AN17" i="1"/>
  <c r="AO17" i="1" s="1"/>
  <c r="AN7" i="1"/>
  <c r="AO7" i="1" s="1"/>
  <c r="AN20" i="1"/>
  <c r="AO20" i="1" s="1"/>
  <c r="AN19" i="1"/>
  <c r="AO19" i="1" s="1"/>
  <c r="AN22" i="1"/>
  <c r="AO22" i="1" s="1"/>
  <c r="AN13" i="1"/>
  <c r="AO13" i="1" s="1"/>
  <c r="AN18" i="1"/>
  <c r="AO18" i="1" s="1"/>
  <c r="AN12" i="1"/>
  <c r="AO12" i="1" s="1"/>
  <c r="AN6" i="1"/>
  <c r="AO6" i="1" s="1"/>
  <c r="AN15" i="1"/>
  <c r="AO15" i="1" s="1"/>
  <c r="AN23" i="1"/>
  <c r="AO23" i="1" s="1"/>
  <c r="AN10" i="1"/>
  <c r="AO10" i="1" s="1"/>
  <c r="AQ3" i="1" l="1"/>
  <c r="AP18" i="1" l="1"/>
  <c r="AQ18" i="1" s="1"/>
  <c r="AP5" i="1"/>
  <c r="AQ5" i="1" s="1"/>
  <c r="AP14" i="1"/>
  <c r="AQ14" i="1" s="1"/>
  <c r="AP17" i="1"/>
  <c r="AQ17" i="1" s="1"/>
  <c r="AP9" i="1"/>
  <c r="AQ9" i="1" s="1"/>
  <c r="AP11" i="1"/>
  <c r="AQ11" i="1" s="1"/>
  <c r="AP6" i="1"/>
  <c r="AQ6" i="1" s="1"/>
  <c r="AP8" i="1"/>
  <c r="AQ8" i="1" s="1"/>
  <c r="AP10" i="1"/>
  <c r="AQ10" i="1" s="1"/>
  <c r="AP13" i="1"/>
  <c r="AQ13" i="1" s="1"/>
  <c r="AP23" i="1"/>
  <c r="AQ23" i="1" s="1"/>
  <c r="AP7" i="1"/>
  <c r="AQ7" i="1" s="1"/>
  <c r="AP22" i="1"/>
  <c r="AQ22" i="1" s="1"/>
  <c r="AP20" i="1"/>
  <c r="AQ20" i="1" s="1"/>
  <c r="AP21" i="1"/>
  <c r="AQ21" i="1" s="1"/>
  <c r="AP15" i="1"/>
  <c r="AQ15" i="1" s="1"/>
  <c r="AP16" i="1"/>
  <c r="AQ16" i="1" s="1"/>
  <c r="AP12" i="1"/>
  <c r="AQ12" i="1" s="1"/>
  <c r="AP19" i="1"/>
  <c r="AQ19" i="1" s="1"/>
  <c r="AP4" i="1"/>
  <c r="AQ4" i="1" s="1"/>
  <c r="AS3" i="1" l="1"/>
  <c r="AR10" i="1" l="1"/>
  <c r="AS10" i="1" s="1"/>
  <c r="AR6" i="1"/>
  <c r="AS6" i="1" s="1"/>
  <c r="AR23" i="1"/>
  <c r="AS23" i="1" s="1"/>
  <c r="AR16" i="1"/>
  <c r="AS16" i="1" s="1"/>
  <c r="AR18" i="1"/>
  <c r="AS18" i="1" s="1"/>
  <c r="AR7" i="1"/>
  <c r="AS7" i="1" s="1"/>
  <c r="AR12" i="1"/>
  <c r="AS12" i="1" s="1"/>
  <c r="AR19" i="1"/>
  <c r="AS19" i="1" s="1"/>
  <c r="AR5" i="1"/>
  <c r="AS5" i="1" s="1"/>
  <c r="AR9" i="1"/>
  <c r="AS9" i="1" s="1"/>
  <c r="AR20" i="1"/>
  <c r="AS20" i="1" s="1"/>
  <c r="AR15" i="1"/>
  <c r="AS15" i="1" s="1"/>
  <c r="AR22" i="1"/>
  <c r="AS22" i="1" s="1"/>
  <c r="AR8" i="1"/>
  <c r="AS8" i="1" s="1"/>
  <c r="AR17" i="1"/>
  <c r="AS17" i="1" s="1"/>
  <c r="AR11" i="1"/>
  <c r="AS11" i="1" s="1"/>
  <c r="AR14" i="1"/>
  <c r="AS14" i="1" s="1"/>
  <c r="AR4" i="1"/>
  <c r="AS4" i="1" s="1"/>
  <c r="AR13" i="1"/>
  <c r="AS13" i="1" s="1"/>
  <c r="AR21" i="1"/>
  <c r="AS21" i="1" s="1"/>
  <c r="AU3" i="1" l="1"/>
  <c r="AT16" i="1" l="1"/>
  <c r="AU16" i="1" s="1"/>
  <c r="AT8" i="1"/>
  <c r="AU8" i="1" s="1"/>
  <c r="AT7" i="1"/>
  <c r="AU7" i="1" s="1"/>
  <c r="AT10" i="1"/>
  <c r="AU10" i="1" s="1"/>
  <c r="AT19" i="1"/>
  <c r="AU19" i="1" s="1"/>
  <c r="AT11" i="1"/>
  <c r="AU11" i="1" s="1"/>
  <c r="AT12" i="1"/>
  <c r="AU12" i="1" s="1"/>
  <c r="AT17" i="1"/>
  <c r="AU17" i="1" s="1"/>
  <c r="AT23" i="1"/>
  <c r="AU23" i="1" s="1"/>
  <c r="AT4" i="1"/>
  <c r="AU4" i="1" s="1"/>
  <c r="AT9" i="1"/>
  <c r="AU9" i="1" s="1"/>
  <c r="AT18" i="1"/>
  <c r="AU18" i="1" s="1"/>
  <c r="AT21" i="1"/>
  <c r="AU21" i="1" s="1"/>
  <c r="AT20" i="1"/>
  <c r="AU20" i="1" s="1"/>
  <c r="AT13" i="1"/>
  <c r="AU13" i="1" s="1"/>
  <c r="AT22" i="1"/>
  <c r="AU22" i="1" s="1"/>
  <c r="AT5" i="1"/>
  <c r="AU5" i="1" s="1"/>
  <c r="AT6" i="1"/>
  <c r="AU6" i="1" s="1"/>
  <c r="AT14" i="1"/>
  <c r="AU14" i="1" s="1"/>
  <c r="AT15" i="1"/>
  <c r="AU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<sst xmlns="http://schemas.openxmlformats.org/spreadsheetml/2006/main" count="12" uniqueCount="11">
  <si>
    <t>M-estimators</t>
  </si>
  <si>
    <t>data</t>
  </si>
  <si>
    <t>mean</t>
  </si>
  <si>
    <t>median</t>
  </si>
  <si>
    <t>mad</t>
  </si>
  <si>
    <t>c</t>
  </si>
  <si>
    <t>biweight</t>
  </si>
  <si>
    <t>huber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</si>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</sst>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X.xlam" TargetMode="External"/><Relationship Id="rId1" Type="http://schemas.openxmlformats.org/officeDocument/2006/relationships/externalLinkPath" Target="/Users/user/AppData/Roaming/Microsoft/AddIns/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</sheetNames>
    <definedNames>
      <definedName name="BIWEIGHT"/>
      <definedName name="HUBER"/>
      <definedName name="MA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1626-3117-4450-AF2C-73D326044239}">
  <dimension ref="A1:B6"/>
  <sheetViews>
    <sheetView tabSelected="1" workbookViewId="0"/>
  </sheetViews>
  <sheetFormatPr defaultRowHeight="14.5" x14ac:dyDescent="0.35"/>
  <cols>
    <col min="2" max="2" width="9.08984375" bestFit="1" customWidth="1"/>
  </cols>
  <sheetData>
    <row r="1" spans="1:2" x14ac:dyDescent="0.35">
      <c r="A1" t="s">
        <v>8</v>
      </c>
    </row>
    <row r="2" spans="1:2" x14ac:dyDescent="0.35">
      <c r="A2" t="s">
        <v>0</v>
      </c>
    </row>
    <row r="4" spans="1:2" x14ac:dyDescent="0.35">
      <c r="A4" t="s">
        <v>9</v>
      </c>
      <c r="B4" s="15">
        <v>45206</v>
      </c>
    </row>
    <row r="6" spans="1:2" x14ac:dyDescent="0.35">
      <c r="A6" s="16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DEB1-6A49-44F0-B705-A32F098E43ED}">
  <dimension ref="A1:AU23"/>
  <sheetViews>
    <sheetView workbookViewId="0"/>
  </sheetViews>
  <sheetFormatPr defaultRowHeight="14.5" x14ac:dyDescent="0.35"/>
  <cols>
    <col min="2" max="2" width="5.453125" customWidth="1"/>
    <col min="3" max="3" width="8.26953125" customWidth="1"/>
  </cols>
  <sheetData>
    <row r="1" spans="1:47" x14ac:dyDescent="0.35">
      <c r="A1" s="1" t="s">
        <v>0</v>
      </c>
    </row>
    <row r="3" spans="1:47" x14ac:dyDescent="0.35">
      <c r="A3" s="2" t="s">
        <v>1</v>
      </c>
      <c r="F3">
        <v>0</v>
      </c>
      <c r="G3">
        <f>D4</f>
        <v>46.95</v>
      </c>
      <c r="H3">
        <f>F3+1</f>
        <v>1</v>
      </c>
      <c r="I3">
        <f>SUMPRODUCT(G4:G23,$A$4:$A$23)/SUM(G4:G23)</f>
        <v>47.674839919864922</v>
      </c>
      <c r="J3">
        <f>H3+1</f>
        <v>2</v>
      </c>
      <c r="K3">
        <f>SUMPRODUCT(I4:I23,$A$4:$A$23)/SUM(I4:I23)</f>
        <v>47.949968835607343</v>
      </c>
      <c r="L3">
        <f>J3+1</f>
        <v>3</v>
      </c>
      <c r="M3">
        <f>SUMPRODUCT(K4:K23,$A$4:$A$23)/SUM(K4:K23)</f>
        <v>48.054327063356389</v>
      </c>
      <c r="N3">
        <f>L3+1</f>
        <v>4</v>
      </c>
      <c r="O3">
        <f>SUMPRODUCT(M4:M23,$A$4:$A$23)/SUM(M4:M23)</f>
        <v>48.093901658183484</v>
      </c>
      <c r="P3">
        <f>N3+1</f>
        <v>5</v>
      </c>
      <c r="Q3">
        <f>SUMPRODUCT(O4:O23,$A$4:$A$23)/SUM(O4:O23)</f>
        <v>48.108907838543658</v>
      </c>
      <c r="R3">
        <f>P3+1</f>
        <v>6</v>
      </c>
      <c r="S3">
        <f>SUMPRODUCT(Q4:Q23,$A$4:$A$23)/SUM(Q4:Q23)</f>
        <v>48.114597814851201</v>
      </c>
      <c r="T3">
        <f>R3+1</f>
        <v>7</v>
      </c>
      <c r="U3">
        <f>SUMPRODUCT(S4:S23,$A$4:$A$23)/SUM(S4:S23)</f>
        <v>48.116755289595012</v>
      </c>
      <c r="V3">
        <f>T3+1</f>
        <v>8</v>
      </c>
      <c r="W3">
        <f>SUMPRODUCT(U4:U23,$A$4:$A$23)/SUM(U4:U23)</f>
        <v>48.117573338147132</v>
      </c>
      <c r="X3">
        <f>V3+1</f>
        <v>9</v>
      </c>
      <c r="Y3">
        <f>SUMPRODUCT(W4:W23,$A$4:$A$23)/SUM(W4:W23)</f>
        <v>48.117883516667348</v>
      </c>
      <c r="Z3">
        <f>X3+1</f>
        <v>10</v>
      </c>
      <c r="AA3">
        <f>SUMPRODUCT(Y4:Y23,$A$4:$A$23)/SUM(Y4:Y23)</f>
        <v>48.118001126622978</v>
      </c>
      <c r="AB3">
        <f>Z3+1</f>
        <v>11</v>
      </c>
      <c r="AC3">
        <f>SUMPRODUCT(AA4:AA23,$A$4:$A$23)/SUM(AA4:AA23)</f>
        <v>48.118045720614717</v>
      </c>
      <c r="AD3">
        <f>AB3+1</f>
        <v>12</v>
      </c>
      <c r="AE3">
        <f>SUMPRODUCT(AC4:AC23,$A$4:$A$23)/SUM(AC4:AC23)</f>
        <v>48.118062629250623</v>
      </c>
      <c r="AF3">
        <f>AD3+1</f>
        <v>13</v>
      </c>
      <c r="AG3">
        <f>SUMPRODUCT(AE4:AE23,$A$4:$A$23)/SUM(AE4:AE23)</f>
        <v>48.118069040472122</v>
      </c>
      <c r="AH3">
        <f>AF3+1</f>
        <v>14</v>
      </c>
      <c r="AI3">
        <f>SUMPRODUCT(AG4:AG23,$A$4:$A$23)/SUM(AG4:AG23)</f>
        <v>48.118071471405088</v>
      </c>
      <c r="AJ3">
        <f>AH3+1</f>
        <v>15</v>
      </c>
      <c r="AK3">
        <f>SUMPRODUCT(AI4:AI23,$A$4:$A$23)/SUM(AI4:AI23)</f>
        <v>48.118072393138192</v>
      </c>
      <c r="AL3">
        <f>AJ3+1</f>
        <v>16</v>
      </c>
      <c r="AM3">
        <f>SUMPRODUCT(AK4:AK23,$A$4:$A$23)/SUM(AK4:AK23)</f>
        <v>48.118072742630304</v>
      </c>
      <c r="AN3">
        <f>AL3+1</f>
        <v>17</v>
      </c>
      <c r="AO3">
        <f>SUMPRODUCT(AM4:AM23,$A$4:$A$23)/SUM(AM4:AM23)</f>
        <v>48.118072875146702</v>
      </c>
      <c r="AP3">
        <f>AN3+1</f>
        <v>18</v>
      </c>
      <c r="AQ3">
        <f>SUMPRODUCT(AO4:AO23,$A$4:$A$23)/SUM(AO4:AO23)</f>
        <v>48.118072925392738</v>
      </c>
      <c r="AR3">
        <f>AP3+1</f>
        <v>19</v>
      </c>
      <c r="AS3">
        <f>SUMPRODUCT(AQ4:AQ23,$A$4:$A$23)/SUM(AQ4:AQ23)</f>
        <v>48.118072944444449</v>
      </c>
      <c r="AT3">
        <f>AR3+1</f>
        <v>20</v>
      </c>
      <c r="AU3">
        <f>SUMPRODUCT(AS4:AS23,$A$4:$A$23)/SUM(AS4:AS23)</f>
        <v>48.118072951668275</v>
      </c>
    </row>
    <row r="4" spans="1:47" x14ac:dyDescent="0.35">
      <c r="A4" s="3">
        <v>5</v>
      </c>
      <c r="C4" t="s">
        <v>2</v>
      </c>
      <c r="D4" s="4">
        <f>AVERAGE(A4:A23)</f>
        <v>46.95</v>
      </c>
      <c r="F4" s="5">
        <f>($A4-G$3)/$D$6</f>
        <v>-2.5424242424242425</v>
      </c>
      <c r="G4" s="6">
        <f>IF(ABS(F4)&lt;=$D$8,(1-F4^2/$D$8^2)^2,0)</f>
        <v>0.49773833281119473</v>
      </c>
      <c r="H4" s="5">
        <f>($A4-I$3)/$D$6</f>
        <v>-2.5863539345372679</v>
      </c>
      <c r="I4" s="6">
        <f>IF(ABS(H4)&lt;=$D$8,(1-H4^2/$D$8^2)^2,0)</f>
        <v>0.48335986988262514</v>
      </c>
      <c r="J4" s="5">
        <f t="shared" ref="J4:J23" si="0">($A4-K$3)/$D$6</f>
        <v>-2.6030284142792328</v>
      </c>
      <c r="K4" s="6">
        <f t="shared" ref="K4:K23" si="1">IF(ABS(J4)&lt;=$D$8,(1-J4^2/$D$8^2)^2,0)</f>
        <v>0.47789372670084757</v>
      </c>
      <c r="L4" s="5">
        <f t="shared" ref="L4:L23" si="2">($A4-M$3)/$D$6</f>
        <v>-2.6093531553549325</v>
      </c>
      <c r="M4" s="6">
        <f t="shared" ref="M4:M23" si="3">IF(ABS(L4)&lt;=$D$8,(1-L4^2/$D$8^2)^2,0)</f>
        <v>0.47581937030215837</v>
      </c>
      <c r="N4" s="5">
        <f t="shared" ref="N4:N23" si="4">($A4-O$3)/$D$6</f>
        <v>-2.611751615647484</v>
      </c>
      <c r="O4" s="6">
        <f t="shared" ref="O4:O23" si="5">IF(ABS(N4)&lt;=$D$8,(1-N4^2/$D$8^2)^2,0)</f>
        <v>0.47503260143365894</v>
      </c>
      <c r="P4" s="5">
        <f t="shared" ref="P4:P23" si="6">($A4-Q$3)/$D$6</f>
        <v>-2.612661081123858</v>
      </c>
      <c r="Q4" s="6">
        <f t="shared" ref="Q4:Q23" si="7">IF(ABS(P4)&lt;=$D$8,(1-P4^2/$D$8^2)^2,0)</f>
        <v>0.47473425008870929</v>
      </c>
      <c r="R4" s="5">
        <f t="shared" ref="R4:R23" si="8">($A4-S$3)/$D$6</f>
        <v>-2.6130059281728002</v>
      </c>
      <c r="S4" s="6">
        <f t="shared" ref="S4:S23" si="9">IF(ABS(R4)&lt;=$D$8,(1-R4^2/$D$8^2)^2,0)</f>
        <v>0.47462111991390088</v>
      </c>
      <c r="T4" s="5">
        <f t="shared" ref="T4:T23" si="10">($A4-U$3)/$D$6</f>
        <v>-2.6131366842178796</v>
      </c>
      <c r="U4" s="6">
        <f t="shared" ref="U4:U23" si="11">IF(ABS(T4)&lt;=$D$8,(1-T4^2/$D$8^2)^2,0)</f>
        <v>0.4745782238390151</v>
      </c>
      <c r="V4" s="5">
        <f t="shared" ref="V4:V23" si="12">($A4-W$3)/$D$6</f>
        <v>-2.613186262918008</v>
      </c>
      <c r="W4" s="6">
        <f>IF(ABS(V4)&lt;=$D$8,(1-V4^2/$D$8^2)^2,0)</f>
        <v>0.47456195890274999</v>
      </c>
      <c r="X4" s="5">
        <f t="shared" ref="X4:X23" si="13">($A4-Y$3)/$D$6</f>
        <v>-2.613205061616203</v>
      </c>
      <c r="Y4" s="6">
        <f>IF(ABS(X4)&lt;=$D$8,(1-X4^2/$D$8^2)^2,0)</f>
        <v>0.47455579173793294</v>
      </c>
      <c r="Z4" s="5">
        <f t="shared" ref="Z4:Z23" si="14">($A4-AA$3)/$D$6</f>
        <v>-2.6132121894923017</v>
      </c>
      <c r="AA4" s="6">
        <f>IF(ABS(Z4)&lt;=$D$8,(1-Z4^2/$D$8^2)^2,0)</f>
        <v>0.4745534533415538</v>
      </c>
      <c r="AB4" s="5">
        <f t="shared" ref="AB4:AB23" si="15">($A4-AC$3)/$D$6</f>
        <v>-2.6132148921584677</v>
      </c>
      <c r="AC4" s="6">
        <f>IF(ABS(AB4)&lt;=$D$8,(1-AB4^2/$D$8^2)^2,0)</f>
        <v>0.47455256669511964</v>
      </c>
      <c r="AD4" s="5">
        <f t="shared" ref="AD4:AD23" si="16">($A4-AE$3)/$D$6</f>
        <v>-2.6132159169242803</v>
      </c>
      <c r="AE4" s="6">
        <f>IF(ABS(AD4)&lt;=$D$8,(1-AD4^2/$D$8^2)^2,0)</f>
        <v>0.4745522305067188</v>
      </c>
      <c r="AF4" s="5">
        <f t="shared" ref="AF4:AF23" si="17">($A4-AG$3)/$D$6</f>
        <v>-2.6132163054831588</v>
      </c>
      <c r="AG4" s="6">
        <f>IF(ABS(AF4)&lt;=$D$8,(1-AF4^2/$D$8^2)^2,0)</f>
        <v>0.47455210303467615</v>
      </c>
      <c r="AH4" s="5">
        <f t="shared" ref="AH4:AH23" si="18">($A4-AI$3)/$D$6</f>
        <v>-2.6132164528124298</v>
      </c>
      <c r="AI4" s="6">
        <f>IF(ABS(AH4)&lt;=$D$8,(1-AH4^2/$D$8^2)^2,0)</f>
        <v>0.4745520547012978</v>
      </c>
      <c r="AJ4" s="5">
        <f t="shared" ref="AJ4:AJ23" si="19">($A4-AK$3)/$D$6</f>
        <v>-2.6132165086750421</v>
      </c>
      <c r="AK4" s="6">
        <f>IF(ABS(AJ4)&lt;=$D$8,(1-AJ4^2/$D$8^2)^2,0)</f>
        <v>0.47455203637480525</v>
      </c>
      <c r="AL4" s="5">
        <f t="shared" ref="AL4:AL23" si="20">($A4-AM$3)/$D$6</f>
        <v>-2.6132165298563819</v>
      </c>
      <c r="AM4" s="6">
        <f>IF(ABS(AL4)&lt;=$D$8,(1-AL4^2/$D$8^2)^2,0)</f>
        <v>0.47455202942597752</v>
      </c>
      <c r="AN4" s="5">
        <f t="shared" ref="AN4:AN23" si="21">($A4-AO$3)/$D$6</f>
        <v>-2.6132165378876788</v>
      </c>
      <c r="AO4" s="6">
        <f>IF(ABS(AN4)&lt;=$D$8,(1-AN4^2/$D$8^2)^2,0)</f>
        <v>0.47455202679120079</v>
      </c>
      <c r="AP4" s="5">
        <f t="shared" ref="AP4:AP23" si="22">($A4-AQ$3)/$D$6</f>
        <v>-2.6132165409328931</v>
      </c>
      <c r="AQ4" s="6">
        <f>IF(ABS(AP4)&lt;=$D$8,(1-AP4^2/$D$8^2)^2,0)</f>
        <v>0.47455202579217681</v>
      </c>
      <c r="AR4" s="5">
        <f t="shared" ref="AR4:AR23" si="23">($A4-AS$3)/$D$6</f>
        <v>-2.6132165420875424</v>
      </c>
      <c r="AS4" s="6">
        <f>IF(ABS(AR4)&lt;=$D$8,(1-AR4^2/$D$8^2)^2,0)</f>
        <v>0.47455202541337832</v>
      </c>
      <c r="AT4" s="5">
        <f t="shared" ref="AT4:AT23" si="24">($A4-AU$3)/$D$6</f>
        <v>-2.61321654252535</v>
      </c>
      <c r="AU4" s="6">
        <f>IF(ABS(AT4)&lt;=$D$8,(1-AT4^2/$D$8^2)^2,0)</f>
        <v>0.4745520252697496</v>
      </c>
    </row>
    <row r="5" spans="1:47" x14ac:dyDescent="0.35">
      <c r="A5" s="3">
        <v>40</v>
      </c>
      <c r="C5" t="s">
        <v>3</v>
      </c>
      <c r="D5" s="7">
        <f>MEDIAN(A4:A23)</f>
        <v>49.5</v>
      </c>
      <c r="F5" s="8">
        <f t="shared" ref="F5:H23" si="25">($A5-G$3)/$D$6</f>
        <v>-0.42121212121212137</v>
      </c>
      <c r="G5" s="9">
        <f t="shared" ref="G5:I23" si="26">IF(ABS(F5)&lt;=$D$8,(1-F5^2/$D$8^2)^2,0)</f>
        <v>0.98389896744822125</v>
      </c>
      <c r="H5" s="8">
        <f t="shared" si="25"/>
        <v>-0.46514181332514681</v>
      </c>
      <c r="I5" s="9">
        <f t="shared" si="26"/>
        <v>0.9803828540867533</v>
      </c>
      <c r="J5" s="8">
        <f t="shared" si="0"/>
        <v>-0.48181629306711171</v>
      </c>
      <c r="K5" s="9">
        <f t="shared" si="1"/>
        <v>0.97895877561777411</v>
      </c>
      <c r="L5" s="8">
        <f t="shared" si="2"/>
        <v>-0.48814103414281146</v>
      </c>
      <c r="M5" s="9">
        <f t="shared" si="3"/>
        <v>0.97840577318582556</v>
      </c>
      <c r="N5" s="8">
        <f t="shared" si="4"/>
        <v>-0.49053949443536266</v>
      </c>
      <c r="O5" s="9">
        <f t="shared" si="5"/>
        <v>0.97819421963879849</v>
      </c>
      <c r="P5" s="8">
        <f t="shared" si="6"/>
        <v>-0.49144895991173687</v>
      </c>
      <c r="Q5" s="9">
        <f t="shared" si="7"/>
        <v>0.97811373610861962</v>
      </c>
      <c r="R5" s="8">
        <f t="shared" si="8"/>
        <v>-0.49179380696067887</v>
      </c>
      <c r="S5" s="9">
        <f t="shared" si="9"/>
        <v>0.97808318061060995</v>
      </c>
      <c r="T5" s="8">
        <f t="shared" si="10"/>
        <v>-0.49192456300575832</v>
      </c>
      <c r="U5" s="9">
        <f t="shared" si="11"/>
        <v>0.97807158936865002</v>
      </c>
      <c r="V5" s="8">
        <f t="shared" si="12"/>
        <v>-0.49197414170588677</v>
      </c>
      <c r="W5" s="9">
        <f t="shared" ref="W5:W23" si="27">IF(ABS(V5)&lt;=$D$8,(1-V5^2/$D$8^2)^2,0)</f>
        <v>0.97806719353586147</v>
      </c>
      <c r="X5" s="8">
        <f t="shared" si="13"/>
        <v>-0.4919929404040817</v>
      </c>
      <c r="Y5" s="9">
        <f t="shared" ref="Y5:Y23" si="28">IF(ABS(X5)&lt;=$D$8,(1-X5^2/$D$8^2)^2,0)</f>
        <v>0.97806552665979329</v>
      </c>
      <c r="Z5" s="8">
        <f t="shared" si="14"/>
        <v>-0.4920000682801805</v>
      </c>
      <c r="AA5" s="9">
        <f t="shared" ref="AA5:AA23" si="29">IF(ABS(Z5)&lt;=$D$8,(1-Z5^2/$D$8^2)^2,0)</f>
        <v>0.97806489461644419</v>
      </c>
      <c r="AB5" s="8">
        <f t="shared" si="15"/>
        <v>-0.49200277094634648</v>
      </c>
      <c r="AC5" s="9">
        <f t="shared" ref="AC5:AC23" si="30">IF(ABS(AB5)&lt;=$D$8,(1-AB5^2/$D$8^2)^2,0)</f>
        <v>0.97806465496316786</v>
      </c>
      <c r="AD5" s="8">
        <f t="shared" si="16"/>
        <v>-0.49200379571215896</v>
      </c>
      <c r="AE5" s="9">
        <f t="shared" ref="AE5:AE23" si="31">IF(ABS(AD5)&lt;=$D$8,(1-AD5^2/$D$8^2)^2,0)</f>
        <v>0.97806456409386366</v>
      </c>
      <c r="AF5" s="8">
        <f t="shared" si="17"/>
        <v>-0.4920041842710377</v>
      </c>
      <c r="AG5" s="9">
        <f t="shared" ref="AG5:AG23" si="32">IF(ABS(AF5)&lt;=$D$8,(1-AF5^2/$D$8^2)^2,0)</f>
        <v>0.97806452963904078</v>
      </c>
      <c r="AH5" s="8">
        <f t="shared" si="18"/>
        <v>-0.49200433160030838</v>
      </c>
      <c r="AI5" s="9">
        <f t="shared" ref="AI5:AI23" si="33">IF(ABS(AH5)&lt;=$D$8,(1-AH5^2/$D$8^2)^2,0)</f>
        <v>0.97806451657485183</v>
      </c>
      <c r="AJ5" s="8">
        <f t="shared" si="19"/>
        <v>-0.49200438746292074</v>
      </c>
      <c r="AK5" s="9">
        <f t="shared" ref="AK5:AK23" si="34">IF(ABS(AJ5)&lt;=$D$8,(1-AJ5^2/$D$8^2)^2,0)</f>
        <v>0.97806451162132235</v>
      </c>
      <c r="AL5" s="8">
        <f t="shared" si="20"/>
        <v>-0.49200440864426082</v>
      </c>
      <c r="AM5" s="9">
        <f t="shared" ref="AM5:AM23" si="35">IF(ABS(AL5)&lt;=$D$8,(1-AL5^2/$D$8^2)^2,0)</f>
        <v>0.97806450974310022</v>
      </c>
      <c r="AN5" s="8">
        <f t="shared" si="21"/>
        <v>-0.49200441667555767</v>
      </c>
      <c r="AO5" s="9">
        <f t="shared" ref="AO5:AO23" si="36">IF(ABS(AN5)&lt;=$D$8,(1-AN5^2/$D$8^2)^2,0)</f>
        <v>0.97806450903093745</v>
      </c>
      <c r="AP5" s="8">
        <f t="shared" si="22"/>
        <v>-0.49200441972077202</v>
      </c>
      <c r="AQ5" s="9">
        <f t="shared" ref="AQ5:AQ23" si="37">IF(ABS(AP5)&lt;=$D$8,(1-AP5^2/$D$8^2)^2,0)</f>
        <v>0.97806450876090778</v>
      </c>
      <c r="AR5" s="8">
        <f t="shared" si="23"/>
        <v>-0.49200442087542118</v>
      </c>
      <c r="AS5" s="9">
        <f t="shared" ref="AS5:AU23" si="38">IF(ABS(AR5)&lt;=$D$8,(1-AR5^2/$D$8^2)^2,0)</f>
        <v>0.97806450865852124</v>
      </c>
      <c r="AT5" s="8">
        <f t="shared" si="24"/>
        <v>-0.49200442131322875</v>
      </c>
      <c r="AU5" s="9">
        <f t="shared" si="38"/>
        <v>0.9780645086196994</v>
      </c>
    </row>
    <row r="6" spans="1:47" x14ac:dyDescent="0.35">
      <c r="A6" s="3">
        <v>81</v>
      </c>
      <c r="C6" t="s">
        <v>4</v>
      </c>
      <c r="D6" s="10" cm="1">
        <f t="array" ref="D6">[2]!MAD(A4:A23)</f>
        <v>16.5</v>
      </c>
      <c r="F6" s="8">
        <f t="shared" si="25"/>
        <v>2.0636363636363635</v>
      </c>
      <c r="G6" s="9">
        <f t="shared" si="26"/>
        <v>0.64960328988045191</v>
      </c>
      <c r="H6" s="8">
        <f t="shared" si="25"/>
        <v>2.019706671523338</v>
      </c>
      <c r="I6" s="9">
        <f t="shared" si="26"/>
        <v>0.66284381507352952</v>
      </c>
      <c r="J6" s="8">
        <f t="shared" si="0"/>
        <v>2.0030321917813732</v>
      </c>
      <c r="K6" s="9">
        <f t="shared" si="1"/>
        <v>0.66782927081885801</v>
      </c>
      <c r="L6" s="8">
        <f t="shared" si="2"/>
        <v>1.9967074507056735</v>
      </c>
      <c r="M6" s="9">
        <f t="shared" si="3"/>
        <v>0.66971432634065653</v>
      </c>
      <c r="N6" s="8">
        <f t="shared" si="4"/>
        <v>1.9943089904131222</v>
      </c>
      <c r="O6" s="9">
        <f t="shared" si="5"/>
        <v>0.67042830848979085</v>
      </c>
      <c r="P6" s="8">
        <f t="shared" si="6"/>
        <v>1.993399524936748</v>
      </c>
      <c r="Q6" s="9">
        <f t="shared" si="7"/>
        <v>0.67069891635674939</v>
      </c>
      <c r="R6" s="8">
        <f t="shared" si="8"/>
        <v>1.993054677887806</v>
      </c>
      <c r="S6" s="9">
        <f t="shared" si="9"/>
        <v>0.67080150623324897</v>
      </c>
      <c r="T6" s="8">
        <f t="shared" si="10"/>
        <v>1.9929239218427266</v>
      </c>
      <c r="U6" s="9">
        <f t="shared" si="11"/>
        <v>0.6708404027628001</v>
      </c>
      <c r="V6" s="8">
        <f t="shared" si="12"/>
        <v>1.9928743431425981</v>
      </c>
      <c r="W6" s="9">
        <f t="shared" si="27"/>
        <v>0.67085515076682634</v>
      </c>
      <c r="X6" s="8">
        <f t="shared" si="13"/>
        <v>1.9928555444444032</v>
      </c>
      <c r="Y6" s="9">
        <f t="shared" si="28"/>
        <v>0.67086074269685314</v>
      </c>
      <c r="Z6" s="8">
        <f t="shared" si="14"/>
        <v>1.9928484165683042</v>
      </c>
      <c r="AA6" s="9">
        <f t="shared" si="29"/>
        <v>0.67086286297344089</v>
      </c>
      <c r="AB6" s="8">
        <f t="shared" si="15"/>
        <v>1.9928457139021383</v>
      </c>
      <c r="AC6" s="9">
        <f t="shared" si="30"/>
        <v>0.67086366691445054</v>
      </c>
      <c r="AD6" s="8">
        <f t="shared" si="16"/>
        <v>1.9928446891363258</v>
      </c>
      <c r="AE6" s="9">
        <f t="shared" si="31"/>
        <v>0.67086397174337908</v>
      </c>
      <c r="AF6" s="8">
        <f t="shared" si="17"/>
        <v>1.9928443005774472</v>
      </c>
      <c r="AG6" s="9">
        <f t="shared" si="32"/>
        <v>0.67086408732487268</v>
      </c>
      <c r="AH6" s="8">
        <f t="shared" si="18"/>
        <v>1.9928441532481764</v>
      </c>
      <c r="AI6" s="9">
        <f t="shared" si="33"/>
        <v>0.67086413114972621</v>
      </c>
      <c r="AJ6" s="8">
        <f t="shared" si="19"/>
        <v>1.9928440973855641</v>
      </c>
      <c r="AK6" s="9">
        <f t="shared" si="34"/>
        <v>0.67086414776672765</v>
      </c>
      <c r="AL6" s="8">
        <f t="shared" si="20"/>
        <v>1.9928440762042241</v>
      </c>
      <c r="AM6" s="9">
        <f t="shared" si="35"/>
        <v>0.67086415406737032</v>
      </c>
      <c r="AN6" s="8">
        <f t="shared" si="21"/>
        <v>1.9928440681729271</v>
      </c>
      <c r="AO6" s="9">
        <f t="shared" si="36"/>
        <v>0.67086415645637543</v>
      </c>
      <c r="AP6" s="8">
        <f t="shared" si="22"/>
        <v>1.9928440651277128</v>
      </c>
      <c r="AQ6" s="9">
        <f t="shared" si="37"/>
        <v>0.67086415736221083</v>
      </c>
      <c r="AR6" s="8">
        <f t="shared" si="23"/>
        <v>1.9928440639730636</v>
      </c>
      <c r="AS6" s="9">
        <f t="shared" si="38"/>
        <v>0.67086415770567498</v>
      </c>
      <c r="AT6" s="8">
        <f t="shared" si="24"/>
        <v>1.992844063535256</v>
      </c>
      <c r="AU6" s="9">
        <f t="shared" si="38"/>
        <v>0.67086415783590614</v>
      </c>
    </row>
    <row r="7" spans="1:47" x14ac:dyDescent="0.35">
      <c r="A7" s="3">
        <v>34</v>
      </c>
      <c r="F7" s="8">
        <f t="shared" si="25"/>
        <v>-0.78484848484848502</v>
      </c>
      <c r="G7" s="9">
        <f t="shared" si="26"/>
        <v>0.94465922554278481</v>
      </c>
      <c r="H7" s="8">
        <f t="shared" si="25"/>
        <v>-0.82877817696151046</v>
      </c>
      <c r="I7" s="9">
        <f t="shared" si="26"/>
        <v>0.93839182467240456</v>
      </c>
      <c r="J7" s="8">
        <f t="shared" si="0"/>
        <v>-0.84545265670347536</v>
      </c>
      <c r="K7" s="9">
        <f t="shared" si="1"/>
        <v>0.93592927307546459</v>
      </c>
      <c r="L7" s="8">
        <f t="shared" si="2"/>
        <v>-0.85177739777917516</v>
      </c>
      <c r="M7" s="9">
        <f t="shared" si="3"/>
        <v>0.93498324070276861</v>
      </c>
      <c r="N7" s="8">
        <f t="shared" si="4"/>
        <v>-0.85417585807172625</v>
      </c>
      <c r="O7" s="9">
        <f t="shared" si="5"/>
        <v>0.93462276955187462</v>
      </c>
      <c r="P7" s="8">
        <f t="shared" si="6"/>
        <v>-0.85508532354810052</v>
      </c>
      <c r="Q7" s="9">
        <f t="shared" si="7"/>
        <v>0.93448583667797647</v>
      </c>
      <c r="R7" s="8">
        <f t="shared" si="8"/>
        <v>-0.85543017059704252</v>
      </c>
      <c r="S7" s="9">
        <f t="shared" si="9"/>
        <v>0.93443387960744873</v>
      </c>
      <c r="T7" s="8">
        <f t="shared" si="10"/>
        <v>-0.85556092664212191</v>
      </c>
      <c r="U7" s="9">
        <f t="shared" si="11"/>
        <v>0.93441417388644776</v>
      </c>
      <c r="V7" s="8">
        <f t="shared" si="12"/>
        <v>-0.85561050534225036</v>
      </c>
      <c r="W7" s="9">
        <f t="shared" si="27"/>
        <v>0.93440670134551174</v>
      </c>
      <c r="X7" s="8">
        <f t="shared" si="13"/>
        <v>-0.85562930404044535</v>
      </c>
      <c r="Y7" s="9">
        <f t="shared" si="28"/>
        <v>0.93440386788542995</v>
      </c>
      <c r="Z7" s="8">
        <f t="shared" si="14"/>
        <v>-0.85563643191654415</v>
      </c>
      <c r="AA7" s="9">
        <f t="shared" si="29"/>
        <v>0.93440279351118016</v>
      </c>
      <c r="AB7" s="8">
        <f t="shared" si="15"/>
        <v>-0.85563913458271013</v>
      </c>
      <c r="AC7" s="9">
        <f t="shared" si="30"/>
        <v>0.93440238614011706</v>
      </c>
      <c r="AD7" s="8">
        <f t="shared" si="16"/>
        <v>-0.85564015934852267</v>
      </c>
      <c r="AE7" s="9">
        <f t="shared" si="31"/>
        <v>0.93440223167753855</v>
      </c>
      <c r="AF7" s="8">
        <f t="shared" si="17"/>
        <v>-0.85564054790740129</v>
      </c>
      <c r="AG7" s="9">
        <f t="shared" si="32"/>
        <v>0.93440217311015483</v>
      </c>
      <c r="AH7" s="8">
        <f t="shared" si="18"/>
        <v>-0.85564069523667197</v>
      </c>
      <c r="AI7" s="9">
        <f t="shared" si="33"/>
        <v>0.93440215090324386</v>
      </c>
      <c r="AJ7" s="8">
        <f t="shared" si="19"/>
        <v>-0.85564075109928439</v>
      </c>
      <c r="AK7" s="9">
        <f t="shared" si="34"/>
        <v>0.93440214248308284</v>
      </c>
      <c r="AL7" s="8">
        <f t="shared" si="20"/>
        <v>-0.85564077228062452</v>
      </c>
      <c r="AM7" s="9">
        <f t="shared" si="35"/>
        <v>0.93440213929042326</v>
      </c>
      <c r="AN7" s="8">
        <f t="shared" si="21"/>
        <v>-0.85564078031192126</v>
      </c>
      <c r="AO7" s="9">
        <f t="shared" si="36"/>
        <v>0.93440213807986738</v>
      </c>
      <c r="AP7" s="8">
        <f t="shared" si="22"/>
        <v>-0.85564078335713567</v>
      </c>
      <c r="AQ7" s="9">
        <f t="shared" si="37"/>
        <v>0.93440213762086255</v>
      </c>
      <c r="AR7" s="8">
        <f t="shared" si="23"/>
        <v>-0.85564078451178482</v>
      </c>
      <c r="AS7" s="9">
        <f t="shared" si="38"/>
        <v>0.93440213744682254</v>
      </c>
      <c r="AT7" s="8">
        <f t="shared" si="24"/>
        <v>-0.85564078494959239</v>
      </c>
      <c r="AU7" s="9">
        <f t="shared" si="38"/>
        <v>0.934402137380832</v>
      </c>
    </row>
    <row r="8" spans="1:47" x14ac:dyDescent="0.35">
      <c r="A8" s="3">
        <v>56</v>
      </c>
      <c r="C8" t="s">
        <v>5</v>
      </c>
      <c r="D8" s="11">
        <v>4.6849999999999996</v>
      </c>
      <c r="F8" s="8">
        <f t="shared" si="25"/>
        <v>0.54848484848484835</v>
      </c>
      <c r="G8" s="9">
        <f t="shared" si="26"/>
        <v>0.97277589477281001</v>
      </c>
      <c r="H8" s="8">
        <f t="shared" si="25"/>
        <v>0.50455515637182291</v>
      </c>
      <c r="I8" s="9">
        <f t="shared" si="26"/>
        <v>0.97693772156932235</v>
      </c>
      <c r="J8" s="8">
        <f t="shared" si="0"/>
        <v>0.48788067662985796</v>
      </c>
      <c r="K8" s="9">
        <f t="shared" si="1"/>
        <v>0.97842867671686506</v>
      </c>
      <c r="L8" s="8">
        <f t="shared" si="2"/>
        <v>0.48155593555415821</v>
      </c>
      <c r="M8" s="9">
        <f t="shared" si="3"/>
        <v>0.97898138869948537</v>
      </c>
      <c r="N8" s="8">
        <f t="shared" si="4"/>
        <v>0.47915747526160707</v>
      </c>
      <c r="O8" s="9">
        <f t="shared" si="5"/>
        <v>0.97918914176848781</v>
      </c>
      <c r="P8" s="8">
        <f t="shared" si="6"/>
        <v>0.47824800978523285</v>
      </c>
      <c r="Q8" s="9">
        <f t="shared" si="7"/>
        <v>0.97926765356841183</v>
      </c>
      <c r="R8" s="8">
        <f t="shared" si="8"/>
        <v>0.4779031627362908</v>
      </c>
      <c r="S8" s="9">
        <f t="shared" si="9"/>
        <v>0.97929738514108156</v>
      </c>
      <c r="T8" s="8">
        <f t="shared" si="10"/>
        <v>0.47777240669121135</v>
      </c>
      <c r="U8" s="9">
        <f t="shared" si="11"/>
        <v>0.97930865300548542</v>
      </c>
      <c r="V8" s="8">
        <f t="shared" si="12"/>
        <v>0.4777228279910829</v>
      </c>
      <c r="W8" s="9">
        <f t="shared" si="27"/>
        <v>0.97931292464638697</v>
      </c>
      <c r="X8" s="8">
        <f t="shared" si="13"/>
        <v>0.47770402929288802</v>
      </c>
      <c r="Y8" s="9">
        <f t="shared" si="28"/>
        <v>0.9793145442060387</v>
      </c>
      <c r="Z8" s="8">
        <f t="shared" si="14"/>
        <v>0.47769690141678917</v>
      </c>
      <c r="AA8" s="9">
        <f t="shared" si="29"/>
        <v>0.97931515827589277</v>
      </c>
      <c r="AB8" s="8">
        <f t="shared" si="15"/>
        <v>0.47769419875062324</v>
      </c>
      <c r="AC8" s="9">
        <f t="shared" si="30"/>
        <v>0.9793153911094995</v>
      </c>
      <c r="AD8" s="8">
        <f t="shared" si="16"/>
        <v>0.4776931739848107</v>
      </c>
      <c r="AE8" s="9">
        <f t="shared" si="31"/>
        <v>0.97931547939232622</v>
      </c>
      <c r="AF8" s="8">
        <f t="shared" si="17"/>
        <v>0.47769278542593202</v>
      </c>
      <c r="AG8" s="9">
        <f t="shared" si="32"/>
        <v>0.97931551286634155</v>
      </c>
      <c r="AH8" s="8">
        <f t="shared" si="18"/>
        <v>0.47769263809666135</v>
      </c>
      <c r="AI8" s="9">
        <f t="shared" si="33"/>
        <v>0.97931552555862533</v>
      </c>
      <c r="AJ8" s="8">
        <f t="shared" si="19"/>
        <v>0.47769258223404898</v>
      </c>
      <c r="AK8" s="9">
        <f t="shared" si="34"/>
        <v>0.97931553037113783</v>
      </c>
      <c r="AL8" s="8">
        <f t="shared" si="20"/>
        <v>0.47769256105270885</v>
      </c>
      <c r="AM8" s="9">
        <f t="shared" si="35"/>
        <v>0.97931553219589074</v>
      </c>
      <c r="AN8" s="8">
        <f t="shared" si="21"/>
        <v>0.477692553021412</v>
      </c>
      <c r="AO8" s="9">
        <f t="shared" si="36"/>
        <v>0.97931553288777951</v>
      </c>
      <c r="AP8" s="8">
        <f t="shared" si="22"/>
        <v>0.4776925499761977</v>
      </c>
      <c r="AQ8" s="9">
        <f t="shared" si="37"/>
        <v>0.97931553315012188</v>
      </c>
      <c r="AR8" s="8">
        <f t="shared" si="23"/>
        <v>0.47769254882154849</v>
      </c>
      <c r="AS8" s="9">
        <f t="shared" si="38"/>
        <v>0.97931553324959375</v>
      </c>
      <c r="AT8" s="8">
        <f t="shared" si="24"/>
        <v>0.47769254838374092</v>
      </c>
      <c r="AU8" s="9">
        <f t="shared" si="38"/>
        <v>0.97931553328731058</v>
      </c>
    </row>
    <row r="9" spans="1:47" x14ac:dyDescent="0.35">
      <c r="A9" s="3">
        <v>12</v>
      </c>
      <c r="F9" s="8">
        <f t="shared" si="25"/>
        <v>-2.1181818181818182</v>
      </c>
      <c r="G9" s="9">
        <f t="shared" si="26"/>
        <v>0.63295959632649657</v>
      </c>
      <c r="H9" s="8">
        <f t="shared" si="25"/>
        <v>-2.1621115102948436</v>
      </c>
      <c r="I9" s="9">
        <f t="shared" si="26"/>
        <v>0.61940189726973682</v>
      </c>
      <c r="J9" s="8">
        <f t="shared" si="0"/>
        <v>-2.1787859900368085</v>
      </c>
      <c r="K9" s="9">
        <f t="shared" si="1"/>
        <v>0.61422203672929987</v>
      </c>
      <c r="L9" s="8">
        <f t="shared" si="2"/>
        <v>-2.1851107311125086</v>
      </c>
      <c r="M9" s="9">
        <f t="shared" si="3"/>
        <v>0.61225259938954912</v>
      </c>
      <c r="N9" s="8">
        <f t="shared" si="4"/>
        <v>-2.1875091914050597</v>
      </c>
      <c r="O9" s="9">
        <f t="shared" si="5"/>
        <v>0.6115050880834354</v>
      </c>
      <c r="P9" s="8">
        <f t="shared" si="6"/>
        <v>-2.1884186568814337</v>
      </c>
      <c r="Q9" s="9">
        <f t="shared" si="7"/>
        <v>0.61122154643424931</v>
      </c>
      <c r="R9" s="8">
        <f t="shared" si="8"/>
        <v>-2.1887635039303759</v>
      </c>
      <c r="S9" s="9">
        <f t="shared" si="9"/>
        <v>0.6111140207621466</v>
      </c>
      <c r="T9" s="8">
        <f t="shared" si="10"/>
        <v>-2.1888942599754553</v>
      </c>
      <c r="U9" s="9">
        <f t="shared" si="11"/>
        <v>0.61107324817519204</v>
      </c>
      <c r="V9" s="8">
        <f t="shared" si="12"/>
        <v>-2.1889438386755837</v>
      </c>
      <c r="W9" s="9">
        <f t="shared" si="27"/>
        <v>0.61105778817387624</v>
      </c>
      <c r="X9" s="8">
        <f t="shared" si="13"/>
        <v>-2.1889626373737787</v>
      </c>
      <c r="Y9" s="9">
        <f t="shared" si="28"/>
        <v>0.61105192618269644</v>
      </c>
      <c r="Z9" s="8">
        <f t="shared" si="14"/>
        <v>-2.1889697652498774</v>
      </c>
      <c r="AA9" s="9">
        <f t="shared" si="29"/>
        <v>0.61104970349388932</v>
      </c>
      <c r="AB9" s="8">
        <f t="shared" si="15"/>
        <v>-2.1889724679160434</v>
      </c>
      <c r="AC9" s="9">
        <f t="shared" si="30"/>
        <v>0.61104886071944886</v>
      </c>
      <c r="AD9" s="8">
        <f t="shared" si="16"/>
        <v>-2.188973492681856</v>
      </c>
      <c r="AE9" s="9">
        <f t="shared" si="31"/>
        <v>0.61104854116582819</v>
      </c>
      <c r="AF9" s="8">
        <f t="shared" si="17"/>
        <v>-2.1889738812407344</v>
      </c>
      <c r="AG9" s="9">
        <f t="shared" si="32"/>
        <v>0.61104842000115556</v>
      </c>
      <c r="AH9" s="8">
        <f t="shared" si="18"/>
        <v>-2.1889740285700054</v>
      </c>
      <c r="AI9" s="9">
        <f t="shared" si="33"/>
        <v>0.61104837405933099</v>
      </c>
      <c r="AJ9" s="8">
        <f t="shared" si="19"/>
        <v>-2.1889740844326178</v>
      </c>
      <c r="AK9" s="9">
        <f t="shared" si="34"/>
        <v>0.61104835663963986</v>
      </c>
      <c r="AL9" s="8">
        <f t="shared" si="20"/>
        <v>-2.188974105613958</v>
      </c>
      <c r="AM9" s="9">
        <f t="shared" si="35"/>
        <v>0.61104835003464253</v>
      </c>
      <c r="AN9" s="8">
        <f t="shared" si="21"/>
        <v>-2.1889741136452545</v>
      </c>
      <c r="AO9" s="9">
        <f t="shared" si="36"/>
        <v>0.61104834753023574</v>
      </c>
      <c r="AP9" s="8">
        <f t="shared" si="22"/>
        <v>-2.1889741166904688</v>
      </c>
      <c r="AQ9" s="9">
        <f t="shared" si="37"/>
        <v>0.61104834658064378</v>
      </c>
      <c r="AR9" s="8">
        <f t="shared" si="23"/>
        <v>-2.1889741178451181</v>
      </c>
      <c r="AS9" s="9">
        <f t="shared" si="38"/>
        <v>0.61104834622058823</v>
      </c>
      <c r="AT9" s="8">
        <f t="shared" si="24"/>
        <v>-2.1889741182829257</v>
      </c>
      <c r="AU9" s="9">
        <f t="shared" si="38"/>
        <v>0.61104834608406633</v>
      </c>
    </row>
    <row r="10" spans="1:47" x14ac:dyDescent="0.35">
      <c r="A10" s="3">
        <v>89</v>
      </c>
      <c r="C10" t="s">
        <v>6</v>
      </c>
      <c r="D10" s="4" cm="1">
        <f t="array" ref="D10">[2]!BIWEIGHT(A4:A23)</f>
        <v>48.118798276529596</v>
      </c>
      <c r="F10" s="8">
        <f t="shared" si="25"/>
        <v>2.5484848484848484</v>
      </c>
      <c r="G10" s="9">
        <f t="shared" si="26"/>
        <v>0.49575685199363267</v>
      </c>
      <c r="H10" s="8">
        <f t="shared" si="25"/>
        <v>2.5045551563718229</v>
      </c>
      <c r="I10" s="9">
        <f t="shared" si="26"/>
        <v>0.51010064108566799</v>
      </c>
      <c r="J10" s="8">
        <f t="shared" si="0"/>
        <v>2.487880676629858</v>
      </c>
      <c r="K10" s="9">
        <f t="shared" si="1"/>
        <v>0.51553258289872339</v>
      </c>
      <c r="L10" s="8">
        <f t="shared" si="2"/>
        <v>2.4815559355541583</v>
      </c>
      <c r="M10" s="9">
        <f t="shared" si="3"/>
        <v>0.51759094427489272</v>
      </c>
      <c r="N10" s="8">
        <f t="shared" si="4"/>
        <v>2.4791574752616072</v>
      </c>
      <c r="O10" s="9">
        <f t="shared" si="5"/>
        <v>0.51837121334727165</v>
      </c>
      <c r="P10" s="8">
        <f t="shared" si="6"/>
        <v>2.4782480097852329</v>
      </c>
      <c r="Q10" s="9">
        <f t="shared" si="7"/>
        <v>0.51866703765130351</v>
      </c>
      <c r="R10" s="8">
        <f t="shared" si="8"/>
        <v>2.4779031627362906</v>
      </c>
      <c r="S10" s="9">
        <f t="shared" si="9"/>
        <v>0.51877920066388938</v>
      </c>
      <c r="T10" s="8">
        <f t="shared" si="10"/>
        <v>2.4777724066912112</v>
      </c>
      <c r="U10" s="9">
        <f t="shared" si="11"/>
        <v>0.51882172872922183</v>
      </c>
      <c r="V10" s="8">
        <f t="shared" si="12"/>
        <v>2.4777228279910828</v>
      </c>
      <c r="W10" s="9">
        <f t="shared" si="27"/>
        <v>0.51883785394210535</v>
      </c>
      <c r="X10" s="8">
        <f t="shared" si="13"/>
        <v>2.4777040292928878</v>
      </c>
      <c r="Y10" s="9">
        <f t="shared" si="28"/>
        <v>0.51884396810151612</v>
      </c>
      <c r="Z10" s="8">
        <f t="shared" si="14"/>
        <v>2.4776969014167891</v>
      </c>
      <c r="AA10" s="9">
        <f t="shared" si="29"/>
        <v>0.51884628639607744</v>
      </c>
      <c r="AB10" s="8">
        <f t="shared" si="15"/>
        <v>2.4776941987506231</v>
      </c>
      <c r="AC10" s="9">
        <f t="shared" si="30"/>
        <v>0.51884716541998455</v>
      </c>
      <c r="AD10" s="8">
        <f t="shared" si="16"/>
        <v>2.4776931739848109</v>
      </c>
      <c r="AE10" s="9">
        <f t="shared" si="31"/>
        <v>0.51884749871808411</v>
      </c>
      <c r="AF10" s="8">
        <f t="shared" si="17"/>
        <v>2.4776927854259321</v>
      </c>
      <c r="AG10" s="9">
        <f t="shared" si="32"/>
        <v>0.51884762509420435</v>
      </c>
      <c r="AH10" s="8">
        <f t="shared" si="18"/>
        <v>2.4776926380966615</v>
      </c>
      <c r="AI10" s="9">
        <f t="shared" si="33"/>
        <v>0.51884767301204171</v>
      </c>
      <c r="AJ10" s="8">
        <f t="shared" si="19"/>
        <v>2.4776925822340488</v>
      </c>
      <c r="AK10" s="9">
        <f t="shared" si="34"/>
        <v>0.51884769118097429</v>
      </c>
      <c r="AL10" s="8">
        <f t="shared" si="20"/>
        <v>2.477692561052709</v>
      </c>
      <c r="AM10" s="9">
        <f t="shared" si="35"/>
        <v>0.51884769807006004</v>
      </c>
      <c r="AN10" s="8">
        <f t="shared" si="21"/>
        <v>2.477692553021412</v>
      </c>
      <c r="AO10" s="9">
        <f t="shared" si="36"/>
        <v>0.51884770068218433</v>
      </c>
      <c r="AP10" s="8">
        <f t="shared" si="22"/>
        <v>2.4776925499761977</v>
      </c>
      <c r="AQ10" s="9">
        <f t="shared" si="37"/>
        <v>0.51884770167261951</v>
      </c>
      <c r="AR10" s="8">
        <f t="shared" si="23"/>
        <v>2.4776925488215484</v>
      </c>
      <c r="AS10" s="9">
        <f t="shared" si="38"/>
        <v>0.51884770204816122</v>
      </c>
      <c r="AT10" s="8">
        <f t="shared" si="24"/>
        <v>2.4776925483837409</v>
      </c>
      <c r="AU10" s="9">
        <f t="shared" si="38"/>
        <v>0.5188477021905552</v>
      </c>
    </row>
    <row r="11" spans="1:47" x14ac:dyDescent="0.35">
      <c r="A11" s="3">
        <v>23</v>
      </c>
      <c r="C11" t="s">
        <v>7</v>
      </c>
      <c r="D11" s="10" cm="1">
        <f t="array" ref="D11">[2]!HUBER(A4:A23)</f>
        <v>48.355136377376922</v>
      </c>
      <c r="F11" s="8">
        <f t="shared" si="25"/>
        <v>-1.4515151515151516</v>
      </c>
      <c r="G11" s="9">
        <f t="shared" si="26"/>
        <v>0.81723489334022925</v>
      </c>
      <c r="H11" s="8">
        <f t="shared" si="25"/>
        <v>-1.4954448436281771</v>
      </c>
      <c r="I11" s="9">
        <f t="shared" si="26"/>
        <v>0.80660576656357297</v>
      </c>
      <c r="J11" s="8">
        <f t="shared" si="0"/>
        <v>-1.512119323370142</v>
      </c>
      <c r="K11" s="9">
        <f t="shared" si="1"/>
        <v>0.80250697450324548</v>
      </c>
      <c r="L11" s="8">
        <f t="shared" si="2"/>
        <v>-1.5184440644458417</v>
      </c>
      <c r="M11" s="9">
        <f t="shared" si="3"/>
        <v>0.80094314426656321</v>
      </c>
      <c r="N11" s="8">
        <f t="shared" si="4"/>
        <v>-1.520842524738393</v>
      </c>
      <c r="O11" s="9">
        <f t="shared" si="5"/>
        <v>0.80034880387432505</v>
      </c>
      <c r="P11" s="8">
        <f t="shared" si="6"/>
        <v>-1.5217519902147671</v>
      </c>
      <c r="Q11" s="9">
        <f t="shared" si="7"/>
        <v>0.80012325007356955</v>
      </c>
      <c r="R11" s="8">
        <f t="shared" si="8"/>
        <v>-1.5220968372637091</v>
      </c>
      <c r="S11" s="9">
        <f t="shared" si="9"/>
        <v>0.80003769865125385</v>
      </c>
      <c r="T11" s="8">
        <f t="shared" si="10"/>
        <v>-1.5222275933087885</v>
      </c>
      <c r="U11" s="9">
        <f t="shared" si="11"/>
        <v>0.80000525614945484</v>
      </c>
      <c r="V11" s="8">
        <f t="shared" si="12"/>
        <v>-1.522277172008917</v>
      </c>
      <c r="W11" s="9">
        <f t="shared" si="27"/>
        <v>0.79999295438661777</v>
      </c>
      <c r="X11" s="8">
        <f t="shared" si="13"/>
        <v>-1.522295970707112</v>
      </c>
      <c r="Y11" s="9">
        <f t="shared" si="28"/>
        <v>0.79998828986144932</v>
      </c>
      <c r="Z11" s="8">
        <f t="shared" si="14"/>
        <v>-1.5223030985832109</v>
      </c>
      <c r="AA11" s="9">
        <f t="shared" si="29"/>
        <v>0.79998652120846048</v>
      </c>
      <c r="AB11" s="8">
        <f t="shared" si="15"/>
        <v>-1.5223058012493769</v>
      </c>
      <c r="AC11" s="9">
        <f t="shared" si="30"/>
        <v>0.79998585058928651</v>
      </c>
      <c r="AD11" s="8">
        <f t="shared" si="16"/>
        <v>-1.5223068260151893</v>
      </c>
      <c r="AE11" s="9">
        <f t="shared" si="31"/>
        <v>0.79998559631139821</v>
      </c>
      <c r="AF11" s="8">
        <f t="shared" si="17"/>
        <v>-1.5223072145740679</v>
      </c>
      <c r="AG11" s="9">
        <f t="shared" si="32"/>
        <v>0.79998549989720769</v>
      </c>
      <c r="AH11" s="8">
        <f t="shared" si="18"/>
        <v>-1.5223073619033387</v>
      </c>
      <c r="AI11" s="9">
        <f t="shared" si="33"/>
        <v>0.79998546333998299</v>
      </c>
      <c r="AJ11" s="8">
        <f t="shared" si="19"/>
        <v>-1.522307417765951</v>
      </c>
      <c r="AK11" s="9">
        <f t="shared" si="34"/>
        <v>0.7999854494786357</v>
      </c>
      <c r="AL11" s="8">
        <f t="shared" si="20"/>
        <v>-1.522307438947291</v>
      </c>
      <c r="AM11" s="9">
        <f t="shared" si="35"/>
        <v>0.79998544422285001</v>
      </c>
      <c r="AN11" s="8">
        <f t="shared" si="21"/>
        <v>-1.522307446978588</v>
      </c>
      <c r="AO11" s="9">
        <f t="shared" si="36"/>
        <v>0.79998544223002166</v>
      </c>
      <c r="AP11" s="8">
        <f t="shared" si="22"/>
        <v>-1.5223074500238023</v>
      </c>
      <c r="AQ11" s="9">
        <f t="shared" si="37"/>
        <v>0.79998544147440409</v>
      </c>
      <c r="AR11" s="8">
        <f t="shared" si="23"/>
        <v>-1.5223074511784516</v>
      </c>
      <c r="AS11" s="9">
        <f t="shared" si="38"/>
        <v>0.79998544118789761</v>
      </c>
      <c r="AT11" s="8">
        <f t="shared" si="24"/>
        <v>-1.5223074516162591</v>
      </c>
      <c r="AU11" s="9">
        <f t="shared" si="38"/>
        <v>0.79998544107926328</v>
      </c>
    </row>
    <row r="12" spans="1:47" x14ac:dyDescent="0.35">
      <c r="A12" s="3">
        <v>11</v>
      </c>
      <c r="F12" s="8">
        <f t="shared" si="25"/>
        <v>-2.1787878787878792</v>
      </c>
      <c r="G12" s="9">
        <f t="shared" si="26"/>
        <v>0.61422144897897257</v>
      </c>
      <c r="H12" s="8">
        <f t="shared" si="25"/>
        <v>-2.2227175709009046</v>
      </c>
      <c r="I12" s="9">
        <f t="shared" si="26"/>
        <v>0.6004909912980303</v>
      </c>
      <c r="J12" s="8">
        <f t="shared" si="0"/>
        <v>-2.2393920506428695</v>
      </c>
      <c r="K12" s="9">
        <f t="shared" si="1"/>
        <v>0.59524888710719703</v>
      </c>
      <c r="L12" s="8">
        <f t="shared" si="2"/>
        <v>-2.2457167917185692</v>
      </c>
      <c r="M12" s="9">
        <f t="shared" si="3"/>
        <v>0.59325632467562528</v>
      </c>
      <c r="N12" s="8">
        <f t="shared" si="4"/>
        <v>-2.2481152520111203</v>
      </c>
      <c r="O12" s="9">
        <f t="shared" si="5"/>
        <v>0.59250011383183621</v>
      </c>
      <c r="P12" s="8">
        <f t="shared" si="6"/>
        <v>-2.2490247174874942</v>
      </c>
      <c r="Q12" s="9">
        <f t="shared" si="7"/>
        <v>0.59221328349917179</v>
      </c>
      <c r="R12" s="8">
        <f t="shared" si="8"/>
        <v>-2.2493695645364364</v>
      </c>
      <c r="S12" s="9">
        <f t="shared" si="9"/>
        <v>0.59210451228741567</v>
      </c>
      <c r="T12" s="8">
        <f t="shared" si="10"/>
        <v>-2.2495003205815158</v>
      </c>
      <c r="U12" s="9">
        <f t="shared" si="11"/>
        <v>0.5920632676360994</v>
      </c>
      <c r="V12" s="8">
        <f t="shared" si="12"/>
        <v>-2.2495498992816443</v>
      </c>
      <c r="W12" s="9">
        <f t="shared" si="27"/>
        <v>0.59204762867234229</v>
      </c>
      <c r="X12" s="8">
        <f t="shared" si="13"/>
        <v>-2.2495686979798393</v>
      </c>
      <c r="Y12" s="9">
        <f t="shared" si="28"/>
        <v>0.59204169882848745</v>
      </c>
      <c r="Z12" s="8">
        <f t="shared" si="14"/>
        <v>-2.249575825855938</v>
      </c>
      <c r="AA12" s="9">
        <f t="shared" si="29"/>
        <v>0.59203945041269579</v>
      </c>
      <c r="AB12" s="8">
        <f t="shared" si="15"/>
        <v>-2.2495785285221039</v>
      </c>
      <c r="AC12" s="9">
        <f t="shared" si="30"/>
        <v>0.59203859788348179</v>
      </c>
      <c r="AD12" s="8">
        <f t="shared" si="16"/>
        <v>-2.2495795532879166</v>
      </c>
      <c r="AE12" s="9">
        <f t="shared" si="31"/>
        <v>0.59203827463117131</v>
      </c>
      <c r="AF12" s="8">
        <f t="shared" si="17"/>
        <v>-2.2495799418467954</v>
      </c>
      <c r="AG12" s="9">
        <f t="shared" si="32"/>
        <v>0.59203815206407373</v>
      </c>
      <c r="AH12" s="8">
        <f t="shared" si="18"/>
        <v>-2.249580089176066</v>
      </c>
      <c r="AI12" s="9">
        <f t="shared" si="33"/>
        <v>0.59203810559049441</v>
      </c>
      <c r="AJ12" s="8">
        <f t="shared" si="19"/>
        <v>-2.2495801450386783</v>
      </c>
      <c r="AK12" s="9">
        <f t="shared" si="34"/>
        <v>0.59203808796917878</v>
      </c>
      <c r="AL12" s="8">
        <f t="shared" si="20"/>
        <v>-2.2495801662200186</v>
      </c>
      <c r="AM12" s="9">
        <f t="shared" si="35"/>
        <v>0.59203808128773161</v>
      </c>
      <c r="AN12" s="8">
        <f t="shared" si="21"/>
        <v>-2.2495801742513151</v>
      </c>
      <c r="AO12" s="9">
        <f t="shared" si="36"/>
        <v>0.59203807875433756</v>
      </c>
      <c r="AP12" s="8">
        <f t="shared" si="22"/>
        <v>-2.2495801772965294</v>
      </c>
      <c r="AQ12" s="9">
        <f t="shared" si="37"/>
        <v>0.59203807779375428</v>
      </c>
      <c r="AR12" s="8">
        <f t="shared" si="23"/>
        <v>-2.2495801784511786</v>
      </c>
      <c r="AS12" s="9">
        <f t="shared" si="38"/>
        <v>0.59203807742953163</v>
      </c>
      <c r="AT12" s="8">
        <f t="shared" si="24"/>
        <v>-2.2495801788889862</v>
      </c>
      <c r="AU12" s="9">
        <f t="shared" si="38"/>
        <v>0.59203807729142943</v>
      </c>
    </row>
    <row r="13" spans="1:47" x14ac:dyDescent="0.35">
      <c r="A13" s="3">
        <v>75</v>
      </c>
      <c r="F13" s="8">
        <f t="shared" si="25"/>
        <v>1.6999999999999997</v>
      </c>
      <c r="G13" s="9">
        <f t="shared" si="26"/>
        <v>0.75400129753768075</v>
      </c>
      <c r="H13" s="8">
        <f t="shared" si="25"/>
        <v>1.6560703078869743</v>
      </c>
      <c r="I13" s="9">
        <f t="shared" si="26"/>
        <v>0.76571144993831941</v>
      </c>
      <c r="J13" s="8">
        <f t="shared" si="0"/>
        <v>1.6393958281450094</v>
      </c>
      <c r="K13" s="9">
        <f t="shared" si="1"/>
        <v>0.77009911366093997</v>
      </c>
      <c r="L13" s="8">
        <f t="shared" si="2"/>
        <v>1.6330710870693097</v>
      </c>
      <c r="M13" s="9">
        <f t="shared" si="3"/>
        <v>0.77175501861225471</v>
      </c>
      <c r="N13" s="8">
        <f t="shared" si="4"/>
        <v>1.6306726267767586</v>
      </c>
      <c r="O13" s="9">
        <f t="shared" si="5"/>
        <v>0.77238175839558887</v>
      </c>
      <c r="P13" s="8">
        <f t="shared" si="6"/>
        <v>1.6297631613003845</v>
      </c>
      <c r="Q13" s="9">
        <f t="shared" si="7"/>
        <v>0.77261923567064561</v>
      </c>
      <c r="R13" s="8">
        <f t="shared" si="8"/>
        <v>1.6294183142514422</v>
      </c>
      <c r="S13" s="9">
        <f t="shared" si="9"/>
        <v>0.77270925613943287</v>
      </c>
      <c r="T13" s="8">
        <f t="shared" si="10"/>
        <v>1.6292875582063628</v>
      </c>
      <c r="U13" s="9">
        <f t="shared" si="11"/>
        <v>0.77274338569220824</v>
      </c>
      <c r="V13" s="8">
        <f t="shared" si="12"/>
        <v>1.6292379795062344</v>
      </c>
      <c r="W13" s="9">
        <f t="shared" si="27"/>
        <v>0.77275632605751599</v>
      </c>
      <c r="X13" s="8">
        <f t="shared" si="13"/>
        <v>1.6292191808080396</v>
      </c>
      <c r="Y13" s="9">
        <f t="shared" si="28"/>
        <v>0.77276123256618146</v>
      </c>
      <c r="Z13" s="8">
        <f t="shared" si="14"/>
        <v>1.6292120529319407</v>
      </c>
      <c r="AA13" s="9">
        <f t="shared" si="29"/>
        <v>0.77276309294947931</v>
      </c>
      <c r="AB13" s="8">
        <f t="shared" si="15"/>
        <v>1.6292093502657747</v>
      </c>
      <c r="AC13" s="9">
        <f t="shared" si="30"/>
        <v>0.77276379834670128</v>
      </c>
      <c r="AD13" s="8">
        <f t="shared" si="16"/>
        <v>1.6292083254999623</v>
      </c>
      <c r="AE13" s="9">
        <f t="shared" si="31"/>
        <v>0.77276406581086954</v>
      </c>
      <c r="AF13" s="8">
        <f t="shared" si="17"/>
        <v>1.6292079369410835</v>
      </c>
      <c r="AG13" s="9">
        <f t="shared" si="32"/>
        <v>0.77276416722481533</v>
      </c>
      <c r="AH13" s="8">
        <f t="shared" si="18"/>
        <v>1.6292077896118129</v>
      </c>
      <c r="AI13" s="9">
        <f t="shared" si="33"/>
        <v>0.77276420567778004</v>
      </c>
      <c r="AJ13" s="8">
        <f t="shared" si="19"/>
        <v>1.6292077337492006</v>
      </c>
      <c r="AK13" s="9">
        <f t="shared" si="34"/>
        <v>0.77276422025793079</v>
      </c>
      <c r="AL13" s="8">
        <f t="shared" si="20"/>
        <v>1.6292077125678603</v>
      </c>
      <c r="AM13" s="9">
        <f t="shared" si="35"/>
        <v>0.7727642257862638</v>
      </c>
      <c r="AN13" s="8">
        <f t="shared" si="21"/>
        <v>1.6292077045365636</v>
      </c>
      <c r="AO13" s="9">
        <f t="shared" si="36"/>
        <v>0.77276422788243349</v>
      </c>
      <c r="AP13" s="8">
        <f t="shared" si="22"/>
        <v>1.6292077014913493</v>
      </c>
      <c r="AQ13" s="9">
        <f t="shared" si="37"/>
        <v>0.77276422867723504</v>
      </c>
      <c r="AR13" s="8">
        <f t="shared" si="23"/>
        <v>1.6292077003367</v>
      </c>
      <c r="AS13" s="9">
        <f t="shared" si="38"/>
        <v>0.77276422897859864</v>
      </c>
      <c r="AT13" s="8">
        <f t="shared" si="24"/>
        <v>1.6292076998988925</v>
      </c>
      <c r="AU13" s="9">
        <f t="shared" si="38"/>
        <v>0.77276422909286646</v>
      </c>
    </row>
    <row r="14" spans="1:47" x14ac:dyDescent="0.35">
      <c r="A14" s="3">
        <v>44</v>
      </c>
      <c r="F14" s="8">
        <f t="shared" si="25"/>
        <v>-0.17878787878787897</v>
      </c>
      <c r="G14" s="9">
        <f t="shared" si="26"/>
        <v>0.99708947993537722</v>
      </c>
      <c r="H14" s="8">
        <f t="shared" si="25"/>
        <v>-0.22271757090090438</v>
      </c>
      <c r="I14" s="9">
        <f t="shared" si="26"/>
        <v>0.99548530143768954</v>
      </c>
      <c r="J14" s="8">
        <f t="shared" si="0"/>
        <v>-0.23939205064286931</v>
      </c>
      <c r="K14" s="9">
        <f t="shared" si="1"/>
        <v>0.99478489662090741</v>
      </c>
      <c r="L14" s="8">
        <f t="shared" si="2"/>
        <v>-0.24571679171856906</v>
      </c>
      <c r="M14" s="9">
        <f t="shared" si="3"/>
        <v>0.99450607470709096</v>
      </c>
      <c r="N14" s="8">
        <f t="shared" si="4"/>
        <v>-0.24811525201112022</v>
      </c>
      <c r="O14" s="9">
        <f t="shared" si="5"/>
        <v>0.99439844935754707</v>
      </c>
      <c r="P14" s="8">
        <f t="shared" si="6"/>
        <v>-0.24902471748749441</v>
      </c>
      <c r="Q14" s="9">
        <f t="shared" si="7"/>
        <v>0.99435736737082525</v>
      </c>
      <c r="R14" s="8">
        <f t="shared" si="8"/>
        <v>-0.24936956453643644</v>
      </c>
      <c r="S14" s="9">
        <f t="shared" si="9"/>
        <v>0.99434175100720057</v>
      </c>
      <c r="T14" s="8">
        <f t="shared" si="10"/>
        <v>-0.24950032058151589</v>
      </c>
      <c r="U14" s="9">
        <f t="shared" si="11"/>
        <v>0.994335824114569</v>
      </c>
      <c r="V14" s="8">
        <f t="shared" si="12"/>
        <v>-0.24954989928164434</v>
      </c>
      <c r="W14" s="9">
        <f t="shared" si="27"/>
        <v>0.99433357601009265</v>
      </c>
      <c r="X14" s="8">
        <f t="shared" si="13"/>
        <v>-0.24956869797983927</v>
      </c>
      <c r="Y14" s="9">
        <f t="shared" si="28"/>
        <v>0.99433272348279877</v>
      </c>
      <c r="Z14" s="8">
        <f t="shared" si="14"/>
        <v>-0.24957582585593807</v>
      </c>
      <c r="AA14" s="9">
        <f t="shared" si="29"/>
        <v>0.99433240021452129</v>
      </c>
      <c r="AB14" s="8">
        <f t="shared" si="15"/>
        <v>-0.24957852852210405</v>
      </c>
      <c r="AC14" s="9">
        <f t="shared" si="30"/>
        <v>0.99433227763896981</v>
      </c>
      <c r="AD14" s="8">
        <f t="shared" si="16"/>
        <v>-0.24957955328791656</v>
      </c>
      <c r="AE14" s="9">
        <f t="shared" si="31"/>
        <v>0.99433223116183966</v>
      </c>
      <c r="AF14" s="8">
        <f t="shared" si="17"/>
        <v>-0.24957994184679527</v>
      </c>
      <c r="AG14" s="9">
        <f t="shared" si="32"/>
        <v>0.99433221353912793</v>
      </c>
      <c r="AH14" s="8">
        <f t="shared" si="18"/>
        <v>-0.24958008917606594</v>
      </c>
      <c r="AI14" s="9">
        <f t="shared" si="33"/>
        <v>0.99433220685714441</v>
      </c>
      <c r="AJ14" s="8">
        <f t="shared" si="19"/>
        <v>-0.24958014503867831</v>
      </c>
      <c r="AK14" s="9">
        <f t="shared" si="34"/>
        <v>0.99433220432354597</v>
      </c>
      <c r="AL14" s="8">
        <f t="shared" si="20"/>
        <v>-0.24958016622001841</v>
      </c>
      <c r="AM14" s="9">
        <f t="shared" si="35"/>
        <v>0.9943322033628853</v>
      </c>
      <c r="AN14" s="8">
        <f t="shared" si="21"/>
        <v>-0.24958017425131523</v>
      </c>
      <c r="AO14" s="9">
        <f t="shared" si="36"/>
        <v>0.99433220299863279</v>
      </c>
      <c r="AP14" s="8">
        <f t="shared" si="22"/>
        <v>-0.24958017729652959</v>
      </c>
      <c r="AQ14" s="9">
        <f t="shared" si="37"/>
        <v>0.99433220286052004</v>
      </c>
      <c r="AR14" s="8">
        <f t="shared" si="23"/>
        <v>-0.24958017845117875</v>
      </c>
      <c r="AS14" s="9">
        <f t="shared" si="38"/>
        <v>0.99433220280815193</v>
      </c>
      <c r="AT14" s="8">
        <f t="shared" si="24"/>
        <v>-0.24958017888898634</v>
      </c>
      <c r="AU14" s="9">
        <f t="shared" si="38"/>
        <v>0.99433220278829548</v>
      </c>
    </row>
    <row r="15" spans="1:47" x14ac:dyDescent="0.35">
      <c r="A15" s="3">
        <v>54</v>
      </c>
      <c r="F15" s="8">
        <f t="shared" si="25"/>
        <v>0.42727272727272708</v>
      </c>
      <c r="G15" s="9">
        <f t="shared" si="26"/>
        <v>0.98343424364964371</v>
      </c>
      <c r="H15" s="8">
        <f t="shared" si="25"/>
        <v>0.38334303515970169</v>
      </c>
      <c r="I15" s="9">
        <f t="shared" si="26"/>
        <v>0.98665465818662967</v>
      </c>
      <c r="J15" s="8">
        <f t="shared" si="0"/>
        <v>0.36666855541773674</v>
      </c>
      <c r="K15" s="9">
        <f t="shared" si="1"/>
        <v>0.98778689741690151</v>
      </c>
      <c r="L15" s="8">
        <f t="shared" si="2"/>
        <v>0.36034381434203699</v>
      </c>
      <c r="M15" s="9">
        <f t="shared" si="3"/>
        <v>0.98820335689954497</v>
      </c>
      <c r="N15" s="8">
        <f t="shared" si="4"/>
        <v>0.35794535404948585</v>
      </c>
      <c r="O15" s="9">
        <f t="shared" si="5"/>
        <v>0.98835941379499292</v>
      </c>
      <c r="P15" s="8">
        <f t="shared" si="6"/>
        <v>0.35703588857311164</v>
      </c>
      <c r="Q15" s="9">
        <f t="shared" si="7"/>
        <v>0.98841831926066492</v>
      </c>
      <c r="R15" s="8">
        <f t="shared" si="8"/>
        <v>0.35669104152416958</v>
      </c>
      <c r="S15" s="9">
        <f t="shared" si="9"/>
        <v>0.98844061604560407</v>
      </c>
      <c r="T15" s="8">
        <f t="shared" si="10"/>
        <v>0.35656028547909013</v>
      </c>
      <c r="U15" s="9">
        <f t="shared" si="11"/>
        <v>0.988449064774782</v>
      </c>
      <c r="V15" s="8">
        <f t="shared" si="12"/>
        <v>0.35651070677896168</v>
      </c>
      <c r="W15" s="9">
        <f t="shared" si="27"/>
        <v>0.9884522674744165</v>
      </c>
      <c r="X15" s="8">
        <f t="shared" si="13"/>
        <v>0.35649190808076681</v>
      </c>
      <c r="Y15" s="9">
        <f t="shared" si="28"/>
        <v>0.98845348172322978</v>
      </c>
      <c r="Z15" s="8">
        <f t="shared" si="14"/>
        <v>0.35648478020466801</v>
      </c>
      <c r="AA15" s="9">
        <f t="shared" si="29"/>
        <v>0.98845394211170745</v>
      </c>
      <c r="AB15" s="8">
        <f t="shared" si="15"/>
        <v>0.35648207753850203</v>
      </c>
      <c r="AC15" s="9">
        <f t="shared" si="30"/>
        <v>0.98845411667414196</v>
      </c>
      <c r="AD15" s="8">
        <f t="shared" si="16"/>
        <v>0.35648105277268949</v>
      </c>
      <c r="AE15" s="9">
        <f t="shared" si="31"/>
        <v>0.9884541828623723</v>
      </c>
      <c r="AF15" s="8">
        <f t="shared" si="17"/>
        <v>0.35648066421381081</v>
      </c>
      <c r="AG15" s="9">
        <f t="shared" si="32"/>
        <v>0.98845420795881278</v>
      </c>
      <c r="AH15" s="8">
        <f t="shared" si="18"/>
        <v>0.35648051688454013</v>
      </c>
      <c r="AI15" s="9">
        <f t="shared" si="33"/>
        <v>0.98845421747458428</v>
      </c>
      <c r="AJ15" s="8">
        <f t="shared" si="19"/>
        <v>0.35648046102192776</v>
      </c>
      <c r="AK15" s="9">
        <f t="shared" si="34"/>
        <v>0.98845422108266368</v>
      </c>
      <c r="AL15" s="8">
        <f t="shared" si="20"/>
        <v>0.35648043984058764</v>
      </c>
      <c r="AM15" s="9">
        <f t="shared" si="35"/>
        <v>0.98845422245073333</v>
      </c>
      <c r="AN15" s="8">
        <f t="shared" si="21"/>
        <v>0.35648043180929084</v>
      </c>
      <c r="AO15" s="9">
        <f t="shared" si="36"/>
        <v>0.98845422296946228</v>
      </c>
      <c r="AP15" s="8">
        <f t="shared" si="22"/>
        <v>0.35648042876407648</v>
      </c>
      <c r="AQ15" s="9">
        <f t="shared" si="37"/>
        <v>0.98845422316614806</v>
      </c>
      <c r="AR15" s="8">
        <f t="shared" si="23"/>
        <v>0.35648042760942733</v>
      </c>
      <c r="AS15" s="9">
        <f t="shared" si="38"/>
        <v>0.98845422324072485</v>
      </c>
      <c r="AT15" s="8">
        <f t="shared" si="24"/>
        <v>0.35648042717161971</v>
      </c>
      <c r="AU15" s="9">
        <f t="shared" si="38"/>
        <v>0.98845422326900234</v>
      </c>
    </row>
    <row r="16" spans="1:47" x14ac:dyDescent="0.35">
      <c r="A16" s="3">
        <v>17</v>
      </c>
      <c r="F16" s="8">
        <f t="shared" si="25"/>
        <v>-1.8151515151515154</v>
      </c>
      <c r="G16" s="9">
        <f t="shared" si="26"/>
        <v>0.72231480423532923</v>
      </c>
      <c r="H16" s="8">
        <f t="shared" si="25"/>
        <v>-1.8590812072645408</v>
      </c>
      <c r="I16" s="9">
        <f t="shared" si="26"/>
        <v>0.70986920140274701</v>
      </c>
      <c r="J16" s="8">
        <f t="shared" si="0"/>
        <v>-1.8757556870065057</v>
      </c>
      <c r="K16" s="9">
        <f t="shared" si="1"/>
        <v>0.70509619483520081</v>
      </c>
      <c r="L16" s="8">
        <f t="shared" si="2"/>
        <v>-1.8820804280822054</v>
      </c>
      <c r="M16" s="9">
        <f t="shared" si="3"/>
        <v>0.70327885784791266</v>
      </c>
      <c r="N16" s="8">
        <f t="shared" si="4"/>
        <v>-1.8844788883747565</v>
      </c>
      <c r="O16" s="9">
        <f t="shared" si="5"/>
        <v>0.70258870490573733</v>
      </c>
      <c r="P16" s="8">
        <f t="shared" si="6"/>
        <v>-1.8853883538511307</v>
      </c>
      <c r="Q16" s="9">
        <f t="shared" si="7"/>
        <v>0.70232686659354426</v>
      </c>
      <c r="R16" s="8">
        <f t="shared" si="8"/>
        <v>-1.8857332009000729</v>
      </c>
      <c r="S16" s="9">
        <f t="shared" si="9"/>
        <v>0.70222756364608863</v>
      </c>
      <c r="T16" s="8">
        <f t="shared" si="10"/>
        <v>-1.8858639569451523</v>
      </c>
      <c r="U16" s="9">
        <f t="shared" si="11"/>
        <v>0.70218990792269276</v>
      </c>
      <c r="V16" s="8">
        <f t="shared" si="12"/>
        <v>-1.8859135356452807</v>
      </c>
      <c r="W16" s="9">
        <f t="shared" si="27"/>
        <v>0.70217562960338675</v>
      </c>
      <c r="X16" s="8">
        <f t="shared" si="13"/>
        <v>-1.8859323343434757</v>
      </c>
      <c r="Y16" s="9">
        <f t="shared" si="28"/>
        <v>0.70217021564943571</v>
      </c>
      <c r="Z16" s="8">
        <f t="shared" si="14"/>
        <v>-1.8859394622195744</v>
      </c>
      <c r="AA16" s="9">
        <f t="shared" si="29"/>
        <v>0.70216816283943628</v>
      </c>
      <c r="AB16" s="8">
        <f t="shared" si="15"/>
        <v>-1.8859421648857404</v>
      </c>
      <c r="AC16" s="9">
        <f t="shared" si="30"/>
        <v>0.70216738447728155</v>
      </c>
      <c r="AD16" s="8">
        <f t="shared" si="16"/>
        <v>-1.8859431896515528</v>
      </c>
      <c r="AE16" s="9">
        <f t="shared" si="31"/>
        <v>0.70216708934671057</v>
      </c>
      <c r="AF16" s="8">
        <f t="shared" si="17"/>
        <v>-1.8859435782104317</v>
      </c>
      <c r="AG16" s="9">
        <f t="shared" si="32"/>
        <v>0.70216697744247969</v>
      </c>
      <c r="AH16" s="8">
        <f t="shared" si="18"/>
        <v>-1.8859437255397022</v>
      </c>
      <c r="AI16" s="9">
        <f t="shared" si="33"/>
        <v>0.70216693501192118</v>
      </c>
      <c r="AJ16" s="8">
        <f t="shared" si="19"/>
        <v>-1.8859437814023146</v>
      </c>
      <c r="AK16" s="9">
        <f t="shared" si="34"/>
        <v>0.7021669189235914</v>
      </c>
      <c r="AL16" s="8">
        <f t="shared" si="20"/>
        <v>-1.8859438025836548</v>
      </c>
      <c r="AM16" s="9">
        <f t="shared" si="35"/>
        <v>0.70216691282340427</v>
      </c>
      <c r="AN16" s="8">
        <f t="shared" si="21"/>
        <v>-1.8859438106149515</v>
      </c>
      <c r="AO16" s="9">
        <f t="shared" si="36"/>
        <v>0.70216691051040536</v>
      </c>
      <c r="AP16" s="8">
        <f t="shared" si="22"/>
        <v>-1.8859438136601661</v>
      </c>
      <c r="AQ16" s="9">
        <f t="shared" si="37"/>
        <v>0.70216690963338924</v>
      </c>
      <c r="AR16" s="8">
        <f t="shared" si="23"/>
        <v>-1.8859438148148151</v>
      </c>
      <c r="AS16" s="9">
        <f t="shared" si="38"/>
        <v>0.70216690930085224</v>
      </c>
      <c r="AT16" s="8">
        <f t="shared" si="24"/>
        <v>-1.8859438152526227</v>
      </c>
      <c r="AU16" s="9">
        <f t="shared" si="38"/>
        <v>0.70216690917476476</v>
      </c>
    </row>
    <row r="17" spans="1:47" x14ac:dyDescent="0.35">
      <c r="A17" s="3">
        <v>66</v>
      </c>
      <c r="F17" s="8">
        <f t="shared" si="25"/>
        <v>1.1545454545454543</v>
      </c>
      <c r="G17" s="9">
        <f t="shared" si="26"/>
        <v>0.88222823796830951</v>
      </c>
      <c r="H17" s="8">
        <f t="shared" si="25"/>
        <v>1.1106157624324289</v>
      </c>
      <c r="I17" s="9">
        <f t="shared" si="26"/>
        <v>0.89076524019118375</v>
      </c>
      <c r="J17" s="8">
        <f t="shared" si="0"/>
        <v>1.093941282690464</v>
      </c>
      <c r="K17" s="9">
        <f t="shared" si="1"/>
        <v>0.89392934764354526</v>
      </c>
      <c r="L17" s="8">
        <f t="shared" si="2"/>
        <v>1.0876165416147643</v>
      </c>
      <c r="M17" s="9">
        <f t="shared" si="3"/>
        <v>0.89511844177034783</v>
      </c>
      <c r="N17" s="8">
        <f t="shared" si="4"/>
        <v>1.0852180813222132</v>
      </c>
      <c r="O17" s="9">
        <f t="shared" si="5"/>
        <v>0.89556777108649754</v>
      </c>
      <c r="P17" s="8">
        <f t="shared" si="6"/>
        <v>1.0843086158458388</v>
      </c>
      <c r="Q17" s="9">
        <f t="shared" si="7"/>
        <v>0.89573792105628935</v>
      </c>
      <c r="R17" s="8">
        <f t="shared" si="8"/>
        <v>1.0839637687968968</v>
      </c>
      <c r="S17" s="9">
        <f t="shared" si="9"/>
        <v>0.89580240468279315</v>
      </c>
      <c r="T17" s="8">
        <f t="shared" si="10"/>
        <v>1.0838330127518174</v>
      </c>
      <c r="U17" s="9">
        <f t="shared" si="11"/>
        <v>0.89582685025589859</v>
      </c>
      <c r="V17" s="8">
        <f t="shared" si="12"/>
        <v>1.083783434051689</v>
      </c>
      <c r="W17" s="9">
        <f t="shared" si="27"/>
        <v>0.89583611858699352</v>
      </c>
      <c r="X17" s="8">
        <f t="shared" si="13"/>
        <v>1.083764635353494</v>
      </c>
      <c r="Y17" s="9">
        <f t="shared" si="28"/>
        <v>0.89583963275101797</v>
      </c>
      <c r="Z17" s="8">
        <f t="shared" si="14"/>
        <v>1.0837575074773953</v>
      </c>
      <c r="AA17" s="9">
        <f t="shared" si="29"/>
        <v>0.89584096519753964</v>
      </c>
      <c r="AB17" s="8">
        <f t="shared" si="15"/>
        <v>1.0837548048112293</v>
      </c>
      <c r="AC17" s="9">
        <f t="shared" si="30"/>
        <v>0.89584147041727091</v>
      </c>
      <c r="AD17" s="8">
        <f t="shared" si="16"/>
        <v>1.0837537800454167</v>
      </c>
      <c r="AE17" s="9">
        <f t="shared" si="31"/>
        <v>0.89584166198037452</v>
      </c>
      <c r="AF17" s="8">
        <f t="shared" si="17"/>
        <v>1.083753391486538</v>
      </c>
      <c r="AG17" s="9">
        <f t="shared" si="32"/>
        <v>0.89584173461502015</v>
      </c>
      <c r="AH17" s="8">
        <f t="shared" si="18"/>
        <v>1.0837532441572675</v>
      </c>
      <c r="AI17" s="9">
        <f t="shared" si="33"/>
        <v>0.89584176215578071</v>
      </c>
      <c r="AJ17" s="8">
        <f t="shared" si="19"/>
        <v>1.0837531882946549</v>
      </c>
      <c r="AK17" s="9">
        <f t="shared" si="34"/>
        <v>0.8958417725983675</v>
      </c>
      <c r="AL17" s="8">
        <f t="shared" si="20"/>
        <v>1.0837531671133149</v>
      </c>
      <c r="AM17" s="9">
        <f t="shared" si="35"/>
        <v>0.8958417765578669</v>
      </c>
      <c r="AN17" s="8">
        <f t="shared" si="21"/>
        <v>1.0837531590820182</v>
      </c>
      <c r="AO17" s="9">
        <f t="shared" si="36"/>
        <v>0.89584177805918408</v>
      </c>
      <c r="AP17" s="8">
        <f t="shared" si="22"/>
        <v>1.0837531560368037</v>
      </c>
      <c r="AQ17" s="9">
        <f t="shared" si="37"/>
        <v>0.89584177862843639</v>
      </c>
      <c r="AR17" s="8">
        <f t="shared" si="23"/>
        <v>1.0837531548821546</v>
      </c>
      <c r="AS17" s="9">
        <f t="shared" si="38"/>
        <v>0.89584177884427885</v>
      </c>
      <c r="AT17" s="8">
        <f t="shared" si="24"/>
        <v>1.0837531544443471</v>
      </c>
      <c r="AU17" s="9">
        <f t="shared" si="38"/>
        <v>0.8958417789261196</v>
      </c>
    </row>
    <row r="18" spans="1:47" x14ac:dyDescent="0.35">
      <c r="A18" s="3">
        <v>45</v>
      </c>
      <c r="F18" s="8">
        <f t="shared" si="25"/>
        <v>-0.11818181818181836</v>
      </c>
      <c r="G18" s="9">
        <f t="shared" si="26"/>
        <v>0.99872774566216171</v>
      </c>
      <c r="H18" s="8">
        <f t="shared" si="25"/>
        <v>-0.16211151029484377</v>
      </c>
      <c r="I18" s="9">
        <f t="shared" si="26"/>
        <v>0.99760680306818605</v>
      </c>
      <c r="J18" s="8">
        <f t="shared" si="0"/>
        <v>-0.1787859900368087</v>
      </c>
      <c r="K18" s="9">
        <f t="shared" si="1"/>
        <v>0.99708954138488037</v>
      </c>
      <c r="L18" s="8">
        <f t="shared" si="2"/>
        <v>-0.18511073111250845</v>
      </c>
      <c r="M18" s="9">
        <f t="shared" si="3"/>
        <v>0.9968801417232358</v>
      </c>
      <c r="N18" s="8">
        <f t="shared" si="4"/>
        <v>-0.18750919140505962</v>
      </c>
      <c r="O18" s="9">
        <f t="shared" si="5"/>
        <v>0.99679883582985485</v>
      </c>
      <c r="P18" s="8">
        <f t="shared" si="6"/>
        <v>-0.1884186568814338</v>
      </c>
      <c r="Q18" s="9">
        <f t="shared" si="7"/>
        <v>0.9967677328574478</v>
      </c>
      <c r="R18" s="8">
        <f t="shared" si="8"/>
        <v>-0.18876350393037586</v>
      </c>
      <c r="S18" s="9">
        <f t="shared" si="9"/>
        <v>0.99675590014911375</v>
      </c>
      <c r="T18" s="8">
        <f t="shared" si="10"/>
        <v>-0.18889425997545528</v>
      </c>
      <c r="U18" s="9">
        <f t="shared" si="11"/>
        <v>0.9967514078887737</v>
      </c>
      <c r="V18" s="8">
        <f t="shared" si="12"/>
        <v>-0.18894383867558373</v>
      </c>
      <c r="W18" s="9">
        <f t="shared" si="27"/>
        <v>0.99674970375010286</v>
      </c>
      <c r="X18" s="8">
        <f t="shared" si="13"/>
        <v>-0.18896263737377866</v>
      </c>
      <c r="Y18" s="9">
        <f t="shared" si="28"/>
        <v>0.99674905747726672</v>
      </c>
      <c r="Z18" s="8">
        <f t="shared" si="14"/>
        <v>-0.18896976524987746</v>
      </c>
      <c r="AA18" s="9">
        <f t="shared" si="29"/>
        <v>0.99674881241414259</v>
      </c>
      <c r="AB18" s="8">
        <f t="shared" si="15"/>
        <v>-0.18897246791604344</v>
      </c>
      <c r="AC18" s="9">
        <f t="shared" si="30"/>
        <v>0.99674871949151367</v>
      </c>
      <c r="AD18" s="8">
        <f t="shared" si="16"/>
        <v>-0.18897349268185595</v>
      </c>
      <c r="AE18" s="9">
        <f t="shared" si="31"/>
        <v>0.99674868425783547</v>
      </c>
      <c r="AF18" s="8">
        <f t="shared" si="17"/>
        <v>-0.18897388124073466</v>
      </c>
      <c r="AG18" s="9">
        <f t="shared" si="32"/>
        <v>0.99674867089828623</v>
      </c>
      <c r="AH18" s="8">
        <f t="shared" si="18"/>
        <v>-0.18897402857000534</v>
      </c>
      <c r="AI18" s="9">
        <f t="shared" si="33"/>
        <v>0.99674866583275934</v>
      </c>
      <c r="AJ18" s="8">
        <f t="shared" si="19"/>
        <v>-0.18897408443261771</v>
      </c>
      <c r="AK18" s="9">
        <f t="shared" si="34"/>
        <v>0.99674866391207029</v>
      </c>
      <c r="AL18" s="8">
        <f t="shared" si="20"/>
        <v>-0.1889741056139578</v>
      </c>
      <c r="AM18" s="9">
        <f t="shared" si="35"/>
        <v>0.99674866318380551</v>
      </c>
      <c r="AN18" s="8">
        <f t="shared" si="21"/>
        <v>-0.18897411364525463</v>
      </c>
      <c r="AO18" s="9">
        <f t="shared" si="36"/>
        <v>0.99674866290767028</v>
      </c>
      <c r="AP18" s="8">
        <f t="shared" si="22"/>
        <v>-0.18897411669046899</v>
      </c>
      <c r="AQ18" s="9">
        <f t="shared" si="37"/>
        <v>0.99674866280296859</v>
      </c>
      <c r="AR18" s="8">
        <f t="shared" si="23"/>
        <v>-0.18897411784511814</v>
      </c>
      <c r="AS18" s="9">
        <f t="shared" si="38"/>
        <v>0.99674866276326901</v>
      </c>
      <c r="AT18" s="8">
        <f t="shared" si="24"/>
        <v>-0.18897411828292573</v>
      </c>
      <c r="AU18" s="9">
        <f t="shared" si="38"/>
        <v>0.99674866274821605</v>
      </c>
    </row>
    <row r="19" spans="1:47" x14ac:dyDescent="0.35">
      <c r="A19" s="3">
        <v>33</v>
      </c>
      <c r="F19" s="8">
        <f t="shared" si="25"/>
        <v>-0.84545454545454568</v>
      </c>
      <c r="G19" s="9">
        <f t="shared" si="26"/>
        <v>0.93592899154410003</v>
      </c>
      <c r="H19" s="8">
        <f t="shared" si="25"/>
        <v>-0.88938423756757101</v>
      </c>
      <c r="I19" s="9">
        <f t="shared" si="26"/>
        <v>0.92922289980960493</v>
      </c>
      <c r="J19" s="8">
        <f t="shared" si="0"/>
        <v>-0.90605871730953602</v>
      </c>
      <c r="K19" s="9">
        <f t="shared" si="1"/>
        <v>0.92659513013115169</v>
      </c>
      <c r="L19" s="8">
        <f t="shared" si="2"/>
        <v>-0.91238345838523571</v>
      </c>
      <c r="M19" s="9">
        <f t="shared" si="3"/>
        <v>0.92558662099180811</v>
      </c>
      <c r="N19" s="8">
        <f t="shared" si="4"/>
        <v>-0.91478191867778691</v>
      </c>
      <c r="O19" s="9">
        <f t="shared" si="5"/>
        <v>0.92520248529897708</v>
      </c>
      <c r="P19" s="8">
        <f t="shared" si="6"/>
        <v>-0.91569138415416107</v>
      </c>
      <c r="Q19" s="9">
        <f t="shared" si="7"/>
        <v>0.92505658314797112</v>
      </c>
      <c r="R19" s="8">
        <f t="shared" si="8"/>
        <v>-0.91603623120310307</v>
      </c>
      <c r="S19" s="9">
        <f t="shared" si="9"/>
        <v>0.92500122572509891</v>
      </c>
      <c r="T19" s="8">
        <f t="shared" si="10"/>
        <v>-0.91616698724818257</v>
      </c>
      <c r="U19" s="9">
        <f t="shared" si="11"/>
        <v>0.92498023077180291</v>
      </c>
      <c r="V19" s="8">
        <f t="shared" si="12"/>
        <v>-0.91621656594831102</v>
      </c>
      <c r="W19" s="9">
        <f t="shared" si="27"/>
        <v>0.92497226940529875</v>
      </c>
      <c r="X19" s="8">
        <f t="shared" si="13"/>
        <v>-0.9162353646465059</v>
      </c>
      <c r="Y19" s="9">
        <f t="shared" si="28"/>
        <v>0.92496925059951252</v>
      </c>
      <c r="Z19" s="8">
        <f t="shared" si="14"/>
        <v>-0.9162424925226047</v>
      </c>
      <c r="AA19" s="9">
        <f t="shared" si="29"/>
        <v>0.92496810594823842</v>
      </c>
      <c r="AB19" s="8">
        <f t="shared" si="15"/>
        <v>-0.91624519518877068</v>
      </c>
      <c r="AC19" s="9">
        <f t="shared" si="30"/>
        <v>0.92496767193037632</v>
      </c>
      <c r="AD19" s="8">
        <f t="shared" si="16"/>
        <v>-0.91624621995458322</v>
      </c>
      <c r="AE19" s="9">
        <f t="shared" si="31"/>
        <v>0.92496750736417666</v>
      </c>
      <c r="AF19" s="8">
        <f t="shared" si="17"/>
        <v>-0.91624660851346196</v>
      </c>
      <c r="AG19" s="9">
        <f t="shared" si="32"/>
        <v>0.92496744496581929</v>
      </c>
      <c r="AH19" s="8">
        <f t="shared" si="18"/>
        <v>-0.91624675584273263</v>
      </c>
      <c r="AI19" s="9">
        <f t="shared" si="33"/>
        <v>0.92496742130632403</v>
      </c>
      <c r="AJ19" s="8">
        <f t="shared" si="19"/>
        <v>-0.91624681170534494</v>
      </c>
      <c r="AK19" s="9">
        <f t="shared" si="34"/>
        <v>0.92496741233538882</v>
      </c>
      <c r="AL19" s="8">
        <f t="shared" si="20"/>
        <v>-0.91624683288668507</v>
      </c>
      <c r="AM19" s="9">
        <f t="shared" si="35"/>
        <v>0.92496740893389284</v>
      </c>
      <c r="AN19" s="8">
        <f t="shared" si="21"/>
        <v>-0.91624684091798192</v>
      </c>
      <c r="AO19" s="9">
        <f t="shared" si="36"/>
        <v>0.92496740764415286</v>
      </c>
      <c r="AP19" s="8">
        <f t="shared" si="22"/>
        <v>-0.91624684396319622</v>
      </c>
      <c r="AQ19" s="9">
        <f t="shared" si="37"/>
        <v>0.92496740715512404</v>
      </c>
      <c r="AR19" s="8">
        <f t="shared" si="23"/>
        <v>-0.91624684511784538</v>
      </c>
      <c r="AS19" s="9">
        <f t="shared" si="38"/>
        <v>0.92496740696969992</v>
      </c>
      <c r="AT19" s="8">
        <f t="shared" si="24"/>
        <v>-0.91624684555565306</v>
      </c>
      <c r="AU19" s="9">
        <f t="shared" si="38"/>
        <v>0.92496740689939272</v>
      </c>
    </row>
    <row r="20" spans="1:47" x14ac:dyDescent="0.35">
      <c r="A20" s="3">
        <v>72</v>
      </c>
      <c r="F20" s="8">
        <f t="shared" si="25"/>
        <v>1.5181818181818181</v>
      </c>
      <c r="G20" s="9">
        <f t="shared" si="26"/>
        <v>0.80100808557756986</v>
      </c>
      <c r="H20" s="8">
        <f t="shared" si="25"/>
        <v>1.4742521260687926</v>
      </c>
      <c r="I20" s="9">
        <f t="shared" si="26"/>
        <v>0.81176437983502203</v>
      </c>
      <c r="J20" s="8">
        <f t="shared" si="0"/>
        <v>1.4575776463268277</v>
      </c>
      <c r="K20" s="9">
        <f t="shared" si="1"/>
        <v>0.81578278118049785</v>
      </c>
      <c r="L20" s="8">
        <f t="shared" si="2"/>
        <v>1.4512529052511278</v>
      </c>
      <c r="M20" s="9">
        <f t="shared" si="3"/>
        <v>0.81729760008145813</v>
      </c>
      <c r="N20" s="8">
        <f t="shared" si="4"/>
        <v>1.4488544449585767</v>
      </c>
      <c r="O20" s="9">
        <f t="shared" si="5"/>
        <v>0.81787069114462263</v>
      </c>
      <c r="P20" s="8">
        <f t="shared" si="6"/>
        <v>1.4479449794822026</v>
      </c>
      <c r="Q20" s="9">
        <f t="shared" si="7"/>
        <v>0.8180878045255936</v>
      </c>
      <c r="R20" s="8">
        <f t="shared" si="8"/>
        <v>1.4476001324332606</v>
      </c>
      <c r="S20" s="9">
        <f t="shared" si="9"/>
        <v>0.81817010048933059</v>
      </c>
      <c r="T20" s="8">
        <f t="shared" si="10"/>
        <v>1.447469376388181</v>
      </c>
      <c r="U20" s="9">
        <f t="shared" si="11"/>
        <v>0.81820130069948249</v>
      </c>
      <c r="V20" s="8">
        <f t="shared" si="12"/>
        <v>1.4474197976880525</v>
      </c>
      <c r="W20" s="9">
        <f t="shared" si="27"/>
        <v>0.81821313028521303</v>
      </c>
      <c r="X20" s="8">
        <f t="shared" si="13"/>
        <v>1.4474009989898577</v>
      </c>
      <c r="Y20" s="9">
        <f t="shared" si="28"/>
        <v>0.81821761561192063</v>
      </c>
      <c r="Z20" s="8">
        <f t="shared" si="14"/>
        <v>1.4473938711137588</v>
      </c>
      <c r="AA20" s="9">
        <f t="shared" si="29"/>
        <v>0.81821931629495681</v>
      </c>
      <c r="AB20" s="8">
        <f t="shared" si="15"/>
        <v>1.4473911684475929</v>
      </c>
      <c r="AC20" s="9">
        <f t="shared" si="30"/>
        <v>0.81821996113868345</v>
      </c>
      <c r="AD20" s="8">
        <f t="shared" si="16"/>
        <v>1.4473901436817804</v>
      </c>
      <c r="AE20" s="9">
        <f t="shared" si="31"/>
        <v>0.81822020564284847</v>
      </c>
      <c r="AF20" s="8">
        <f t="shared" si="17"/>
        <v>1.4473897551229018</v>
      </c>
      <c r="AG20" s="9">
        <f t="shared" si="32"/>
        <v>0.81822029835108134</v>
      </c>
      <c r="AH20" s="8">
        <f t="shared" si="18"/>
        <v>1.447389607793631</v>
      </c>
      <c r="AI20" s="9">
        <f t="shared" si="33"/>
        <v>0.81822033350311385</v>
      </c>
      <c r="AJ20" s="8">
        <f t="shared" si="19"/>
        <v>1.4473895519310187</v>
      </c>
      <c r="AK20" s="9">
        <f t="shared" si="34"/>
        <v>0.8182203468316549</v>
      </c>
      <c r="AL20" s="8">
        <f t="shared" si="20"/>
        <v>1.4473895307496785</v>
      </c>
      <c r="AM20" s="9">
        <f t="shared" si="35"/>
        <v>0.8182203518854172</v>
      </c>
      <c r="AN20" s="8">
        <f t="shared" si="21"/>
        <v>1.4473895227183817</v>
      </c>
      <c r="AO20" s="9">
        <f t="shared" si="36"/>
        <v>0.8182203538016446</v>
      </c>
      <c r="AP20" s="8">
        <f t="shared" si="22"/>
        <v>1.4473895196731674</v>
      </c>
      <c r="AQ20" s="9">
        <f t="shared" si="37"/>
        <v>0.81822035452821751</v>
      </c>
      <c r="AR20" s="8">
        <f t="shared" si="23"/>
        <v>1.4473895185185182</v>
      </c>
      <c r="AS20" s="9">
        <f t="shared" si="38"/>
        <v>0.81822035480371103</v>
      </c>
      <c r="AT20" s="8">
        <f t="shared" si="24"/>
        <v>1.4473895180807106</v>
      </c>
      <c r="AU20" s="9">
        <f t="shared" si="38"/>
        <v>0.8182203549081698</v>
      </c>
    </row>
    <row r="21" spans="1:47" x14ac:dyDescent="0.35">
      <c r="A21" s="3">
        <v>59</v>
      </c>
      <c r="F21" s="8">
        <f t="shared" si="25"/>
        <v>0.73030303030303012</v>
      </c>
      <c r="G21" s="9">
        <f t="shared" si="26"/>
        <v>0.95199259273603742</v>
      </c>
      <c r="H21" s="8">
        <f t="shared" si="25"/>
        <v>0.68637333819000468</v>
      </c>
      <c r="I21" s="9">
        <f t="shared" si="26"/>
        <v>0.95753357763645119</v>
      </c>
      <c r="J21" s="8">
        <f t="shared" si="0"/>
        <v>0.66969885844803978</v>
      </c>
      <c r="K21" s="9">
        <f t="shared" si="1"/>
        <v>0.9595507892709918</v>
      </c>
      <c r="L21" s="8">
        <f t="shared" si="2"/>
        <v>0.66337411737234009</v>
      </c>
      <c r="M21" s="9">
        <f t="shared" si="3"/>
        <v>0.96030349740351117</v>
      </c>
      <c r="N21" s="8">
        <f t="shared" si="4"/>
        <v>0.66097565707978889</v>
      </c>
      <c r="O21" s="9">
        <f t="shared" si="5"/>
        <v>0.96058714712517546</v>
      </c>
      <c r="P21" s="8">
        <f t="shared" si="6"/>
        <v>0.66006619160341462</v>
      </c>
      <c r="Q21" s="9">
        <f t="shared" si="7"/>
        <v>0.9606944457390415</v>
      </c>
      <c r="R21" s="8">
        <f t="shared" si="8"/>
        <v>0.65972134455447262</v>
      </c>
      <c r="S21" s="9">
        <f t="shared" si="9"/>
        <v>0.96073509368227483</v>
      </c>
      <c r="T21" s="8">
        <f t="shared" si="10"/>
        <v>0.65959058850939323</v>
      </c>
      <c r="U21" s="9">
        <f t="shared" si="11"/>
        <v>0.96075050087945368</v>
      </c>
      <c r="V21" s="8">
        <f t="shared" si="12"/>
        <v>0.65954100980926478</v>
      </c>
      <c r="W21" s="9">
        <f t="shared" si="27"/>
        <v>0.96075634205199134</v>
      </c>
      <c r="X21" s="8">
        <f t="shared" si="13"/>
        <v>0.65952221111106979</v>
      </c>
      <c r="Y21" s="9">
        <f t="shared" si="28"/>
        <v>0.96075855673244259</v>
      </c>
      <c r="Z21" s="8">
        <f t="shared" si="14"/>
        <v>0.65951508323497099</v>
      </c>
      <c r="AA21" s="9">
        <f t="shared" si="29"/>
        <v>0.9607593964538933</v>
      </c>
      <c r="AB21" s="8">
        <f t="shared" si="15"/>
        <v>0.65951238056880501</v>
      </c>
      <c r="AC21" s="9">
        <f t="shared" si="30"/>
        <v>0.96075971484754841</v>
      </c>
      <c r="AD21" s="8">
        <f t="shared" si="16"/>
        <v>0.65951135580299258</v>
      </c>
      <c r="AE21" s="9">
        <f t="shared" si="31"/>
        <v>0.96075983557205824</v>
      </c>
      <c r="AF21" s="8">
        <f t="shared" si="17"/>
        <v>0.65951096724411384</v>
      </c>
      <c r="AG21" s="9">
        <f t="shared" si="32"/>
        <v>0.96075988134693791</v>
      </c>
      <c r="AH21" s="8">
        <f t="shared" si="18"/>
        <v>0.65951081991484317</v>
      </c>
      <c r="AI21" s="9">
        <f t="shared" si="33"/>
        <v>0.96075989870332179</v>
      </c>
      <c r="AJ21" s="8">
        <f t="shared" si="19"/>
        <v>0.65951076405223075</v>
      </c>
      <c r="AK21" s="9">
        <f t="shared" si="34"/>
        <v>0.9607599052843141</v>
      </c>
      <c r="AL21" s="8">
        <f t="shared" si="20"/>
        <v>0.65951074287089073</v>
      </c>
      <c r="AM21" s="9">
        <f t="shared" si="35"/>
        <v>0.9607599077796185</v>
      </c>
      <c r="AN21" s="8">
        <f t="shared" si="21"/>
        <v>0.65951073483959388</v>
      </c>
      <c r="AO21" s="9">
        <f t="shared" si="36"/>
        <v>0.96075990872575956</v>
      </c>
      <c r="AP21" s="8">
        <f t="shared" si="22"/>
        <v>0.65951073179437947</v>
      </c>
      <c r="AQ21" s="9">
        <f t="shared" si="37"/>
        <v>0.96075990908450626</v>
      </c>
      <c r="AR21" s="8">
        <f t="shared" si="23"/>
        <v>0.65951073063973031</v>
      </c>
      <c r="AS21" s="9">
        <f t="shared" si="38"/>
        <v>0.96075990922053167</v>
      </c>
      <c r="AT21" s="8">
        <f t="shared" si="24"/>
        <v>0.65951073020192275</v>
      </c>
      <c r="AU21" s="9">
        <f t="shared" si="38"/>
        <v>0.96075990927210841</v>
      </c>
    </row>
    <row r="22" spans="1:47" x14ac:dyDescent="0.35">
      <c r="A22" s="3">
        <v>61</v>
      </c>
      <c r="F22" s="8">
        <f t="shared" si="25"/>
        <v>0.85151515151515134</v>
      </c>
      <c r="G22" s="9">
        <f t="shared" si="26"/>
        <v>0.93502259714619962</v>
      </c>
      <c r="H22" s="8">
        <f t="shared" si="25"/>
        <v>0.80758545940212589</v>
      </c>
      <c r="I22" s="9">
        <f t="shared" si="26"/>
        <v>0.94145536362660842</v>
      </c>
      <c r="J22" s="8">
        <f t="shared" si="0"/>
        <v>0.790910979660161</v>
      </c>
      <c r="K22" s="9">
        <f t="shared" si="1"/>
        <v>0.94381337731235271</v>
      </c>
      <c r="L22" s="8">
        <f t="shared" si="2"/>
        <v>0.7845862385844613</v>
      </c>
      <c r="M22" s="9">
        <f t="shared" si="3"/>
        <v>0.94469567618183015</v>
      </c>
      <c r="N22" s="8">
        <f t="shared" si="4"/>
        <v>0.78218777829191011</v>
      </c>
      <c r="O22" s="9">
        <f t="shared" si="5"/>
        <v>0.94502851495355011</v>
      </c>
      <c r="P22" s="8">
        <f t="shared" si="6"/>
        <v>0.78127831281553584</v>
      </c>
      <c r="Q22" s="9">
        <f t="shared" si="7"/>
        <v>0.94515447198492797</v>
      </c>
      <c r="R22" s="8">
        <f t="shared" si="8"/>
        <v>0.78093346576659384</v>
      </c>
      <c r="S22" s="9">
        <f t="shared" si="9"/>
        <v>0.94520219568480213</v>
      </c>
      <c r="T22" s="8">
        <f t="shared" si="10"/>
        <v>0.78080270972151444</v>
      </c>
      <c r="U22" s="9">
        <f t="shared" si="11"/>
        <v>0.94522028593987872</v>
      </c>
      <c r="V22" s="8">
        <f t="shared" si="12"/>
        <v>0.78075313102138599</v>
      </c>
      <c r="W22" s="9">
        <f t="shared" si="27"/>
        <v>0.94522714446549516</v>
      </c>
      <c r="X22" s="8">
        <f t="shared" si="13"/>
        <v>0.780734332323191</v>
      </c>
      <c r="Y22" s="9">
        <f t="shared" si="28"/>
        <v>0.94522974489732758</v>
      </c>
      <c r="Z22" s="8">
        <f t="shared" si="14"/>
        <v>0.7807272044470922</v>
      </c>
      <c r="AA22" s="9">
        <f t="shared" si="29"/>
        <v>0.94523073088399201</v>
      </c>
      <c r="AB22" s="8">
        <f t="shared" si="15"/>
        <v>0.78072450178092623</v>
      </c>
      <c r="AC22" s="9">
        <f t="shared" si="30"/>
        <v>0.94523110473686789</v>
      </c>
      <c r="AD22" s="8">
        <f t="shared" si="16"/>
        <v>0.78072347701511369</v>
      </c>
      <c r="AE22" s="9">
        <f t="shared" si="31"/>
        <v>0.9452312464897743</v>
      </c>
      <c r="AF22" s="8">
        <f t="shared" si="17"/>
        <v>0.78072308845623506</v>
      </c>
      <c r="AG22" s="9">
        <f t="shared" si="32"/>
        <v>0.94523130023796009</v>
      </c>
      <c r="AH22" s="8">
        <f t="shared" si="18"/>
        <v>0.78072294112696439</v>
      </c>
      <c r="AI22" s="9">
        <f t="shared" si="33"/>
        <v>0.9452313206175702</v>
      </c>
      <c r="AJ22" s="8">
        <f t="shared" si="19"/>
        <v>0.78072288526435196</v>
      </c>
      <c r="AK22" s="9">
        <f t="shared" si="34"/>
        <v>0.94523132834487467</v>
      </c>
      <c r="AL22" s="8">
        <f t="shared" si="20"/>
        <v>0.78072286408301195</v>
      </c>
      <c r="AM22" s="9">
        <f t="shared" si="35"/>
        <v>0.9452313312748245</v>
      </c>
      <c r="AN22" s="8">
        <f t="shared" si="21"/>
        <v>0.7807228560517151</v>
      </c>
      <c r="AO22" s="9">
        <f t="shared" si="36"/>
        <v>0.94523133238576929</v>
      </c>
      <c r="AP22" s="8">
        <f t="shared" si="22"/>
        <v>0.78072285300650068</v>
      </c>
      <c r="AQ22" s="9">
        <f t="shared" si="37"/>
        <v>0.94523133280700444</v>
      </c>
      <c r="AR22" s="8">
        <f t="shared" si="23"/>
        <v>0.78072285185185153</v>
      </c>
      <c r="AS22" s="9">
        <f t="shared" si="38"/>
        <v>0.94523133296672346</v>
      </c>
      <c r="AT22" s="8">
        <f t="shared" si="24"/>
        <v>0.78072285141404396</v>
      </c>
      <c r="AU22" s="9">
        <f t="shared" si="38"/>
        <v>0.94523133302728402</v>
      </c>
    </row>
    <row r="23" spans="1:47" x14ac:dyDescent="0.35">
      <c r="A23" s="12">
        <v>62</v>
      </c>
      <c r="F23" s="13">
        <f t="shared" si="25"/>
        <v>0.912121212121212</v>
      </c>
      <c r="G23" s="14">
        <f t="shared" si="26"/>
        <v>0.92562856583246866</v>
      </c>
      <c r="H23" s="13">
        <f t="shared" si="25"/>
        <v>0.86819152000818656</v>
      </c>
      <c r="I23" s="14">
        <f t="shared" si="26"/>
        <v>0.93249746445063286</v>
      </c>
      <c r="J23" s="13">
        <f t="shared" si="0"/>
        <v>0.85151704026622166</v>
      </c>
      <c r="K23" s="14">
        <f t="shared" si="1"/>
        <v>0.93502231373343492</v>
      </c>
      <c r="L23" s="13">
        <f t="shared" si="2"/>
        <v>0.84519229919052186</v>
      </c>
      <c r="M23" s="14">
        <f t="shared" si="3"/>
        <v>0.93596807554345918</v>
      </c>
      <c r="N23" s="13">
        <f t="shared" si="4"/>
        <v>0.84279383889797066</v>
      </c>
      <c r="O23" s="14">
        <f t="shared" si="5"/>
        <v>0.93632500642984995</v>
      </c>
      <c r="P23" s="13">
        <f t="shared" si="6"/>
        <v>0.8418843734215965</v>
      </c>
      <c r="Q23" s="14">
        <f t="shared" si="7"/>
        <v>0.93646010257526513</v>
      </c>
      <c r="R23" s="13">
        <f t="shared" si="8"/>
        <v>0.8415395263726545</v>
      </c>
      <c r="S23" s="14">
        <f t="shared" si="9"/>
        <v>0.93651129213355599</v>
      </c>
      <c r="T23" s="13">
        <f t="shared" si="10"/>
        <v>0.841408770327575</v>
      </c>
      <c r="U23" s="14">
        <f t="shared" si="11"/>
        <v>0.93653069661824762</v>
      </c>
      <c r="V23" s="13">
        <f t="shared" si="12"/>
        <v>0.84135919162744655</v>
      </c>
      <c r="W23" s="14">
        <f t="shared" si="27"/>
        <v>0.93653805347055663</v>
      </c>
      <c r="X23" s="13">
        <f t="shared" si="13"/>
        <v>0.84134039292925167</v>
      </c>
      <c r="Y23" s="14">
        <f t="shared" si="28"/>
        <v>0.93654084285391659</v>
      </c>
      <c r="Z23" s="13">
        <f t="shared" si="14"/>
        <v>0.84133326505315287</v>
      </c>
      <c r="AA23" s="14">
        <f t="shared" si="29"/>
        <v>0.9365419004852934</v>
      </c>
      <c r="AB23" s="13">
        <f t="shared" si="15"/>
        <v>0.84133056238698689</v>
      </c>
      <c r="AC23" s="14">
        <f t="shared" si="30"/>
        <v>0.93654230150362094</v>
      </c>
      <c r="AD23" s="13">
        <f t="shared" si="16"/>
        <v>0.84132953762117435</v>
      </c>
      <c r="AE23" s="14">
        <f t="shared" si="31"/>
        <v>0.93654245355681487</v>
      </c>
      <c r="AF23" s="13">
        <f t="shared" si="17"/>
        <v>0.84132914906229561</v>
      </c>
      <c r="AG23" s="14">
        <f t="shared" si="32"/>
        <v>0.93654251121054566</v>
      </c>
      <c r="AH23" s="13">
        <f t="shared" si="18"/>
        <v>0.84132900173302494</v>
      </c>
      <c r="AI23" s="14">
        <f t="shared" si="33"/>
        <v>0.9365425330710152</v>
      </c>
      <c r="AJ23" s="13">
        <f t="shared" si="19"/>
        <v>0.84132894587041263</v>
      </c>
      <c r="AK23" s="14">
        <f t="shared" si="34"/>
        <v>0.93654254135981485</v>
      </c>
      <c r="AL23" s="13">
        <f t="shared" si="20"/>
        <v>0.8413289246890725</v>
      </c>
      <c r="AM23" s="14">
        <f t="shared" si="35"/>
        <v>0.93654254450266605</v>
      </c>
      <c r="AN23" s="13">
        <f t="shared" si="21"/>
        <v>0.84132891665777565</v>
      </c>
      <c r="AO23" s="14">
        <f t="shared" si="36"/>
        <v>0.93654254569433615</v>
      </c>
      <c r="AP23" s="13">
        <f t="shared" si="22"/>
        <v>0.84132891361256135</v>
      </c>
      <c r="AQ23" s="14">
        <f t="shared" si="37"/>
        <v>0.93654254614617993</v>
      </c>
      <c r="AR23" s="13">
        <f t="shared" si="23"/>
        <v>0.84132891245791219</v>
      </c>
      <c r="AS23" s="14">
        <f t="shared" si="38"/>
        <v>0.93654254631750478</v>
      </c>
      <c r="AT23" s="13">
        <f t="shared" si="24"/>
        <v>0.84132891202010462</v>
      </c>
      <c r="AU23" s="14">
        <f t="shared" si="38"/>
        <v>0.93654254638246592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M-est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2023-10-07T14:19:59Z</dcterms:created>
  <dcterms:modified xsi:type="dcterms:W3CDTF">2023-10-07T14:22:25Z</dcterms:modified>
</cp:coreProperties>
</file>