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417CE2EB-9911-4627-A6B8-8165032937BF}" xr6:coauthVersionLast="47" xr6:coauthVersionMax="47" xr10:uidLastSave="{00000000-0000-0000-0000-000000000000}"/>
  <bookViews>
    <workbookView xWindow="-110" yWindow="-110" windowWidth="19420" windowHeight="10300" xr2:uid="{D4D3D7AA-2699-4B3B-9FEA-F632B0575185}"/>
  </bookViews>
  <sheets>
    <sheet name="Title" sheetId="19" r:id="rId1"/>
    <sheet name="Gamma" sheetId="4" r:id="rId2"/>
    <sheet name="2 Plus" sheetId="5" r:id="rId3"/>
    <sheet name="1 to 2" sheetId="6" r:id="rId4"/>
    <sheet name="1.455 to 1.465" sheetId="8" r:id="rId5"/>
    <sheet name="0 to 1" sheetId="7" r:id="rId6"/>
    <sheet name="Min" sheetId="9" r:id="rId7"/>
    <sheet name="Newton 1" sheetId="15" r:id="rId8"/>
    <sheet name="Newton 2" sheetId="16" r:id="rId9"/>
    <sheet name="Newton 3" sheetId="17" r:id="rId10"/>
    <sheet name="IGAMMA" sheetId="1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8" l="1" a="1"/>
  <c r="B26" i="18" s="1"/>
  <c r="B25" i="18"/>
  <c r="B25" i="18" a="1"/>
  <c r="B24" i="18"/>
  <c r="B24" i="18" a="1"/>
  <c r="B23" i="18" a="1"/>
  <c r="B23" i="18" s="1"/>
  <c r="B22" i="18" a="1"/>
  <c r="B22" i="18" s="1"/>
  <c r="B21" i="18"/>
  <c r="B21" i="18" a="1"/>
  <c r="B20" i="18"/>
  <c r="B20" i="18" a="1"/>
  <c r="B19" i="18" a="1"/>
  <c r="B19" i="18" s="1"/>
  <c r="B18" i="18" a="1"/>
  <c r="B18" i="18" s="1"/>
  <c r="B17" i="18"/>
  <c r="B17" i="18" a="1"/>
  <c r="B16" i="18"/>
  <c r="B16" i="18" a="1"/>
  <c r="B15" i="18" a="1"/>
  <c r="B15" i="18" s="1"/>
  <c r="B14" i="18" a="1"/>
  <c r="B14" i="18" s="1"/>
  <c r="B13" i="18"/>
  <c r="B13" i="18" a="1"/>
  <c r="B12" i="18"/>
  <c r="B12" i="18" a="1"/>
  <c r="B11" i="18" a="1"/>
  <c r="B11" i="18" s="1"/>
  <c r="B10" i="18" a="1"/>
  <c r="B10" i="18" s="1"/>
  <c r="B9" i="18"/>
  <c r="B9" i="18" a="1"/>
  <c r="B8" i="18"/>
  <c r="B8" i="18" a="1"/>
  <c r="B7" i="18" a="1"/>
  <c r="B7" i="18" s="1"/>
  <c r="B6" i="18" a="1"/>
  <c r="B6" i="18" s="1"/>
  <c r="B5" i="18"/>
  <c r="B5" i="18" a="1"/>
  <c r="B4" i="18"/>
  <c r="B4" i="18" a="1"/>
  <c r="B3" i="18" a="1"/>
  <c r="B3" i="18" s="1"/>
  <c r="B2" i="18" a="1"/>
  <c r="B2" i="18" s="1"/>
  <c r="D11" i="17"/>
  <c r="D11" i="17" a="1"/>
  <c r="D10" i="17"/>
  <c r="D10" i="17" a="1"/>
  <c r="B10" i="17" a="1"/>
  <c r="B10" i="17" s="1"/>
  <c r="B11" i="17" s="1"/>
  <c r="D8" i="17" a="1"/>
  <c r="D8" i="17" s="1"/>
  <c r="D7" i="17"/>
  <c r="D7" i="17" a="1"/>
  <c r="D6" i="17"/>
  <c r="D6" i="17" a="1"/>
  <c r="D5" i="17" a="1"/>
  <c r="D5" i="17" s="1"/>
  <c r="D4" i="17" a="1"/>
  <c r="D4" i="17" s="1"/>
  <c r="D3" i="17"/>
  <c r="D3" i="17" a="1"/>
  <c r="D2" i="17"/>
  <c r="D2" i="17" a="1"/>
  <c r="V4" i="16" a="1"/>
  <c r="V4" i="16" s="1"/>
  <c r="V3" i="16" a="1"/>
  <c r="V3" i="16" s="1"/>
  <c r="T3" i="16"/>
  <c r="T3" i="16" a="1"/>
  <c r="S3" i="16" a="1"/>
  <c r="S3" i="16" s="1"/>
  <c r="R3" i="16" a="1"/>
  <c r="R3" i="16" s="1"/>
  <c r="Q3" i="16" a="1"/>
  <c r="Q3" i="16" s="1"/>
  <c r="P3" i="16"/>
  <c r="P3" i="16" a="1"/>
  <c r="O3" i="16" a="1"/>
  <c r="O3" i="16" s="1"/>
  <c r="N3" i="16" a="1"/>
  <c r="N3" i="16" s="1"/>
  <c r="M3" i="16" a="1"/>
  <c r="M3" i="16" s="1"/>
  <c r="L3" i="16"/>
  <c r="L3" i="16" a="1"/>
  <c r="K3" i="16" a="1"/>
  <c r="K3" i="16" s="1"/>
  <c r="J3" i="16" a="1"/>
  <c r="J3" i="16" s="1"/>
  <c r="I3" i="16" a="1"/>
  <c r="I3" i="16" s="1"/>
  <c r="H3" i="16"/>
  <c r="H3" i="16" a="1"/>
  <c r="G3" i="16" a="1"/>
  <c r="G3" i="16" s="1"/>
  <c r="D3" i="16" a="1"/>
  <c r="D3" i="16" s="1"/>
  <c r="J9" i="15" a="1"/>
  <c r="J9" i="15" s="1"/>
  <c r="J8" i="15" a="1"/>
  <c r="J8" i="15" s="1"/>
  <c r="H8" i="15" a="1"/>
  <c r="H8" i="15" s="1"/>
  <c r="G8" i="15" a="1"/>
  <c r="G8" i="15" s="1"/>
  <c r="F8" i="15" a="1"/>
  <c r="F8" i="15" s="1"/>
  <c r="E8" i="15" a="1"/>
  <c r="E8" i="15" s="1"/>
  <c r="D8" i="15" a="1"/>
  <c r="D8" i="15" s="1"/>
  <c r="C8" i="15" a="1"/>
  <c r="C8" i="15" s="1"/>
  <c r="B8" i="15" a="1"/>
  <c r="B8" i="15" s="1"/>
  <c r="J7" i="15" a="1"/>
  <c r="J7" i="15" s="1"/>
  <c r="J6" i="15" a="1"/>
  <c r="J6" i="15" s="1"/>
  <c r="J5" i="15" a="1"/>
  <c r="J5" i="15" s="1"/>
  <c r="D9" i="9" a="1"/>
  <c r="D9" i="9" s="1"/>
  <c r="B9" i="9" a="1"/>
  <c r="B9" i="9" s="1"/>
  <c r="D4" i="9" a="1"/>
  <c r="D4" i="9" s="1"/>
  <c r="B4" i="9" a="1"/>
  <c r="B4" i="9" s="1"/>
  <c r="D2" i="9" a="1"/>
  <c r="D2" i="9" s="1"/>
  <c r="N52" i="6" a="1"/>
  <c r="N52" i="6" s="1"/>
  <c r="N51" i="6" a="1"/>
  <c r="N51" i="6" s="1"/>
  <c r="N50" i="6" a="1"/>
  <c r="N50" i="6" s="1"/>
  <c r="N49" i="6" a="1"/>
  <c r="N49" i="6" s="1"/>
  <c r="N48" i="6" a="1"/>
  <c r="N48" i="6" s="1"/>
  <c r="N47" i="6" a="1"/>
  <c r="N47" i="6" s="1"/>
  <c r="N46" i="6" a="1"/>
  <c r="N46" i="6" s="1"/>
  <c r="N45" i="6" a="1"/>
  <c r="N45" i="6" s="1"/>
  <c r="N44" i="6" a="1"/>
  <c r="N44" i="6" s="1"/>
  <c r="N43" i="6" a="1"/>
  <c r="N43" i="6" s="1"/>
  <c r="N42" i="6" a="1"/>
  <c r="N42" i="6" s="1"/>
  <c r="N41" i="6" a="1"/>
  <c r="N41" i="6" s="1"/>
  <c r="N40" i="6" a="1"/>
  <c r="N40" i="6" s="1"/>
  <c r="N39" i="6" a="1"/>
  <c r="N39" i="6" s="1"/>
  <c r="N38" i="6" a="1"/>
  <c r="N38" i="6" s="1"/>
  <c r="N37" i="6" a="1"/>
  <c r="N37" i="6" s="1"/>
  <c r="N36" i="6" a="1"/>
  <c r="N36" i="6" s="1"/>
  <c r="N35" i="6" a="1"/>
  <c r="N35" i="6" s="1"/>
  <c r="N34" i="6" a="1"/>
  <c r="N34" i="6" s="1"/>
  <c r="N33" i="6" a="1"/>
  <c r="N33" i="6" s="1"/>
  <c r="N32" i="6" a="1"/>
  <c r="N32" i="6" s="1"/>
  <c r="N31" i="6" a="1"/>
  <c r="N31" i="6" s="1"/>
  <c r="N30" i="6" a="1"/>
  <c r="N30" i="6" s="1"/>
  <c r="N29" i="6" a="1"/>
  <c r="N29" i="6" s="1"/>
  <c r="N28" i="6" a="1"/>
  <c r="N28" i="6" s="1"/>
  <c r="N27" i="6" a="1"/>
  <c r="N27" i="6" s="1"/>
  <c r="N26" i="6" a="1"/>
  <c r="N26" i="6" s="1"/>
  <c r="N25" i="6" a="1"/>
  <c r="N25" i="6" s="1"/>
  <c r="N24" i="6" a="1"/>
  <c r="N24" i="6" s="1"/>
  <c r="N23" i="6" a="1"/>
  <c r="N23" i="6" s="1"/>
  <c r="N22" i="6" a="1"/>
  <c r="N22" i="6" s="1"/>
  <c r="N21" i="6" a="1"/>
  <c r="N21" i="6" s="1"/>
  <c r="N20" i="6" a="1"/>
  <c r="N20" i="6" s="1"/>
  <c r="N19" i="6" a="1"/>
  <c r="N19" i="6" s="1"/>
  <c r="N18" i="6" a="1"/>
  <c r="N18" i="6" s="1"/>
  <c r="N17" i="6" a="1"/>
  <c r="N17" i="6" s="1"/>
  <c r="N16" i="6" a="1"/>
  <c r="N16" i="6" s="1"/>
  <c r="N15" i="6" a="1"/>
  <c r="N15" i="6" s="1"/>
  <c r="N14" i="6" a="1"/>
  <c r="N14" i="6" s="1"/>
  <c r="N13" i="6" a="1"/>
  <c r="N13" i="6" s="1"/>
  <c r="N12" i="6" a="1"/>
  <c r="N12" i="6" s="1"/>
  <c r="N11" i="6" a="1"/>
  <c r="N11" i="6" s="1"/>
  <c r="N10" i="6" a="1"/>
  <c r="N10" i="6" s="1"/>
  <c r="N9" i="6" a="1"/>
  <c r="N9" i="6" s="1"/>
  <c r="N8" i="6" a="1"/>
  <c r="N8" i="6" s="1"/>
  <c r="N7" i="6" a="1"/>
  <c r="N7" i="6" s="1"/>
  <c r="N6" i="6" a="1"/>
  <c r="N6" i="6" s="1"/>
  <c r="N5" i="6" a="1"/>
  <c r="N5" i="6" s="1"/>
  <c r="N4" i="6" a="1"/>
  <c r="N4" i="6" s="1"/>
  <c r="N3" i="6" a="1"/>
  <c r="N3" i="6" s="1"/>
  <c r="N2" i="6" a="1"/>
  <c r="N2" i="6" s="1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B7" i="17"/>
  <c r="B2" i="17"/>
  <c r="B3" i="17" s="1"/>
  <c r="B4" i="17" s="1"/>
  <c r="O16" i="6" l="1"/>
  <c r="O8" i="6"/>
  <c r="O45" i="6"/>
  <c r="O37" i="6"/>
  <c r="O29" i="6"/>
  <c r="O21" i="6"/>
  <c r="O13" i="6"/>
  <c r="O5" i="6"/>
  <c r="O34" i="6"/>
  <c r="O47" i="6"/>
  <c r="O39" i="6"/>
  <c r="O31" i="6"/>
  <c r="O23" i="6"/>
  <c r="O15" i="6"/>
  <c r="O7" i="6"/>
  <c r="O24" i="6"/>
  <c r="O26" i="6"/>
  <c r="O44" i="6"/>
  <c r="O36" i="6"/>
  <c r="O28" i="6"/>
  <c r="O20" i="6"/>
  <c r="O12" i="6"/>
  <c r="O4" i="6"/>
  <c r="O32" i="6"/>
  <c r="O42" i="6"/>
  <c r="O52" i="6"/>
  <c r="O41" i="6"/>
  <c r="O33" i="6"/>
  <c r="O25" i="6"/>
  <c r="O17" i="6"/>
  <c r="O9" i="6"/>
  <c r="O40" i="6"/>
  <c r="O10" i="6"/>
  <c r="O49" i="6"/>
  <c r="O46" i="6"/>
  <c r="O38" i="6"/>
  <c r="O30" i="6"/>
  <c r="O22" i="6"/>
  <c r="O14" i="6"/>
  <c r="O6" i="6"/>
  <c r="O48" i="6"/>
  <c r="O50" i="6"/>
  <c r="O18" i="6"/>
  <c r="O51" i="6"/>
  <c r="O43" i="6"/>
  <c r="O35" i="6"/>
  <c r="O27" i="6"/>
  <c r="O19" i="6"/>
  <c r="O11" i="6"/>
  <c r="O3" i="6"/>
  <c r="B5" i="17"/>
  <c r="B6" i="17" s="1"/>
  <c r="B8" i="17" s="1"/>
  <c r="I2" i="16" l="1"/>
  <c r="B3" i="16"/>
  <c r="B6" i="15"/>
  <c r="D4" i="15"/>
  <c r="E4" i="15" s="1"/>
  <c r="F4" i="15" s="1"/>
  <c r="G4" i="15" s="1"/>
  <c r="H4" i="15" s="1"/>
  <c r="A4" i="4"/>
  <c r="B3" i="4"/>
  <c r="T4" i="16" l="1"/>
  <c r="S4" i="16"/>
  <c r="P4" i="16"/>
  <c r="O4" i="16"/>
  <c r="R4" i="16"/>
  <c r="Q4" i="16"/>
  <c r="K4" i="16"/>
  <c r="N4" i="16"/>
  <c r="M4" i="16"/>
  <c r="J4" i="16"/>
  <c r="L4" i="16"/>
  <c r="I4" i="16"/>
  <c r="H4" i="16"/>
  <c r="G4" i="16"/>
  <c r="B9" i="15"/>
  <c r="B7" i="15"/>
  <c r="C5" i="15" l="1"/>
  <c r="C6" i="15" s="1"/>
  <c r="C9" i="15" l="1"/>
  <c r="C7" i="15"/>
  <c r="D5" i="15" l="1"/>
  <c r="D6" i="15" s="1"/>
  <c r="D9" i="15" l="1"/>
  <c r="D7" i="15"/>
  <c r="E5" i="15" l="1"/>
  <c r="E6" i="15" s="1"/>
  <c r="E9" i="15" l="1"/>
  <c r="E7" i="15"/>
  <c r="F5" i="15" l="1"/>
  <c r="F6" i="15" s="1"/>
  <c r="F9" i="15" l="1"/>
  <c r="F7" i="15"/>
  <c r="G5" i="15" l="1"/>
  <c r="G6" i="15" s="1"/>
  <c r="G9" i="15" l="1"/>
  <c r="G7" i="15"/>
  <c r="H5" i="15" l="1"/>
  <c r="B2" i="9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B2" i="8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12" i="6"/>
  <c r="L3" i="6"/>
  <c r="L4" i="6"/>
  <c r="L5" i="6"/>
  <c r="L6" i="6"/>
  <c r="L7" i="6"/>
  <c r="L8" i="6"/>
  <c r="L9" i="6"/>
  <c r="L10" i="6"/>
  <c r="L11" i="6"/>
  <c r="L2" i="6"/>
  <c r="A3" i="7"/>
  <c r="A4" i="7" s="1"/>
  <c r="B2" i="7"/>
  <c r="A49" i="6"/>
  <c r="B49" i="6" s="1"/>
  <c r="A43" i="6"/>
  <c r="B43" i="6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3" i="6"/>
  <c r="B3" i="6" s="1"/>
  <c r="B2" i="6"/>
  <c r="A3" i="5"/>
  <c r="B3" i="5" s="1"/>
  <c r="B2" i="5"/>
  <c r="A5" i="4"/>
  <c r="B2" i="4"/>
  <c r="H6" i="15" l="1"/>
  <c r="H7" i="15" s="1"/>
  <c r="B4" i="8"/>
  <c r="B3" i="8"/>
  <c r="O2" i="6"/>
  <c r="B4" i="7"/>
  <c r="A5" i="7"/>
  <c r="B3" i="7"/>
  <c r="A50" i="6"/>
  <c r="A44" i="6"/>
  <c r="A4" i="5"/>
  <c r="B4" i="4"/>
  <c r="A6" i="4"/>
  <c r="B5" i="4"/>
  <c r="H9" i="15" l="1"/>
  <c r="B5" i="8"/>
  <c r="A6" i="7"/>
  <c r="B5" i="7"/>
  <c r="B50" i="6"/>
  <c r="A51" i="6"/>
  <c r="B44" i="6"/>
  <c r="A45" i="6"/>
  <c r="B4" i="6"/>
  <c r="A5" i="5"/>
  <c r="B4" i="5"/>
  <c r="B6" i="4"/>
  <c r="A7" i="4"/>
  <c r="B6" i="8" l="1"/>
  <c r="A7" i="7"/>
  <c r="B6" i="7"/>
  <c r="B51" i="6"/>
  <c r="A52" i="6"/>
  <c r="B52" i="6" s="1"/>
  <c r="B45" i="6"/>
  <c r="A46" i="6"/>
  <c r="B5" i="6"/>
  <c r="A6" i="5"/>
  <c r="B5" i="5"/>
  <c r="A8" i="4"/>
  <c r="B7" i="4"/>
  <c r="B7" i="8" l="1"/>
  <c r="A8" i="7"/>
  <c r="B7" i="7"/>
  <c r="B46" i="6"/>
  <c r="A47" i="6"/>
  <c r="B6" i="6"/>
  <c r="B6" i="5"/>
  <c r="A7" i="5"/>
  <c r="A9" i="4"/>
  <c r="B8" i="4"/>
  <c r="B8" i="8" l="1"/>
  <c r="B8" i="7"/>
  <c r="A9" i="7"/>
  <c r="B47" i="6"/>
  <c r="A48" i="6"/>
  <c r="B48" i="6" s="1"/>
  <c r="B7" i="6"/>
  <c r="A8" i="5"/>
  <c r="B7" i="5"/>
  <c r="A10" i="4"/>
  <c r="B9" i="4"/>
  <c r="B9" i="8" l="1"/>
  <c r="A10" i="7"/>
  <c r="B9" i="7"/>
  <c r="B8" i="6"/>
  <c r="A9" i="5"/>
  <c r="B8" i="5"/>
  <c r="A11" i="4"/>
  <c r="B10" i="4"/>
  <c r="B10" i="8" l="1"/>
  <c r="A11" i="7"/>
  <c r="B10" i="7"/>
  <c r="B9" i="6"/>
  <c r="A10" i="5"/>
  <c r="B9" i="5"/>
  <c r="A12" i="4"/>
  <c r="B11" i="4"/>
  <c r="B11" i="8" l="1"/>
  <c r="A12" i="7"/>
  <c r="B11" i="7"/>
  <c r="B10" i="6"/>
  <c r="B10" i="5"/>
  <c r="A11" i="5"/>
  <c r="A13" i="4"/>
  <c r="B12" i="4"/>
  <c r="B12" i="8" l="1"/>
  <c r="B12" i="7"/>
  <c r="A13" i="7"/>
  <c r="B11" i="6"/>
  <c r="B11" i="5"/>
  <c r="A12" i="5"/>
  <c r="B13" i="4"/>
  <c r="A14" i="4"/>
  <c r="B13" i="8" l="1"/>
  <c r="A14" i="7"/>
  <c r="B13" i="7"/>
  <c r="B12" i="6"/>
  <c r="A13" i="5"/>
  <c r="B12" i="5"/>
  <c r="A15" i="4"/>
  <c r="B14" i="4"/>
  <c r="B14" i="8" l="1"/>
  <c r="A15" i="7"/>
  <c r="B14" i="7"/>
  <c r="B13" i="6"/>
  <c r="A14" i="5"/>
  <c r="B13" i="5"/>
  <c r="A16" i="4"/>
  <c r="B15" i="4"/>
  <c r="B15" i="8" l="1"/>
  <c r="A16" i="7"/>
  <c r="B15" i="7"/>
  <c r="B14" i="6"/>
  <c r="B14" i="5"/>
  <c r="A15" i="5"/>
  <c r="A17" i="4"/>
  <c r="B16" i="4"/>
  <c r="B16" i="8" l="1"/>
  <c r="B16" i="7"/>
  <c r="A17" i="7"/>
  <c r="B15" i="6"/>
  <c r="B15" i="5"/>
  <c r="A16" i="5"/>
  <c r="A18" i="4"/>
  <c r="B17" i="4"/>
  <c r="B17" i="8" l="1"/>
  <c r="A18" i="7"/>
  <c r="B17" i="7"/>
  <c r="B16" i="6"/>
  <c r="A17" i="5"/>
  <c r="B16" i="5"/>
  <c r="A19" i="4"/>
  <c r="B18" i="4"/>
  <c r="B18" i="8" l="1"/>
  <c r="A19" i="7"/>
  <c r="B18" i="7"/>
  <c r="B17" i="6"/>
  <c r="A18" i="5"/>
  <c r="B17" i="5"/>
  <c r="A20" i="4"/>
  <c r="B19" i="4"/>
  <c r="B19" i="8" l="1"/>
  <c r="A20" i="7"/>
  <c r="B19" i="7"/>
  <c r="B18" i="6"/>
  <c r="B18" i="5"/>
  <c r="A19" i="5"/>
  <c r="A21" i="4"/>
  <c r="B20" i="4"/>
  <c r="B20" i="8" l="1"/>
  <c r="B20" i="7"/>
  <c r="A21" i="7"/>
  <c r="B19" i="6"/>
  <c r="A20" i="5"/>
  <c r="B19" i="5"/>
  <c r="B21" i="4"/>
  <c r="A22" i="4"/>
  <c r="B21" i="8" l="1"/>
  <c r="A22" i="7"/>
  <c r="B21" i="7"/>
  <c r="B20" i="6"/>
  <c r="A21" i="5"/>
  <c r="B20" i="5"/>
  <c r="A23" i="4"/>
  <c r="B22" i="4"/>
  <c r="B22" i="8" l="1"/>
  <c r="A23" i="7"/>
  <c r="B22" i="7"/>
  <c r="B21" i="6"/>
  <c r="A22" i="5"/>
  <c r="B21" i="5"/>
  <c r="A24" i="4"/>
  <c r="B23" i="4"/>
  <c r="B23" i="8" l="1"/>
  <c r="A24" i="7"/>
  <c r="B23" i="7"/>
  <c r="B22" i="6"/>
  <c r="B22" i="5"/>
  <c r="A23" i="5"/>
  <c r="A25" i="4"/>
  <c r="B24" i="4"/>
  <c r="B24" i="8" l="1"/>
  <c r="B24" i="7"/>
  <c r="A25" i="7"/>
  <c r="B23" i="6"/>
  <c r="B23" i="5"/>
  <c r="A24" i="5"/>
  <c r="A26" i="4"/>
  <c r="B25" i="4"/>
  <c r="B25" i="8" l="1"/>
  <c r="A26" i="7"/>
  <c r="B25" i="7"/>
  <c r="B24" i="6"/>
  <c r="A25" i="5"/>
  <c r="B24" i="5"/>
  <c r="A27" i="4"/>
  <c r="B26" i="4"/>
  <c r="B26" i="8" l="1"/>
  <c r="A27" i="7"/>
  <c r="B26" i="7"/>
  <c r="B25" i="6"/>
  <c r="A26" i="5"/>
  <c r="B25" i="5"/>
  <c r="A28" i="4"/>
  <c r="B27" i="4"/>
  <c r="B27" i="8" l="1"/>
  <c r="A28" i="7"/>
  <c r="B27" i="7"/>
  <c r="B26" i="6"/>
  <c r="B26" i="5"/>
  <c r="A27" i="5"/>
  <c r="A29" i="4"/>
  <c r="B28" i="4"/>
  <c r="B28" i="8" l="1"/>
  <c r="B28" i="7"/>
  <c r="A29" i="7"/>
  <c r="B27" i="6"/>
  <c r="A28" i="5"/>
  <c r="B27" i="5"/>
  <c r="A30" i="4"/>
  <c r="B29" i="4"/>
  <c r="B29" i="8" l="1"/>
  <c r="A30" i="7"/>
  <c r="B29" i="7"/>
  <c r="B28" i="6"/>
  <c r="A29" i="5"/>
  <c r="B28" i="5"/>
  <c r="A31" i="4"/>
  <c r="B30" i="4"/>
  <c r="B30" i="8" l="1"/>
  <c r="A31" i="7"/>
  <c r="B30" i="7"/>
  <c r="B29" i="6"/>
  <c r="A30" i="5"/>
  <c r="B29" i="5"/>
  <c r="A32" i="4"/>
  <c r="B31" i="4"/>
  <c r="B31" i="8" l="1"/>
  <c r="A32" i="7"/>
  <c r="B31" i="7"/>
  <c r="B30" i="6"/>
  <c r="B30" i="5"/>
  <c r="A31" i="5"/>
  <c r="A33" i="4"/>
  <c r="B32" i="4"/>
  <c r="B33" i="4" l="1"/>
  <c r="A34" i="4"/>
  <c r="B32" i="8"/>
  <c r="B32" i="7"/>
  <c r="A33" i="7"/>
  <c r="B31" i="6"/>
  <c r="B31" i="5"/>
  <c r="A32" i="5"/>
  <c r="A35" i="4" l="1"/>
  <c r="B34" i="4"/>
  <c r="B33" i="8"/>
  <c r="A34" i="7"/>
  <c r="B33" i="7"/>
  <c r="B32" i="6"/>
  <c r="A33" i="5"/>
  <c r="B32" i="5"/>
  <c r="B35" i="4" l="1"/>
  <c r="A36" i="4"/>
  <c r="B34" i="8"/>
  <c r="A35" i="7"/>
  <c r="B34" i="7"/>
  <c r="B33" i="6"/>
  <c r="A34" i="5"/>
  <c r="B33" i="5"/>
  <c r="A37" i="4" l="1"/>
  <c r="B36" i="4"/>
  <c r="B35" i="8"/>
  <c r="A36" i="7"/>
  <c r="B35" i="7"/>
  <c r="B34" i="6"/>
  <c r="B34" i="5"/>
  <c r="A35" i="5"/>
  <c r="A38" i="4" l="1"/>
  <c r="B37" i="4"/>
  <c r="B36" i="8"/>
  <c r="B36" i="7"/>
  <c r="A37" i="7"/>
  <c r="B35" i="6"/>
  <c r="A36" i="5"/>
  <c r="B35" i="5"/>
  <c r="B38" i="4" l="1"/>
  <c r="A39" i="4"/>
  <c r="B37" i="8"/>
  <c r="A38" i="7"/>
  <c r="B37" i="7"/>
  <c r="B36" i="6"/>
  <c r="A37" i="5"/>
  <c r="B36" i="5"/>
  <c r="B39" i="4" l="1"/>
  <c r="A40" i="4"/>
  <c r="B38" i="8"/>
  <c r="A39" i="7"/>
  <c r="B38" i="7"/>
  <c r="B37" i="6"/>
  <c r="A38" i="5"/>
  <c r="B37" i="5"/>
  <c r="B40" i="4" l="1"/>
  <c r="A41" i="4"/>
  <c r="B39" i="8"/>
  <c r="A40" i="7"/>
  <c r="B39" i="7"/>
  <c r="B38" i="6"/>
  <c r="B38" i="5"/>
  <c r="A39" i="5"/>
  <c r="B41" i="4" l="1"/>
  <c r="A42" i="4"/>
  <c r="B40" i="8"/>
  <c r="B40" i="7"/>
  <c r="A41" i="7"/>
  <c r="B39" i="6"/>
  <c r="B39" i="5"/>
  <c r="A40" i="5"/>
  <c r="A43" i="4" l="1"/>
  <c r="B42" i="4"/>
  <c r="B41" i="8"/>
  <c r="A42" i="7"/>
  <c r="B41" i="7"/>
  <c r="B40" i="6"/>
  <c r="A41" i="5"/>
  <c r="B40" i="5"/>
  <c r="B43" i="4" l="1"/>
  <c r="A44" i="4"/>
  <c r="B42" i="8"/>
  <c r="A43" i="7"/>
  <c r="B42" i="7"/>
  <c r="B42" i="6"/>
  <c r="B41" i="6"/>
  <c r="A42" i="5"/>
  <c r="B41" i="5"/>
  <c r="B44" i="4" l="1"/>
  <c r="A45" i="4"/>
  <c r="B43" i="8"/>
  <c r="A44" i="7"/>
  <c r="B43" i="7"/>
  <c r="B42" i="5"/>
  <c r="B45" i="4" l="1"/>
  <c r="A46" i="4"/>
  <c r="B44" i="8"/>
  <c r="B44" i="7"/>
  <c r="A45" i="7"/>
  <c r="B46" i="4" l="1"/>
  <c r="A47" i="4"/>
  <c r="B47" i="4" s="1"/>
  <c r="B45" i="8"/>
  <c r="A46" i="7"/>
  <c r="B45" i="7"/>
  <c r="B46" i="8" l="1"/>
  <c r="A47" i="7"/>
  <c r="B46" i="7"/>
  <c r="B47" i="8" l="1"/>
  <c r="B47" i="7"/>
  <c r="B48" i="8" l="1"/>
  <c r="B49" i="8" l="1"/>
  <c r="B50" i="8" l="1"/>
  <c r="B52" i="8" l="1"/>
  <c r="B51" i="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<sst xmlns="http://schemas.openxmlformats.org/spreadsheetml/2006/main" count="44" uniqueCount="23">
  <si>
    <t>x</t>
  </si>
  <si>
    <t>Γ(x)</t>
  </si>
  <si>
    <t>gamma(x)</t>
  </si>
  <si>
    <t>+ = min</t>
  </si>
  <si>
    <t>gamma</t>
  </si>
  <si>
    <t>a</t>
  </si>
  <si>
    <t>f(x)</t>
  </si>
  <si>
    <t>f'(x)</t>
  </si>
  <si>
    <t>ψ(x)</t>
  </si>
  <si>
    <t>t</t>
  </si>
  <si>
    <t>t/e</t>
  </si>
  <si>
    <t>guess</t>
  </si>
  <si>
    <t>ln (t/e)</t>
  </si>
  <si>
    <t>ln ln (t/e)</t>
  </si>
  <si>
    <t>inverse</t>
  </si>
  <si>
    <t>iter</t>
  </si>
  <si>
    <t>init x</t>
  </si>
  <si>
    <t>correction</t>
  </si>
  <si>
    <t>u</t>
  </si>
  <si>
    <t>Real Statistics Using Excel</t>
  </si>
  <si>
    <t>Updated</t>
  </si>
  <si>
    <t>Copyright © 2013 - 2023 Charles Zaiontz</t>
  </si>
  <si>
    <t>Inverse Gamma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</si>
</sst>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0000000000"/>
    <numFmt numFmtId="166" formatCode="0.0000000000000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quotePrefix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4" xfId="0" applyBorder="1" applyAlignment="1">
      <alignment horizontal="righ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 = Gamma(x)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Gamma!$A$2:$A$47</c:f>
              <c:numCache>
                <c:formatCode>General</c:formatCode>
                <c:ptCount val="46"/>
                <c:pt idx="0">
                  <c:v>8.2400000000000001E-2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</c:numCache>
            </c:numRef>
          </c:xVal>
          <c:yVal>
            <c:numRef>
              <c:f>Gamma!$B$2:$B$47</c:f>
              <c:numCache>
                <c:formatCode>General</c:formatCode>
                <c:ptCount val="46"/>
                <c:pt idx="0">
                  <c:v>11.634550781508176</c:v>
                </c:pt>
                <c:pt idx="1">
                  <c:v>9.5135076986687324</c:v>
                </c:pt>
                <c:pt idx="2">
                  <c:v>4.5908437119988035</c:v>
                </c:pt>
                <c:pt idx="3">
                  <c:v>2.9915689876875904</c:v>
                </c:pt>
                <c:pt idx="4">
                  <c:v>2.2181595437576878</c:v>
                </c:pt>
                <c:pt idx="5">
                  <c:v>1.7724538509055161</c:v>
                </c:pt>
                <c:pt idx="6">
                  <c:v>1.4891922488128171</c:v>
                </c:pt>
                <c:pt idx="7">
                  <c:v>1.2980553326475579</c:v>
                </c:pt>
                <c:pt idx="8">
                  <c:v>1.1642297137253035</c:v>
                </c:pt>
                <c:pt idx="9">
                  <c:v>1.0686287021193197</c:v>
                </c:pt>
                <c:pt idx="10">
                  <c:v>1</c:v>
                </c:pt>
                <c:pt idx="11">
                  <c:v>0.95135076986687328</c:v>
                </c:pt>
                <c:pt idx="12">
                  <c:v>0.91816874239976076</c:v>
                </c:pt>
                <c:pt idx="13">
                  <c:v>0.89747069630627718</c:v>
                </c:pt>
                <c:pt idx="14">
                  <c:v>0.88726381750307526</c:v>
                </c:pt>
                <c:pt idx="15">
                  <c:v>0.88622692545275805</c:v>
                </c:pt>
                <c:pt idx="16">
                  <c:v>0.89351534928769027</c:v>
                </c:pt>
                <c:pt idx="17">
                  <c:v>0.90863873285329078</c:v>
                </c:pt>
                <c:pt idx="18">
                  <c:v>0.93138377098024294</c:v>
                </c:pt>
                <c:pt idx="19">
                  <c:v>0.96176583190738774</c:v>
                </c:pt>
                <c:pt idx="20">
                  <c:v>1.0000000000000004</c:v>
                </c:pt>
                <c:pt idx="21">
                  <c:v>1.0464858468535609</c:v>
                </c:pt>
                <c:pt idx="22">
                  <c:v>1.1018024908797133</c:v>
                </c:pt>
                <c:pt idx="23">
                  <c:v>1.1667119051981609</c:v>
                </c:pt>
                <c:pt idx="24">
                  <c:v>1.242169344504306</c:v>
                </c:pt>
                <c:pt idx="25">
                  <c:v>1.3293403881791381</c:v>
                </c:pt>
                <c:pt idx="26">
                  <c:v>1.4296245588603056</c:v>
                </c:pt>
                <c:pt idx="27">
                  <c:v>1.5446858458505952</c:v>
                </c:pt>
                <c:pt idx="28">
                  <c:v>1.6764907877644379</c:v>
                </c:pt>
                <c:pt idx="29">
                  <c:v>1.8273550806240384</c:v>
                </c:pt>
                <c:pt idx="30">
                  <c:v>2.0000000000000031</c:v>
                </c:pt>
                <c:pt idx="31">
                  <c:v>2.1976202783924799</c:v>
                </c:pt>
                <c:pt idx="32">
                  <c:v>2.4239654799353718</c:v>
                </c:pt>
                <c:pt idx="33">
                  <c:v>2.6834373819557733</c:v>
                </c:pt>
                <c:pt idx="34">
                  <c:v>2.9812064268103389</c:v>
                </c:pt>
                <c:pt idx="35">
                  <c:v>3.3233509704478488</c:v>
                </c:pt>
                <c:pt idx="36">
                  <c:v>3.7170238530368001</c:v>
                </c:pt>
                <c:pt idx="37">
                  <c:v>4.1706517837966128</c:v>
                </c:pt>
                <c:pt idx="38">
                  <c:v>4.6941742057404365</c:v>
                </c:pt>
                <c:pt idx="39">
                  <c:v>5.2993297338097181</c:v>
                </c:pt>
                <c:pt idx="40">
                  <c:v>6.0000000000000124</c:v>
                </c:pt>
                <c:pt idx="41">
                  <c:v>6.8126228630166921</c:v>
                </c:pt>
                <c:pt idx="42">
                  <c:v>7.7566895357931882</c:v>
                </c:pt>
                <c:pt idx="43">
                  <c:v>8.8553433604540466</c:v>
                </c:pt>
                <c:pt idx="44">
                  <c:v>10.136101851155138</c:v>
                </c:pt>
                <c:pt idx="45">
                  <c:v>11.63172839656745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79-4F0E-B178-0C51466FC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38367"/>
        <c:axId val="483760447"/>
      </c:scatterChart>
      <c:valAx>
        <c:axId val="10563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760447"/>
        <c:crosses val="autoZero"/>
        <c:crossBetween val="midCat"/>
      </c:valAx>
      <c:valAx>
        <c:axId val="483760447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83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Gamma(x)</a:t>
            </a:r>
          </a:p>
        </c:rich>
      </c:tx>
      <c:layout>
        <c:manualLayout>
          <c:xMode val="edge"/>
          <c:yMode val="edge"/>
          <c:x val="0.4118678915135607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 Plus'!$A$2:$A$22</c:f>
              <c:numCache>
                <c:formatCode>General</c:formatCode>
                <c:ptCount val="2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2.3000000000000003</c:v>
                </c:pt>
                <c:pt idx="4">
                  <c:v>2.4000000000000004</c:v>
                </c:pt>
                <c:pt idx="5">
                  <c:v>2.5000000000000004</c:v>
                </c:pt>
                <c:pt idx="6">
                  <c:v>2.6000000000000005</c:v>
                </c:pt>
                <c:pt idx="7">
                  <c:v>2.7000000000000006</c:v>
                </c:pt>
                <c:pt idx="8">
                  <c:v>2.8000000000000007</c:v>
                </c:pt>
                <c:pt idx="9">
                  <c:v>2.9000000000000008</c:v>
                </c:pt>
                <c:pt idx="10">
                  <c:v>3.0000000000000009</c:v>
                </c:pt>
                <c:pt idx="11">
                  <c:v>3.100000000000001</c:v>
                </c:pt>
                <c:pt idx="12">
                  <c:v>3.2000000000000011</c:v>
                </c:pt>
                <c:pt idx="13">
                  <c:v>3.3000000000000012</c:v>
                </c:pt>
                <c:pt idx="14">
                  <c:v>3.4000000000000012</c:v>
                </c:pt>
                <c:pt idx="15">
                  <c:v>3.5000000000000013</c:v>
                </c:pt>
                <c:pt idx="16">
                  <c:v>3.6000000000000014</c:v>
                </c:pt>
                <c:pt idx="17">
                  <c:v>3.7000000000000015</c:v>
                </c:pt>
                <c:pt idx="18">
                  <c:v>3.8000000000000016</c:v>
                </c:pt>
                <c:pt idx="19">
                  <c:v>3.9000000000000017</c:v>
                </c:pt>
                <c:pt idx="20">
                  <c:v>4.0000000000000018</c:v>
                </c:pt>
              </c:numCache>
            </c:numRef>
          </c:xVal>
          <c:yVal>
            <c:numRef>
              <c:f>'2 Plus'!$B$2:$B$22</c:f>
              <c:numCache>
                <c:formatCode>General</c:formatCode>
                <c:ptCount val="21"/>
                <c:pt idx="0">
                  <c:v>1</c:v>
                </c:pt>
                <c:pt idx="1">
                  <c:v>1.0464858468535605</c:v>
                </c:pt>
                <c:pt idx="2">
                  <c:v>1.101802490879713</c:v>
                </c:pt>
                <c:pt idx="3">
                  <c:v>1.1667119051981605</c:v>
                </c:pt>
                <c:pt idx="4">
                  <c:v>1.2421693445043058</c:v>
                </c:pt>
                <c:pt idx="5">
                  <c:v>1.3293403881791375</c:v>
                </c:pt>
                <c:pt idx="6">
                  <c:v>1.4296245588603054</c:v>
                </c:pt>
                <c:pt idx="7">
                  <c:v>1.5446858458505945</c:v>
                </c:pt>
                <c:pt idx="8">
                  <c:v>1.6764907877644379</c:v>
                </c:pt>
                <c:pt idx="9">
                  <c:v>1.8273550806240375</c:v>
                </c:pt>
                <c:pt idx="10">
                  <c:v>2.0000000000000018</c:v>
                </c:pt>
                <c:pt idx="11">
                  <c:v>2.1976202783924794</c:v>
                </c:pt>
                <c:pt idx="12">
                  <c:v>2.4239654799353705</c:v>
                </c:pt>
                <c:pt idx="13">
                  <c:v>2.683437381955772</c:v>
                </c:pt>
                <c:pt idx="14">
                  <c:v>2.9812064268103371</c:v>
                </c:pt>
                <c:pt idx="15">
                  <c:v>3.3233509704478474</c:v>
                </c:pt>
                <c:pt idx="16">
                  <c:v>3.7170238530367983</c:v>
                </c:pt>
                <c:pt idx="17">
                  <c:v>4.1706517837966111</c:v>
                </c:pt>
                <c:pt idx="18">
                  <c:v>4.694174205740433</c:v>
                </c:pt>
                <c:pt idx="19">
                  <c:v>5.2993297338097145</c:v>
                </c:pt>
                <c:pt idx="20">
                  <c:v>6.0000000000000124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FC-40BD-AF3E-1B8062841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35007"/>
        <c:axId val="487008783"/>
      </c:scatterChart>
      <c:valAx>
        <c:axId val="105635007"/>
        <c:scaling>
          <c:orientation val="minMax"/>
          <c:max val="4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08783"/>
        <c:crosses val="autoZero"/>
        <c:crossBetween val="midCat"/>
      </c:valAx>
      <c:valAx>
        <c:axId val="487008783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Gamma(x)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 Plus'!$A$2:$A$42</c:f>
              <c:numCache>
                <c:formatCode>General</c:formatCode>
                <c:ptCount val="4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2.3000000000000003</c:v>
                </c:pt>
                <c:pt idx="4">
                  <c:v>2.4000000000000004</c:v>
                </c:pt>
                <c:pt idx="5">
                  <c:v>2.5000000000000004</c:v>
                </c:pt>
                <c:pt idx="6">
                  <c:v>2.6000000000000005</c:v>
                </c:pt>
                <c:pt idx="7">
                  <c:v>2.7000000000000006</c:v>
                </c:pt>
                <c:pt idx="8">
                  <c:v>2.8000000000000007</c:v>
                </c:pt>
                <c:pt idx="9">
                  <c:v>2.9000000000000008</c:v>
                </c:pt>
                <c:pt idx="10">
                  <c:v>3.0000000000000009</c:v>
                </c:pt>
                <c:pt idx="11">
                  <c:v>3.100000000000001</c:v>
                </c:pt>
                <c:pt idx="12">
                  <c:v>3.2000000000000011</c:v>
                </c:pt>
                <c:pt idx="13">
                  <c:v>3.3000000000000012</c:v>
                </c:pt>
                <c:pt idx="14">
                  <c:v>3.4000000000000012</c:v>
                </c:pt>
                <c:pt idx="15">
                  <c:v>3.5000000000000013</c:v>
                </c:pt>
                <c:pt idx="16">
                  <c:v>3.6000000000000014</c:v>
                </c:pt>
                <c:pt idx="17">
                  <c:v>3.7000000000000015</c:v>
                </c:pt>
                <c:pt idx="18">
                  <c:v>3.8000000000000016</c:v>
                </c:pt>
                <c:pt idx="19">
                  <c:v>3.9000000000000017</c:v>
                </c:pt>
                <c:pt idx="20">
                  <c:v>4.0000000000000018</c:v>
                </c:pt>
                <c:pt idx="21">
                  <c:v>4.1000000000000014</c:v>
                </c:pt>
                <c:pt idx="22">
                  <c:v>4.2000000000000011</c:v>
                </c:pt>
                <c:pt idx="23">
                  <c:v>4.3000000000000007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4.6999999999999993</c:v>
                </c:pt>
                <c:pt idx="28">
                  <c:v>4.7999999999999989</c:v>
                </c:pt>
                <c:pt idx="29">
                  <c:v>4.8999999999999986</c:v>
                </c:pt>
                <c:pt idx="30">
                  <c:v>4.9999999999999982</c:v>
                </c:pt>
                <c:pt idx="31">
                  <c:v>5.0999999999999979</c:v>
                </c:pt>
                <c:pt idx="32">
                  <c:v>5.1999999999999975</c:v>
                </c:pt>
                <c:pt idx="33">
                  <c:v>5.2999999999999972</c:v>
                </c:pt>
                <c:pt idx="34">
                  <c:v>5.3999999999999968</c:v>
                </c:pt>
                <c:pt idx="35">
                  <c:v>5.4999999999999964</c:v>
                </c:pt>
                <c:pt idx="36">
                  <c:v>5.5999999999999961</c:v>
                </c:pt>
                <c:pt idx="37">
                  <c:v>5.6999999999999957</c:v>
                </c:pt>
                <c:pt idx="38">
                  <c:v>5.7999999999999954</c:v>
                </c:pt>
                <c:pt idx="39">
                  <c:v>5.899999999999995</c:v>
                </c:pt>
                <c:pt idx="40">
                  <c:v>5.9999999999999947</c:v>
                </c:pt>
              </c:numCache>
            </c:numRef>
          </c:xVal>
          <c:yVal>
            <c:numRef>
              <c:f>'2 Plus'!$B$2:$B$42</c:f>
              <c:numCache>
                <c:formatCode>General</c:formatCode>
                <c:ptCount val="41"/>
                <c:pt idx="0">
                  <c:v>1</c:v>
                </c:pt>
                <c:pt idx="1">
                  <c:v>1.0464858468535605</c:v>
                </c:pt>
                <c:pt idx="2">
                  <c:v>1.101802490879713</c:v>
                </c:pt>
                <c:pt idx="3">
                  <c:v>1.1667119051981605</c:v>
                </c:pt>
                <c:pt idx="4">
                  <c:v>1.2421693445043058</c:v>
                </c:pt>
                <c:pt idx="5">
                  <c:v>1.3293403881791375</c:v>
                </c:pt>
                <c:pt idx="6">
                  <c:v>1.4296245588603054</c:v>
                </c:pt>
                <c:pt idx="7">
                  <c:v>1.5446858458505945</c:v>
                </c:pt>
                <c:pt idx="8">
                  <c:v>1.6764907877644379</c:v>
                </c:pt>
                <c:pt idx="9">
                  <c:v>1.8273550806240375</c:v>
                </c:pt>
                <c:pt idx="10">
                  <c:v>2.0000000000000018</c:v>
                </c:pt>
                <c:pt idx="11">
                  <c:v>2.1976202783924794</c:v>
                </c:pt>
                <c:pt idx="12">
                  <c:v>2.4239654799353705</c:v>
                </c:pt>
                <c:pt idx="13">
                  <c:v>2.683437381955772</c:v>
                </c:pt>
                <c:pt idx="14">
                  <c:v>2.9812064268103371</c:v>
                </c:pt>
                <c:pt idx="15">
                  <c:v>3.3233509704478474</c:v>
                </c:pt>
                <c:pt idx="16">
                  <c:v>3.7170238530367983</c:v>
                </c:pt>
                <c:pt idx="17">
                  <c:v>4.1706517837966111</c:v>
                </c:pt>
                <c:pt idx="18">
                  <c:v>4.694174205740433</c:v>
                </c:pt>
                <c:pt idx="19">
                  <c:v>5.2993297338097145</c:v>
                </c:pt>
                <c:pt idx="20">
                  <c:v>6.0000000000000124</c:v>
                </c:pt>
                <c:pt idx="21">
                  <c:v>6.8126228630166921</c:v>
                </c:pt>
                <c:pt idx="22">
                  <c:v>7.7566895357931882</c:v>
                </c:pt>
                <c:pt idx="23">
                  <c:v>8.8553433604540466</c:v>
                </c:pt>
                <c:pt idx="24">
                  <c:v>10.136101851155138</c:v>
                </c:pt>
                <c:pt idx="25">
                  <c:v>11.63172839656745</c:v>
                </c:pt>
                <c:pt idx="26">
                  <c:v>13.381285870932444</c:v>
                </c:pt>
                <c:pt idx="27">
                  <c:v>15.431411600047419</c:v>
                </c:pt>
                <c:pt idx="28">
                  <c:v>17.837861981813585</c:v>
                </c:pt>
                <c:pt idx="29">
                  <c:v>20.667385961857804</c:v>
                </c:pt>
                <c:pt idx="30">
                  <c:v>23.999999999999947</c:v>
                </c:pt>
                <c:pt idx="31">
                  <c:v>27.931753738368293</c:v>
                </c:pt>
                <c:pt idx="32">
                  <c:v>32.578096050331219</c:v>
                </c:pt>
                <c:pt idx="33">
                  <c:v>38.077976449952189</c:v>
                </c:pt>
                <c:pt idx="34">
                  <c:v>44.59884814508235</c:v>
                </c:pt>
                <c:pt idx="35">
                  <c:v>52.34277778455322</c:v>
                </c:pt>
                <c:pt idx="36">
                  <c:v>61.553915006288868</c:v>
                </c:pt>
                <c:pt idx="37">
                  <c:v>72.527634520222421</c:v>
                </c:pt>
                <c:pt idx="38">
                  <c:v>85.621737512704655</c:v>
                </c:pt>
                <c:pt idx="39">
                  <c:v>101.27019121310262</c:v>
                </c:pt>
                <c:pt idx="40">
                  <c:v>119.99999999999895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6F-4A88-A539-F541EACF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620159"/>
        <c:axId val="415213871"/>
      </c:scatterChart>
      <c:valAx>
        <c:axId val="291620159"/>
        <c:scaling>
          <c:orientation val="minMax"/>
          <c:max val="6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213871"/>
        <c:crosses val="autoZero"/>
        <c:crossBetween val="midCat"/>
      </c:valAx>
      <c:valAx>
        <c:axId val="415213871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620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Gamma(x)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 to 2'!$A$2:$A$52</c:f>
              <c:numCache>
                <c:formatCode>General</c:formatCode>
                <c:ptCount val="51"/>
                <c:pt idx="0">
                  <c:v>1</c:v>
                </c:pt>
                <c:pt idx="1">
                  <c:v>1.02</c:v>
                </c:pt>
                <c:pt idx="2">
                  <c:v>1.04</c:v>
                </c:pt>
                <c:pt idx="3">
                  <c:v>1.06</c:v>
                </c:pt>
                <c:pt idx="4">
                  <c:v>1.08</c:v>
                </c:pt>
                <c:pt idx="5">
                  <c:v>1.1000000000000001</c:v>
                </c:pt>
                <c:pt idx="6">
                  <c:v>1.1200000000000001</c:v>
                </c:pt>
                <c:pt idx="7">
                  <c:v>1.1400000000000001</c:v>
                </c:pt>
                <c:pt idx="8">
                  <c:v>1.1600000000000001</c:v>
                </c:pt>
                <c:pt idx="9">
                  <c:v>1.1800000000000002</c:v>
                </c:pt>
                <c:pt idx="10">
                  <c:v>1.2000000000000002</c:v>
                </c:pt>
                <c:pt idx="11">
                  <c:v>1.2200000000000002</c:v>
                </c:pt>
                <c:pt idx="12">
                  <c:v>1.2400000000000002</c:v>
                </c:pt>
                <c:pt idx="13">
                  <c:v>1.2600000000000002</c:v>
                </c:pt>
                <c:pt idx="14">
                  <c:v>1.2800000000000002</c:v>
                </c:pt>
                <c:pt idx="15">
                  <c:v>1.3000000000000003</c:v>
                </c:pt>
                <c:pt idx="16">
                  <c:v>1.3200000000000003</c:v>
                </c:pt>
                <c:pt idx="17">
                  <c:v>1.3400000000000003</c:v>
                </c:pt>
                <c:pt idx="18">
                  <c:v>1.3600000000000003</c:v>
                </c:pt>
                <c:pt idx="19">
                  <c:v>1.3800000000000003</c:v>
                </c:pt>
                <c:pt idx="20">
                  <c:v>1.4000000000000004</c:v>
                </c:pt>
                <c:pt idx="21">
                  <c:v>1.4200000000000004</c:v>
                </c:pt>
                <c:pt idx="22">
                  <c:v>1.4400000000000004</c:v>
                </c:pt>
                <c:pt idx="23">
                  <c:v>1.4600000000000004</c:v>
                </c:pt>
                <c:pt idx="24">
                  <c:v>1.4800000000000004</c:v>
                </c:pt>
                <c:pt idx="25">
                  <c:v>1.5000000000000004</c:v>
                </c:pt>
                <c:pt idx="26">
                  <c:v>1.5200000000000005</c:v>
                </c:pt>
                <c:pt idx="27">
                  <c:v>1.5400000000000005</c:v>
                </c:pt>
                <c:pt idx="28">
                  <c:v>1.5600000000000005</c:v>
                </c:pt>
                <c:pt idx="29">
                  <c:v>1.5800000000000005</c:v>
                </c:pt>
                <c:pt idx="30">
                  <c:v>1.6000000000000005</c:v>
                </c:pt>
                <c:pt idx="31">
                  <c:v>1.6200000000000006</c:v>
                </c:pt>
                <c:pt idx="32">
                  <c:v>1.6400000000000006</c:v>
                </c:pt>
                <c:pt idx="33">
                  <c:v>1.6600000000000006</c:v>
                </c:pt>
                <c:pt idx="34">
                  <c:v>1.6800000000000006</c:v>
                </c:pt>
                <c:pt idx="35">
                  <c:v>1.7000000000000006</c:v>
                </c:pt>
                <c:pt idx="36">
                  <c:v>1.7200000000000006</c:v>
                </c:pt>
                <c:pt idx="37">
                  <c:v>1.7400000000000007</c:v>
                </c:pt>
                <c:pt idx="38">
                  <c:v>1.7600000000000007</c:v>
                </c:pt>
                <c:pt idx="39">
                  <c:v>1.7800000000000007</c:v>
                </c:pt>
                <c:pt idx="40">
                  <c:v>1.8000000000000007</c:v>
                </c:pt>
                <c:pt idx="41">
                  <c:v>1.8200000000000007</c:v>
                </c:pt>
                <c:pt idx="42">
                  <c:v>1.8400000000000007</c:v>
                </c:pt>
                <c:pt idx="43">
                  <c:v>1.8600000000000008</c:v>
                </c:pt>
                <c:pt idx="44">
                  <c:v>1.8800000000000008</c:v>
                </c:pt>
                <c:pt idx="45">
                  <c:v>1.9000000000000008</c:v>
                </c:pt>
                <c:pt idx="46">
                  <c:v>1.9200000000000008</c:v>
                </c:pt>
                <c:pt idx="47">
                  <c:v>1.9400000000000008</c:v>
                </c:pt>
                <c:pt idx="48">
                  <c:v>1.9600000000000009</c:v>
                </c:pt>
                <c:pt idx="49">
                  <c:v>1.9800000000000009</c:v>
                </c:pt>
                <c:pt idx="50">
                  <c:v>2.0000000000000009</c:v>
                </c:pt>
              </c:numCache>
            </c:numRef>
          </c:xVal>
          <c:yVal>
            <c:numRef>
              <c:f>'1 to 2'!$B$2:$B$52</c:f>
              <c:numCache>
                <c:formatCode>General</c:formatCode>
                <c:ptCount val="51"/>
                <c:pt idx="0">
                  <c:v>1</c:v>
                </c:pt>
                <c:pt idx="1">
                  <c:v>0.98884420326391353</c:v>
                </c:pt>
                <c:pt idx="2">
                  <c:v>0.97843820091424483</c:v>
                </c:pt>
                <c:pt idx="3">
                  <c:v>0.96874364951163849</c:v>
                </c:pt>
                <c:pt idx="4">
                  <c:v>0.95972531068282241</c:v>
                </c:pt>
                <c:pt idx="5">
                  <c:v>0.95135076986687317</c:v>
                </c:pt>
                <c:pt idx="6">
                  <c:v>0.94359018561390373</c:v>
                </c:pt>
                <c:pt idx="7">
                  <c:v>0.93641606567379942</c:v>
                </c:pt>
                <c:pt idx="8">
                  <c:v>0.92980306663298029</c:v>
                </c:pt>
                <c:pt idx="9">
                  <c:v>0.92372781429803674</c:v>
                </c:pt>
                <c:pt idx="10">
                  <c:v>0.91816874239976076</c:v>
                </c:pt>
                <c:pt idx="11">
                  <c:v>0.91310594751041141</c:v>
                </c:pt>
                <c:pt idx="12">
                  <c:v>0.90852105833995944</c:v>
                </c:pt>
                <c:pt idx="13">
                  <c:v>0.90439711781091758</c:v>
                </c:pt>
                <c:pt idx="14">
                  <c:v>0.90071847651229442</c:v>
                </c:pt>
                <c:pt idx="15">
                  <c:v>0.89747069630627718</c:v>
                </c:pt>
                <c:pt idx="16">
                  <c:v>0.8946404630106749</c:v>
                </c:pt>
                <c:pt idx="17">
                  <c:v>0.8922155072094845</c:v>
                </c:pt>
                <c:pt idx="18">
                  <c:v>0.89018453235611739</c:v>
                </c:pt>
                <c:pt idx="19">
                  <c:v>0.88853714943135731</c:v>
                </c:pt>
                <c:pt idx="20">
                  <c:v>0.88726381750307537</c:v>
                </c:pt>
                <c:pt idx="21">
                  <c:v>0.88635578960892236</c:v>
                </c:pt>
                <c:pt idx="22">
                  <c:v>0.88580506344809173</c:v>
                </c:pt>
                <c:pt idx="23">
                  <c:v>0.88560433642514402</c:v>
                </c:pt>
                <c:pt idx="24">
                  <c:v>0.88574696463882385</c:v>
                </c:pt>
                <c:pt idx="25">
                  <c:v>0.88622692545275805</c:v>
                </c:pt>
                <c:pt idx="26">
                  <c:v>0.88703878332366137</c:v>
                </c:pt>
                <c:pt idx="27">
                  <c:v>0.88817765859688769</c:v>
                </c:pt>
                <c:pt idx="28">
                  <c:v>0.88963919900942523</c:v>
                </c:pt>
                <c:pt idx="29">
                  <c:v>0.89141955366724079</c:v>
                </c:pt>
                <c:pt idx="30">
                  <c:v>0.8935153492876905</c:v>
                </c:pt>
                <c:pt idx="31">
                  <c:v>0.89592366851884442</c:v>
                </c:pt>
                <c:pt idx="32">
                  <c:v>0.89864203016644362</c:v>
                </c:pt>
                <c:pt idx="33">
                  <c:v>0.90166837117597365</c:v>
                </c:pt>
                <c:pt idx="34">
                  <c:v>0.90500103023237144</c:v>
                </c:pt>
                <c:pt idx="35">
                  <c:v>0.90863873285329055</c:v>
                </c:pt>
                <c:pt idx="36">
                  <c:v>0.91258057786388136</c:v>
                </c:pt>
                <c:pt idx="37">
                  <c:v>0.91682602515183897</c:v>
                </c:pt>
                <c:pt idx="38">
                  <c:v>0.92137488461116146</c:v>
                </c:pt>
                <c:pt idx="39">
                  <c:v>0.92622730619180094</c:v>
                </c:pt>
                <c:pt idx="40">
                  <c:v>0.93138377098024294</c:v>
                </c:pt>
                <c:pt idx="41">
                  <c:v>0.93684508324316496</c:v>
                </c:pt>
                <c:pt idx="42">
                  <c:v>0.94261236337273779</c:v>
                </c:pt>
                <c:pt idx="43">
                  <c:v>0.94868704167794848</c:v>
                </c:pt>
                <c:pt idx="44">
                  <c:v>0.95507085297159333</c:v>
                </c:pt>
                <c:pt idx="45">
                  <c:v>0.96176583190738774</c:v>
                </c:pt>
                <c:pt idx="46">
                  <c:v>0.96877430902597428</c:v>
                </c:pt>
                <c:pt idx="47">
                  <c:v>0.97609890747260653</c:v>
                </c:pt>
                <c:pt idx="48">
                  <c:v>0.98374254035288711</c:v>
                </c:pt>
                <c:pt idx="49">
                  <c:v>0.9917084086962612</c:v>
                </c:pt>
                <c:pt idx="50">
                  <c:v>1.0000000000000004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66-4EB0-BC37-8423B0E79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86335"/>
        <c:axId val="102456927"/>
      </c:scatterChart>
      <c:valAx>
        <c:axId val="903286335"/>
        <c:scaling>
          <c:orientation val="minMax"/>
          <c:max val="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56927"/>
        <c:crosses val="autoZero"/>
        <c:crossBetween val="midCat"/>
      </c:valAx>
      <c:valAx>
        <c:axId val="102456927"/>
        <c:scaling>
          <c:orientation val="minMax"/>
          <c:max val="1"/>
          <c:min val="0.880000000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286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Gamma(x)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'1.455 to 1.465'!$A$2:$A$52</c:f>
              <c:numCache>
                <c:formatCode>General</c:formatCode>
                <c:ptCount val="51"/>
                <c:pt idx="0">
                  <c:v>1.4550000000000001</c:v>
                </c:pt>
                <c:pt idx="1">
                  <c:v>1.4552</c:v>
                </c:pt>
                <c:pt idx="2">
                  <c:v>1.4554</c:v>
                </c:pt>
                <c:pt idx="3">
                  <c:v>1.4556</c:v>
                </c:pt>
                <c:pt idx="4">
                  <c:v>1.4558</c:v>
                </c:pt>
                <c:pt idx="5">
                  <c:v>1.456</c:v>
                </c:pt>
                <c:pt idx="6">
                  <c:v>1.4561999999999999</c:v>
                </c:pt>
                <c:pt idx="7">
                  <c:v>1.4563999999999999</c:v>
                </c:pt>
                <c:pt idx="8">
                  <c:v>1.4565999999999999</c:v>
                </c:pt>
                <c:pt idx="9">
                  <c:v>1.4567999999999999</c:v>
                </c:pt>
                <c:pt idx="10">
                  <c:v>1.4569999999999999</c:v>
                </c:pt>
                <c:pt idx="11">
                  <c:v>1.4571999999999998</c:v>
                </c:pt>
                <c:pt idx="12">
                  <c:v>1.4573999999999998</c:v>
                </c:pt>
                <c:pt idx="13">
                  <c:v>1.4575999999999998</c:v>
                </c:pt>
                <c:pt idx="14">
                  <c:v>1.4577999999999998</c:v>
                </c:pt>
                <c:pt idx="15">
                  <c:v>1.4579999999999997</c:v>
                </c:pt>
                <c:pt idx="16">
                  <c:v>1.4581999999999997</c:v>
                </c:pt>
                <c:pt idx="17">
                  <c:v>1.4583999999999997</c:v>
                </c:pt>
                <c:pt idx="18">
                  <c:v>1.4585999999999997</c:v>
                </c:pt>
                <c:pt idx="19">
                  <c:v>1.4587999999999997</c:v>
                </c:pt>
                <c:pt idx="20">
                  <c:v>1.4589999999999996</c:v>
                </c:pt>
                <c:pt idx="21">
                  <c:v>1.4591999999999996</c:v>
                </c:pt>
                <c:pt idx="22">
                  <c:v>1.4593999999999996</c:v>
                </c:pt>
                <c:pt idx="23">
                  <c:v>1.4595999999999996</c:v>
                </c:pt>
                <c:pt idx="24">
                  <c:v>1.4597999999999995</c:v>
                </c:pt>
                <c:pt idx="25">
                  <c:v>1.4599999999999995</c:v>
                </c:pt>
                <c:pt idx="26">
                  <c:v>1.4601999999999995</c:v>
                </c:pt>
                <c:pt idx="27">
                  <c:v>1.4603999999999995</c:v>
                </c:pt>
                <c:pt idx="28">
                  <c:v>1.4605999999999995</c:v>
                </c:pt>
                <c:pt idx="29">
                  <c:v>1.4607999999999994</c:v>
                </c:pt>
                <c:pt idx="30">
                  <c:v>1.4609999999999994</c:v>
                </c:pt>
                <c:pt idx="31">
                  <c:v>1.4611999999999994</c:v>
                </c:pt>
                <c:pt idx="32">
                  <c:v>1.4613999999999994</c:v>
                </c:pt>
                <c:pt idx="33">
                  <c:v>1.4615999999999993</c:v>
                </c:pt>
                <c:pt idx="34">
                  <c:v>1.4617999999999993</c:v>
                </c:pt>
                <c:pt idx="35">
                  <c:v>1.4619999999999993</c:v>
                </c:pt>
                <c:pt idx="36">
                  <c:v>1.4621999999999993</c:v>
                </c:pt>
                <c:pt idx="37">
                  <c:v>1.4623999999999993</c:v>
                </c:pt>
                <c:pt idx="38">
                  <c:v>1.4625999999999992</c:v>
                </c:pt>
                <c:pt idx="39">
                  <c:v>1.4627999999999992</c:v>
                </c:pt>
                <c:pt idx="40">
                  <c:v>1.4629999999999992</c:v>
                </c:pt>
                <c:pt idx="41">
                  <c:v>1.4631999999999992</c:v>
                </c:pt>
                <c:pt idx="42">
                  <c:v>1.4633999999999991</c:v>
                </c:pt>
                <c:pt idx="43">
                  <c:v>1.4635999999999991</c:v>
                </c:pt>
                <c:pt idx="44">
                  <c:v>1.4637999999999991</c:v>
                </c:pt>
                <c:pt idx="45">
                  <c:v>1.4639999999999991</c:v>
                </c:pt>
                <c:pt idx="46">
                  <c:v>1.4641999999999991</c:v>
                </c:pt>
                <c:pt idx="47">
                  <c:v>1.464399999999999</c:v>
                </c:pt>
                <c:pt idx="48">
                  <c:v>1.464599999999999</c:v>
                </c:pt>
                <c:pt idx="49">
                  <c:v>1.464799999999999</c:v>
                </c:pt>
                <c:pt idx="50">
                  <c:v>1.464999999999999</c:v>
                </c:pt>
              </c:numCache>
            </c:numRef>
          </c:xVal>
          <c:yVal>
            <c:numRef>
              <c:f>'1.455 to 1.465'!$B$2:$B$52</c:f>
              <c:numCache>
                <c:formatCode>General</c:formatCode>
                <c:ptCount val="51"/>
                <c:pt idx="0">
                  <c:v>0.88562207999323628</c:v>
                </c:pt>
                <c:pt idx="1">
                  <c:v>0.88562095703552013</c:v>
                </c:pt>
                <c:pt idx="2">
                  <c:v>0.88561986856173502</c:v>
                </c:pt>
                <c:pt idx="3">
                  <c:v>0.88561881456540903</c:v>
                </c:pt>
                <c:pt idx="4">
                  <c:v>0.88561779504007798</c:v>
                </c:pt>
                <c:pt idx="5">
                  <c:v>0.88561680997928249</c:v>
                </c:pt>
                <c:pt idx="6">
                  <c:v>0.88561585937657017</c:v>
                </c:pt>
                <c:pt idx="7">
                  <c:v>0.88561494322549583</c:v>
                </c:pt>
                <c:pt idx="8">
                  <c:v>0.88561406151961941</c:v>
                </c:pt>
                <c:pt idx="9">
                  <c:v>0.88561321425250661</c:v>
                </c:pt>
                <c:pt idx="10">
                  <c:v>0.88561240141773112</c:v>
                </c:pt>
                <c:pt idx="11">
                  <c:v>0.88561162300887153</c:v>
                </c:pt>
                <c:pt idx="12">
                  <c:v>0.88561087901951319</c:v>
                </c:pt>
                <c:pt idx="13">
                  <c:v>0.88561016944324744</c:v>
                </c:pt>
                <c:pt idx="14">
                  <c:v>0.88560949427367253</c:v>
                </c:pt>
                <c:pt idx="15">
                  <c:v>0.88560885350439245</c:v>
                </c:pt>
                <c:pt idx="16">
                  <c:v>0.88560824712901676</c:v>
                </c:pt>
                <c:pt idx="17">
                  <c:v>0.88560767514116268</c:v>
                </c:pt>
                <c:pt idx="18">
                  <c:v>0.88560713753445297</c:v>
                </c:pt>
                <c:pt idx="19">
                  <c:v>0.88560663430251629</c:v>
                </c:pt>
                <c:pt idx="20">
                  <c:v>0.88560616543898807</c:v>
                </c:pt>
                <c:pt idx="21">
                  <c:v>0.88560573093751005</c:v>
                </c:pt>
                <c:pt idx="22">
                  <c:v>0.88560533079172932</c:v>
                </c:pt>
                <c:pt idx="23">
                  <c:v>0.88560496499530028</c:v>
                </c:pt>
                <c:pt idx="24">
                  <c:v>0.88560463354188323</c:v>
                </c:pt>
                <c:pt idx="25">
                  <c:v>0.88560433642514402</c:v>
                </c:pt>
                <c:pt idx="26">
                  <c:v>0.88560407363875504</c:v>
                </c:pt>
                <c:pt idx="27">
                  <c:v>0.88560384517639579</c:v>
                </c:pt>
                <c:pt idx="28">
                  <c:v>0.88560365103175065</c:v>
                </c:pt>
                <c:pt idx="29">
                  <c:v>0.88560349119851134</c:v>
                </c:pt>
                <c:pt idx="30">
                  <c:v>0.88560336567037445</c:v>
                </c:pt>
                <c:pt idx="31">
                  <c:v>0.88560327444104425</c:v>
                </c:pt>
                <c:pt idx="32">
                  <c:v>0.8856032175042301</c:v>
                </c:pt>
                <c:pt idx="33">
                  <c:v>0.88560319485364825</c:v>
                </c:pt>
                <c:pt idx="34">
                  <c:v>0.88560320648302038</c:v>
                </c:pt>
                <c:pt idx="35">
                  <c:v>0.88560325238607496</c:v>
                </c:pt>
                <c:pt idx="36">
                  <c:v>0.88560333255654677</c:v>
                </c:pt>
                <c:pt idx="37">
                  <c:v>0.88560344698817628</c:v>
                </c:pt>
                <c:pt idx="38">
                  <c:v>0.88560359567471003</c:v>
                </c:pt>
                <c:pt idx="39">
                  <c:v>0.88560377860990114</c:v>
                </c:pt>
                <c:pt idx="40">
                  <c:v>0.8856039957875087</c:v>
                </c:pt>
                <c:pt idx="41">
                  <c:v>0.88560424720129838</c:v>
                </c:pt>
                <c:pt idx="42">
                  <c:v>0.88560453284504126</c:v>
                </c:pt>
                <c:pt idx="43">
                  <c:v>0.8856048527125151</c:v>
                </c:pt>
                <c:pt idx="44">
                  <c:v>0.88560520679750354</c:v>
                </c:pt>
                <c:pt idx="45">
                  <c:v>0.88560559509379644</c:v>
                </c:pt>
                <c:pt idx="46">
                  <c:v>0.88560601759519009</c:v>
                </c:pt>
                <c:pt idx="47">
                  <c:v>0.88560647429548633</c:v>
                </c:pt>
                <c:pt idx="48">
                  <c:v>0.88560696518849358</c:v>
                </c:pt>
                <c:pt idx="49">
                  <c:v>0.88560749026802632</c:v>
                </c:pt>
                <c:pt idx="50">
                  <c:v>0.88560804952790495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64-474C-AECB-441A2E3BE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583455"/>
        <c:axId val="102917039"/>
      </c:scatterChart>
      <c:valAx>
        <c:axId val="487583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17039"/>
        <c:crosses val="autoZero"/>
        <c:crossBetween val="midCat"/>
      </c:valAx>
      <c:valAx>
        <c:axId val="10291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83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Gamma(x)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 to 1'!$A$2:$A$47</c:f>
              <c:numCache>
                <c:formatCode>General</c:formatCode>
                <c:ptCount val="46"/>
                <c:pt idx="0">
                  <c:v>0.1</c:v>
                </c:pt>
                <c:pt idx="1">
                  <c:v>0.12000000000000001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0.19999999999999998</c:v>
                </c:pt>
                <c:pt idx="6">
                  <c:v>0.21999999999999997</c:v>
                </c:pt>
                <c:pt idx="7">
                  <c:v>0.23999999999999996</c:v>
                </c:pt>
                <c:pt idx="8">
                  <c:v>0.25999999999999995</c:v>
                </c:pt>
                <c:pt idx="9">
                  <c:v>0.27999999999999997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0.36000000000000004</c:v>
                </c:pt>
                <c:pt idx="14">
                  <c:v>0.38000000000000006</c:v>
                </c:pt>
                <c:pt idx="15">
                  <c:v>0.40000000000000008</c:v>
                </c:pt>
                <c:pt idx="16">
                  <c:v>0.4200000000000001</c:v>
                </c:pt>
                <c:pt idx="17">
                  <c:v>0.44000000000000011</c:v>
                </c:pt>
                <c:pt idx="18">
                  <c:v>0.46000000000000013</c:v>
                </c:pt>
                <c:pt idx="19">
                  <c:v>0.48000000000000015</c:v>
                </c:pt>
                <c:pt idx="20">
                  <c:v>0.50000000000000011</c:v>
                </c:pt>
                <c:pt idx="21">
                  <c:v>0.52000000000000013</c:v>
                </c:pt>
                <c:pt idx="22">
                  <c:v>0.54000000000000015</c:v>
                </c:pt>
                <c:pt idx="23">
                  <c:v>0.56000000000000016</c:v>
                </c:pt>
                <c:pt idx="24">
                  <c:v>0.58000000000000018</c:v>
                </c:pt>
                <c:pt idx="25">
                  <c:v>0.6000000000000002</c:v>
                </c:pt>
                <c:pt idx="26">
                  <c:v>0.62000000000000022</c:v>
                </c:pt>
                <c:pt idx="27">
                  <c:v>0.64000000000000024</c:v>
                </c:pt>
                <c:pt idx="28">
                  <c:v>0.66000000000000025</c:v>
                </c:pt>
                <c:pt idx="29">
                  <c:v>0.68000000000000027</c:v>
                </c:pt>
                <c:pt idx="30">
                  <c:v>0.70000000000000029</c:v>
                </c:pt>
                <c:pt idx="31">
                  <c:v>0.72000000000000031</c:v>
                </c:pt>
                <c:pt idx="32">
                  <c:v>0.74000000000000032</c:v>
                </c:pt>
                <c:pt idx="33">
                  <c:v>0.76000000000000034</c:v>
                </c:pt>
                <c:pt idx="34">
                  <c:v>0.78000000000000036</c:v>
                </c:pt>
                <c:pt idx="35">
                  <c:v>0.80000000000000038</c:v>
                </c:pt>
                <c:pt idx="36">
                  <c:v>0.8200000000000004</c:v>
                </c:pt>
                <c:pt idx="37">
                  <c:v>0.84000000000000041</c:v>
                </c:pt>
                <c:pt idx="38">
                  <c:v>0.86000000000000043</c:v>
                </c:pt>
                <c:pt idx="39">
                  <c:v>0.88000000000000045</c:v>
                </c:pt>
                <c:pt idx="40">
                  <c:v>0.90000000000000047</c:v>
                </c:pt>
                <c:pt idx="41">
                  <c:v>0.92000000000000048</c:v>
                </c:pt>
                <c:pt idx="42">
                  <c:v>0.9400000000000005</c:v>
                </c:pt>
                <c:pt idx="43">
                  <c:v>0.96000000000000052</c:v>
                </c:pt>
                <c:pt idx="44">
                  <c:v>0.98000000000000054</c:v>
                </c:pt>
                <c:pt idx="45">
                  <c:v>1.0000000000000004</c:v>
                </c:pt>
              </c:numCache>
            </c:numRef>
          </c:xVal>
          <c:yVal>
            <c:numRef>
              <c:f>'0 to 1'!$B$2:$B$47</c:f>
              <c:numCache>
                <c:formatCode>General</c:formatCode>
                <c:ptCount val="46"/>
                <c:pt idx="0">
                  <c:v>9.5135076986687324</c:v>
                </c:pt>
                <c:pt idx="1">
                  <c:v>7.8632515467825304</c:v>
                </c:pt>
                <c:pt idx="2">
                  <c:v>6.6886861833842808</c:v>
                </c:pt>
                <c:pt idx="3">
                  <c:v>5.8112691664561265</c:v>
                </c:pt>
                <c:pt idx="4">
                  <c:v>5.1318211905446498</c:v>
                </c:pt>
                <c:pt idx="5">
                  <c:v>4.5908437119988035</c:v>
                </c:pt>
                <c:pt idx="6">
                  <c:v>4.1504815795927792</c:v>
                </c:pt>
                <c:pt idx="7">
                  <c:v>3.7855044097498314</c:v>
                </c:pt>
                <c:pt idx="8">
                  <c:v>3.4784504531189149</c:v>
                </c:pt>
                <c:pt idx="9">
                  <c:v>3.2168517018296243</c:v>
                </c:pt>
                <c:pt idx="10">
                  <c:v>2.9915689876875908</c:v>
                </c:pt>
                <c:pt idx="11">
                  <c:v>2.7957514469083593</c:v>
                </c:pt>
                <c:pt idx="12">
                  <c:v>2.6241632564984831</c:v>
                </c:pt>
                <c:pt idx="13">
                  <c:v>2.4727348121003261</c:v>
                </c:pt>
                <c:pt idx="14">
                  <c:v>2.3382556563983079</c:v>
                </c:pt>
                <c:pt idx="15">
                  <c:v>2.2181595437576878</c:v>
                </c:pt>
                <c:pt idx="16">
                  <c:v>2.1103709276402904</c:v>
                </c:pt>
                <c:pt idx="17">
                  <c:v>2.0131933260183894</c:v>
                </c:pt>
                <c:pt idx="18">
                  <c:v>1.9252268183155294</c:v>
                </c:pt>
                <c:pt idx="19">
                  <c:v>1.8453061763308825</c:v>
                </c:pt>
                <c:pt idx="20">
                  <c:v>1.7724538509055154</c:v>
                </c:pt>
                <c:pt idx="21">
                  <c:v>1.7058438140839638</c:v>
                </c:pt>
                <c:pt idx="22">
                  <c:v>1.6447734418460882</c:v>
                </c:pt>
                <c:pt idx="23">
                  <c:v>1.5886414268025444</c:v>
                </c:pt>
                <c:pt idx="24">
                  <c:v>1.5369302649435186</c:v>
                </c:pt>
                <c:pt idx="25">
                  <c:v>1.4891922488128166</c:v>
                </c:pt>
                <c:pt idx="26">
                  <c:v>1.445038175030394</c:v>
                </c:pt>
                <c:pt idx="27">
                  <c:v>1.4041281721350674</c:v>
                </c:pt>
                <c:pt idx="28">
                  <c:v>1.3661641987514743</c:v>
                </c:pt>
                <c:pt idx="29">
                  <c:v>1.3308838679887811</c:v>
                </c:pt>
                <c:pt idx="30">
                  <c:v>1.2980553326475575</c:v>
                </c:pt>
                <c:pt idx="31">
                  <c:v>1.2674730248109463</c:v>
                </c:pt>
                <c:pt idx="32">
                  <c:v>1.2389540880430248</c:v>
                </c:pt>
                <c:pt idx="33">
                  <c:v>1.2123353744883696</c:v>
                </c:pt>
                <c:pt idx="34">
                  <c:v>1.1874709053741033</c:v>
                </c:pt>
                <c:pt idx="35">
                  <c:v>1.1642297137253028</c:v>
                </c:pt>
                <c:pt idx="36">
                  <c:v>1.1424940039550786</c:v>
                </c:pt>
                <c:pt idx="37">
                  <c:v>1.1221575754437347</c:v>
                </c:pt>
                <c:pt idx="38">
                  <c:v>1.1031244670673812</c:v>
                </c:pt>
                <c:pt idx="39">
                  <c:v>1.0853077874677191</c:v>
                </c:pt>
                <c:pt idx="40">
                  <c:v>1.068628702119319</c:v>
                </c:pt>
                <c:pt idx="41">
                  <c:v>1.0530155532891019</c:v>
                </c:pt>
                <c:pt idx="42">
                  <c:v>1.038403093055964</c:v>
                </c:pt>
                <c:pt idx="43">
                  <c:v>1.0247318128675902</c:v>
                </c:pt>
                <c:pt idx="44">
                  <c:v>1.0119473558125107</c:v>
                </c:pt>
                <c:pt idx="45">
                  <c:v>0.99999999999999989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D5-47BD-AC89-8F7D72927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574335"/>
        <c:axId val="102922495"/>
      </c:scatterChart>
      <c:valAx>
        <c:axId val="48757433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22495"/>
        <c:crosses val="autoZero"/>
        <c:crossBetween val="midCat"/>
      </c:valAx>
      <c:valAx>
        <c:axId val="10292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74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B646CE-27B2-4059-B935-1BEC5FA9C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0</xdr:row>
      <xdr:rowOff>152400</xdr:rowOff>
    </xdr:from>
    <xdr:to>
      <xdr:col>10</xdr:col>
      <xdr:colOff>123825</xdr:colOff>
      <xdr:row>15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E66EEC-23AA-EF7B-EFD0-68C24D575B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231775</xdr:colOff>
      <xdr:row>1</xdr:row>
      <xdr:rowOff>0</xdr:rowOff>
    </xdr:from>
    <xdr:to>
      <xdr:col>17</xdr:col>
      <xdr:colOff>536575</xdr:colOff>
      <xdr:row>15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0EB51D-0B37-2BFF-E853-A9D0E96BE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377825</xdr:colOff>
      <xdr:row>1</xdr:row>
      <xdr:rowOff>12700</xdr:rowOff>
    </xdr:from>
    <xdr:to>
      <xdr:col>10</xdr:col>
      <xdr:colOff>73025</xdr:colOff>
      <xdr:row>15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0F09A2-FA2B-E500-3E5A-AE93B4DA4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536575</xdr:colOff>
      <xdr:row>2</xdr:row>
      <xdr:rowOff>66675</xdr:rowOff>
    </xdr:from>
    <xdr:to>
      <xdr:col>11</xdr:col>
      <xdr:colOff>231775</xdr:colOff>
      <xdr:row>17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33BEFE-098E-F06C-29F4-2D7672EB55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606425</xdr:colOff>
      <xdr:row>0</xdr:row>
      <xdr:rowOff>165100</xdr:rowOff>
    </xdr:from>
    <xdr:to>
      <xdr:col>10</xdr:col>
      <xdr:colOff>301625</xdr:colOff>
      <xdr:row>15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317507-AFF2-D092-ABF3-5539DBC14C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E4EA-C840-4343-B100-60400CEB9548}">
  <sheetPr codeName="Sheet17"/>
  <dimension ref="A1:B6"/>
  <sheetViews>
    <sheetView tabSelected="1" workbookViewId="0"/>
  </sheetViews>
  <sheetFormatPr defaultRowHeight="14.5" x14ac:dyDescent="0.35"/>
  <cols>
    <col min="2" max="2" width="9.08984375" bestFit="1" customWidth="1"/>
  </cols>
  <sheetData>
    <row r="1" spans="1:2" x14ac:dyDescent="0.35">
      <c r="A1" t="s">
        <v>19</v>
      </c>
    </row>
    <row r="2" spans="1:2" x14ac:dyDescent="0.35">
      <c r="A2" t="s">
        <v>22</v>
      </c>
    </row>
    <row r="4" spans="1:2" x14ac:dyDescent="0.35">
      <c r="A4" t="s">
        <v>20</v>
      </c>
      <c r="B4" s="17">
        <v>45223</v>
      </c>
    </row>
    <row r="6" spans="1:2" x14ac:dyDescent="0.35">
      <c r="A6" s="18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37E0-F06F-45DC-BC0F-FA0AC7E2565E}">
  <sheetPr codeName="Sheet4"/>
  <dimension ref="A1:B47"/>
  <sheetViews>
    <sheetView workbookViewId="0">
      <selection sqref="A1:B1"/>
    </sheetView>
  </sheetViews>
  <sheetFormatPr defaultRowHeight="14.5" x14ac:dyDescent="0.35"/>
  <sheetData>
    <row r="1" spans="1:2" x14ac:dyDescent="0.35">
      <c r="A1" s="16" t="s">
        <v>0</v>
      </c>
      <c r="B1" s="16" t="s">
        <v>1</v>
      </c>
    </row>
    <row r="2" spans="1:2" x14ac:dyDescent="0.35">
      <c r="A2">
        <v>8.2400000000000001E-2</v>
      </c>
      <c r="B2">
        <f>_xlfn.GAMMA(A2)</f>
        <v>11.634550781508176</v>
      </c>
    </row>
    <row r="3" spans="1:2" x14ac:dyDescent="0.35">
      <c r="A3">
        <v>0.1</v>
      </c>
      <c r="B3">
        <f>_xlfn.GAMMA(A3)</f>
        <v>9.5135076986687324</v>
      </c>
    </row>
    <row r="4" spans="1:2" x14ac:dyDescent="0.35">
      <c r="A4">
        <f>A3+0.1</f>
        <v>0.2</v>
      </c>
      <c r="B4">
        <f t="shared" ref="B4:B47" si="0">_xlfn.GAMMA(A4)</f>
        <v>4.5908437119988035</v>
      </c>
    </row>
    <row r="5" spans="1:2" x14ac:dyDescent="0.35">
      <c r="A5">
        <f t="shared" ref="A5:A33" si="1">A4+0.1</f>
        <v>0.30000000000000004</v>
      </c>
      <c r="B5">
        <f t="shared" si="0"/>
        <v>2.9915689876875904</v>
      </c>
    </row>
    <row r="6" spans="1:2" x14ac:dyDescent="0.35">
      <c r="A6">
        <f t="shared" si="1"/>
        <v>0.4</v>
      </c>
      <c r="B6">
        <f t="shared" si="0"/>
        <v>2.2181595437576878</v>
      </c>
    </row>
    <row r="7" spans="1:2" x14ac:dyDescent="0.35">
      <c r="A7">
        <f t="shared" si="1"/>
        <v>0.5</v>
      </c>
      <c r="B7">
        <f t="shared" si="0"/>
        <v>1.7724538509055161</v>
      </c>
    </row>
    <row r="8" spans="1:2" x14ac:dyDescent="0.35">
      <c r="A8">
        <f t="shared" si="1"/>
        <v>0.6</v>
      </c>
      <c r="B8">
        <f t="shared" si="0"/>
        <v>1.4891922488128171</v>
      </c>
    </row>
    <row r="9" spans="1:2" x14ac:dyDescent="0.35">
      <c r="A9">
        <f t="shared" si="1"/>
        <v>0.7</v>
      </c>
      <c r="B9">
        <f t="shared" si="0"/>
        <v>1.2980553326475579</v>
      </c>
    </row>
    <row r="10" spans="1:2" x14ac:dyDescent="0.35">
      <c r="A10">
        <f t="shared" si="1"/>
        <v>0.79999999999999993</v>
      </c>
      <c r="B10">
        <f t="shared" si="0"/>
        <v>1.1642297137253035</v>
      </c>
    </row>
    <row r="11" spans="1:2" x14ac:dyDescent="0.35">
      <c r="A11">
        <f t="shared" si="1"/>
        <v>0.89999999999999991</v>
      </c>
      <c r="B11">
        <f t="shared" si="0"/>
        <v>1.0686287021193197</v>
      </c>
    </row>
    <row r="12" spans="1:2" x14ac:dyDescent="0.35">
      <c r="A12">
        <f t="shared" si="1"/>
        <v>0.99999999999999989</v>
      </c>
      <c r="B12">
        <f t="shared" si="0"/>
        <v>1</v>
      </c>
    </row>
    <row r="13" spans="1:2" x14ac:dyDescent="0.35">
      <c r="A13">
        <f t="shared" si="1"/>
        <v>1.0999999999999999</v>
      </c>
      <c r="B13">
        <f t="shared" si="0"/>
        <v>0.95135076986687328</v>
      </c>
    </row>
    <row r="14" spans="1:2" x14ac:dyDescent="0.35">
      <c r="A14">
        <f t="shared" si="1"/>
        <v>1.2</v>
      </c>
      <c r="B14">
        <f t="shared" si="0"/>
        <v>0.91816874239976076</v>
      </c>
    </row>
    <row r="15" spans="1:2" x14ac:dyDescent="0.35">
      <c r="A15">
        <f t="shared" si="1"/>
        <v>1.3</v>
      </c>
      <c r="B15">
        <f t="shared" si="0"/>
        <v>0.89747069630627718</v>
      </c>
    </row>
    <row r="16" spans="1:2" x14ac:dyDescent="0.35">
      <c r="A16">
        <f t="shared" si="1"/>
        <v>1.4000000000000001</v>
      </c>
      <c r="B16">
        <f t="shared" si="0"/>
        <v>0.88726381750307526</v>
      </c>
    </row>
    <row r="17" spans="1:2" x14ac:dyDescent="0.35">
      <c r="A17">
        <f t="shared" si="1"/>
        <v>1.5000000000000002</v>
      </c>
      <c r="B17">
        <f t="shared" si="0"/>
        <v>0.88622692545275805</v>
      </c>
    </row>
    <row r="18" spans="1:2" x14ac:dyDescent="0.35">
      <c r="A18">
        <f t="shared" si="1"/>
        <v>1.6000000000000003</v>
      </c>
      <c r="B18">
        <f t="shared" si="0"/>
        <v>0.89351534928769027</v>
      </c>
    </row>
    <row r="19" spans="1:2" x14ac:dyDescent="0.35">
      <c r="A19">
        <f t="shared" si="1"/>
        <v>1.7000000000000004</v>
      </c>
      <c r="B19">
        <f t="shared" si="0"/>
        <v>0.90863873285329078</v>
      </c>
    </row>
    <row r="20" spans="1:2" x14ac:dyDescent="0.35">
      <c r="A20">
        <f t="shared" si="1"/>
        <v>1.8000000000000005</v>
      </c>
      <c r="B20">
        <f t="shared" si="0"/>
        <v>0.93138377098024294</v>
      </c>
    </row>
    <row r="21" spans="1:2" x14ac:dyDescent="0.35">
      <c r="A21">
        <f t="shared" si="1"/>
        <v>1.9000000000000006</v>
      </c>
      <c r="B21">
        <f t="shared" si="0"/>
        <v>0.96176583190738774</v>
      </c>
    </row>
    <row r="22" spans="1:2" x14ac:dyDescent="0.35">
      <c r="A22">
        <f t="shared" si="1"/>
        <v>2.0000000000000004</v>
      </c>
      <c r="B22">
        <f t="shared" si="0"/>
        <v>1.0000000000000004</v>
      </c>
    </row>
    <row r="23" spans="1:2" x14ac:dyDescent="0.35">
      <c r="A23">
        <f t="shared" si="1"/>
        <v>2.1000000000000005</v>
      </c>
      <c r="B23">
        <f t="shared" si="0"/>
        <v>1.0464858468535609</v>
      </c>
    </row>
    <row r="24" spans="1:2" x14ac:dyDescent="0.35">
      <c r="A24">
        <f t="shared" si="1"/>
        <v>2.2000000000000006</v>
      </c>
      <c r="B24">
        <f t="shared" si="0"/>
        <v>1.1018024908797133</v>
      </c>
    </row>
    <row r="25" spans="1:2" x14ac:dyDescent="0.35">
      <c r="A25">
        <f t="shared" si="1"/>
        <v>2.3000000000000007</v>
      </c>
      <c r="B25">
        <f t="shared" si="0"/>
        <v>1.1667119051981609</v>
      </c>
    </row>
    <row r="26" spans="1:2" x14ac:dyDescent="0.35">
      <c r="A26">
        <f t="shared" si="1"/>
        <v>2.4000000000000008</v>
      </c>
      <c r="B26">
        <f t="shared" si="0"/>
        <v>1.242169344504306</v>
      </c>
    </row>
    <row r="27" spans="1:2" x14ac:dyDescent="0.35">
      <c r="A27">
        <f t="shared" si="1"/>
        <v>2.5000000000000009</v>
      </c>
      <c r="B27">
        <f t="shared" si="0"/>
        <v>1.3293403881791381</v>
      </c>
    </row>
    <row r="28" spans="1:2" x14ac:dyDescent="0.35">
      <c r="A28">
        <f t="shared" si="1"/>
        <v>2.600000000000001</v>
      </c>
      <c r="B28">
        <f t="shared" si="0"/>
        <v>1.4296245588603056</v>
      </c>
    </row>
    <row r="29" spans="1:2" x14ac:dyDescent="0.35">
      <c r="A29">
        <f t="shared" si="1"/>
        <v>2.7000000000000011</v>
      </c>
      <c r="B29">
        <f t="shared" si="0"/>
        <v>1.5446858458505952</v>
      </c>
    </row>
    <row r="30" spans="1:2" x14ac:dyDescent="0.35">
      <c r="A30">
        <f t="shared" si="1"/>
        <v>2.8000000000000012</v>
      </c>
      <c r="B30">
        <f t="shared" si="0"/>
        <v>1.6764907877644379</v>
      </c>
    </row>
    <row r="31" spans="1:2" x14ac:dyDescent="0.35">
      <c r="A31">
        <f t="shared" si="1"/>
        <v>2.9000000000000012</v>
      </c>
      <c r="B31">
        <f t="shared" si="0"/>
        <v>1.8273550806240384</v>
      </c>
    </row>
    <row r="32" spans="1:2" x14ac:dyDescent="0.35">
      <c r="A32">
        <f t="shared" si="1"/>
        <v>3.0000000000000013</v>
      </c>
      <c r="B32">
        <f t="shared" si="0"/>
        <v>2.0000000000000031</v>
      </c>
    </row>
    <row r="33" spans="1:2" x14ac:dyDescent="0.35">
      <c r="A33">
        <f t="shared" si="1"/>
        <v>3.1000000000000014</v>
      </c>
      <c r="B33">
        <f t="shared" si="0"/>
        <v>2.1976202783924799</v>
      </c>
    </row>
    <row r="34" spans="1:2" x14ac:dyDescent="0.35">
      <c r="A34">
        <f t="shared" ref="A34:A38" si="2">A33+0.1</f>
        <v>3.2000000000000015</v>
      </c>
      <c r="B34">
        <f t="shared" si="0"/>
        <v>2.4239654799353718</v>
      </c>
    </row>
    <row r="35" spans="1:2" x14ac:dyDescent="0.35">
      <c r="A35">
        <f t="shared" si="2"/>
        <v>3.3000000000000016</v>
      </c>
      <c r="B35">
        <f t="shared" si="0"/>
        <v>2.6834373819557733</v>
      </c>
    </row>
    <row r="36" spans="1:2" x14ac:dyDescent="0.35">
      <c r="A36">
        <f t="shared" si="2"/>
        <v>3.4000000000000017</v>
      </c>
      <c r="B36">
        <f t="shared" si="0"/>
        <v>2.9812064268103389</v>
      </c>
    </row>
    <row r="37" spans="1:2" x14ac:dyDescent="0.35">
      <c r="A37">
        <f t="shared" si="2"/>
        <v>3.5000000000000018</v>
      </c>
      <c r="B37">
        <f t="shared" si="0"/>
        <v>3.3233509704478488</v>
      </c>
    </row>
    <row r="38" spans="1:2" x14ac:dyDescent="0.35">
      <c r="A38">
        <f t="shared" si="2"/>
        <v>3.6000000000000019</v>
      </c>
      <c r="B38">
        <f t="shared" si="0"/>
        <v>3.7170238530368001</v>
      </c>
    </row>
    <row r="39" spans="1:2" x14ac:dyDescent="0.35">
      <c r="A39">
        <f t="shared" ref="A39:A43" si="3">A38+0.1</f>
        <v>3.700000000000002</v>
      </c>
      <c r="B39">
        <f t="shared" si="0"/>
        <v>4.1706517837966128</v>
      </c>
    </row>
    <row r="40" spans="1:2" x14ac:dyDescent="0.35">
      <c r="A40">
        <f t="shared" si="3"/>
        <v>3.800000000000002</v>
      </c>
      <c r="B40">
        <f t="shared" si="0"/>
        <v>4.6941742057404365</v>
      </c>
    </row>
    <row r="41" spans="1:2" x14ac:dyDescent="0.35">
      <c r="A41">
        <f t="shared" si="3"/>
        <v>3.9000000000000021</v>
      </c>
      <c r="B41">
        <f t="shared" si="0"/>
        <v>5.2993297338097181</v>
      </c>
    </row>
    <row r="42" spans="1:2" x14ac:dyDescent="0.35">
      <c r="A42">
        <f t="shared" si="3"/>
        <v>4.0000000000000018</v>
      </c>
      <c r="B42">
        <f t="shared" si="0"/>
        <v>6.0000000000000124</v>
      </c>
    </row>
    <row r="43" spans="1:2" x14ac:dyDescent="0.35">
      <c r="A43">
        <f t="shared" si="3"/>
        <v>4.1000000000000014</v>
      </c>
      <c r="B43">
        <f t="shared" si="0"/>
        <v>6.8126228630166921</v>
      </c>
    </row>
    <row r="44" spans="1:2" x14ac:dyDescent="0.35">
      <c r="A44">
        <f t="shared" ref="A44:A47" si="4">A43+0.1</f>
        <v>4.2000000000000011</v>
      </c>
      <c r="B44">
        <f t="shared" si="0"/>
        <v>7.7566895357931882</v>
      </c>
    </row>
    <row r="45" spans="1:2" x14ac:dyDescent="0.35">
      <c r="A45">
        <f t="shared" si="4"/>
        <v>4.3000000000000007</v>
      </c>
      <c r="B45">
        <f t="shared" si="0"/>
        <v>8.8553433604540466</v>
      </c>
    </row>
    <row r="46" spans="1:2" x14ac:dyDescent="0.35">
      <c r="A46">
        <f t="shared" si="4"/>
        <v>4.4000000000000004</v>
      </c>
      <c r="B46">
        <f t="shared" si="0"/>
        <v>10.136101851155138</v>
      </c>
    </row>
    <row r="47" spans="1:2" x14ac:dyDescent="0.35">
      <c r="A47">
        <f t="shared" si="4"/>
        <v>4.5</v>
      </c>
      <c r="B47">
        <f t="shared" si="0"/>
        <v>11.63172839656745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4930-2ECD-4BDC-AC97-DC25D2FB39E4}">
  <sheetPr codeName="Sheet5"/>
  <dimension ref="A1:B42"/>
  <sheetViews>
    <sheetView workbookViewId="0">
      <selection sqref="A1:B1"/>
    </sheetView>
  </sheetViews>
  <sheetFormatPr defaultRowHeight="14.5" x14ac:dyDescent="0.35"/>
  <sheetData>
    <row r="1" spans="1:2" x14ac:dyDescent="0.35">
      <c r="A1" s="16" t="s">
        <v>0</v>
      </c>
      <c r="B1" s="16" t="s">
        <v>1</v>
      </c>
    </row>
    <row r="2" spans="1:2" x14ac:dyDescent="0.35">
      <c r="A2">
        <v>2</v>
      </c>
      <c r="B2">
        <f>_xlfn.GAMMA(A2)</f>
        <v>1</v>
      </c>
    </row>
    <row r="3" spans="1:2" x14ac:dyDescent="0.35">
      <c r="A3">
        <f>A2+0.1</f>
        <v>2.1</v>
      </c>
      <c r="B3">
        <f t="shared" ref="B3:B42" si="0">_xlfn.GAMMA(A3)</f>
        <v>1.0464858468535605</v>
      </c>
    </row>
    <row r="4" spans="1:2" x14ac:dyDescent="0.35">
      <c r="A4">
        <f t="shared" ref="A4:A42" si="1">A3+0.1</f>
        <v>2.2000000000000002</v>
      </c>
      <c r="B4">
        <f t="shared" si="0"/>
        <v>1.101802490879713</v>
      </c>
    </row>
    <row r="5" spans="1:2" x14ac:dyDescent="0.35">
      <c r="A5">
        <f t="shared" si="1"/>
        <v>2.3000000000000003</v>
      </c>
      <c r="B5">
        <f t="shared" si="0"/>
        <v>1.1667119051981605</v>
      </c>
    </row>
    <row r="6" spans="1:2" x14ac:dyDescent="0.35">
      <c r="A6">
        <f t="shared" si="1"/>
        <v>2.4000000000000004</v>
      </c>
      <c r="B6">
        <f t="shared" si="0"/>
        <v>1.2421693445043058</v>
      </c>
    </row>
    <row r="7" spans="1:2" x14ac:dyDescent="0.35">
      <c r="A7">
        <f t="shared" si="1"/>
        <v>2.5000000000000004</v>
      </c>
      <c r="B7">
        <f t="shared" si="0"/>
        <v>1.3293403881791375</v>
      </c>
    </row>
    <row r="8" spans="1:2" x14ac:dyDescent="0.35">
      <c r="A8">
        <f t="shared" si="1"/>
        <v>2.6000000000000005</v>
      </c>
      <c r="B8">
        <f t="shared" si="0"/>
        <v>1.4296245588603054</v>
      </c>
    </row>
    <row r="9" spans="1:2" x14ac:dyDescent="0.35">
      <c r="A9">
        <f t="shared" si="1"/>
        <v>2.7000000000000006</v>
      </c>
      <c r="B9">
        <f t="shared" si="0"/>
        <v>1.5446858458505945</v>
      </c>
    </row>
    <row r="10" spans="1:2" x14ac:dyDescent="0.35">
      <c r="A10">
        <f t="shared" si="1"/>
        <v>2.8000000000000007</v>
      </c>
      <c r="B10">
        <f t="shared" si="0"/>
        <v>1.6764907877644379</v>
      </c>
    </row>
    <row r="11" spans="1:2" x14ac:dyDescent="0.35">
      <c r="A11">
        <f t="shared" si="1"/>
        <v>2.9000000000000008</v>
      </c>
      <c r="B11">
        <f t="shared" si="0"/>
        <v>1.8273550806240375</v>
      </c>
    </row>
    <row r="12" spans="1:2" x14ac:dyDescent="0.35">
      <c r="A12">
        <f t="shared" si="1"/>
        <v>3.0000000000000009</v>
      </c>
      <c r="B12">
        <f t="shared" si="0"/>
        <v>2.0000000000000018</v>
      </c>
    </row>
    <row r="13" spans="1:2" x14ac:dyDescent="0.35">
      <c r="A13">
        <f t="shared" si="1"/>
        <v>3.100000000000001</v>
      </c>
      <c r="B13">
        <f t="shared" si="0"/>
        <v>2.1976202783924794</v>
      </c>
    </row>
    <row r="14" spans="1:2" x14ac:dyDescent="0.35">
      <c r="A14">
        <f t="shared" si="1"/>
        <v>3.2000000000000011</v>
      </c>
      <c r="B14">
        <f t="shared" si="0"/>
        <v>2.4239654799353705</v>
      </c>
    </row>
    <row r="15" spans="1:2" x14ac:dyDescent="0.35">
      <c r="A15">
        <f t="shared" si="1"/>
        <v>3.3000000000000012</v>
      </c>
      <c r="B15">
        <f t="shared" si="0"/>
        <v>2.683437381955772</v>
      </c>
    </row>
    <row r="16" spans="1:2" x14ac:dyDescent="0.35">
      <c r="A16">
        <f t="shared" si="1"/>
        <v>3.4000000000000012</v>
      </c>
      <c r="B16">
        <f t="shared" si="0"/>
        <v>2.9812064268103371</v>
      </c>
    </row>
    <row r="17" spans="1:2" x14ac:dyDescent="0.35">
      <c r="A17">
        <f t="shared" si="1"/>
        <v>3.5000000000000013</v>
      </c>
      <c r="B17">
        <f t="shared" si="0"/>
        <v>3.3233509704478474</v>
      </c>
    </row>
    <row r="18" spans="1:2" x14ac:dyDescent="0.35">
      <c r="A18">
        <f t="shared" si="1"/>
        <v>3.6000000000000014</v>
      </c>
      <c r="B18">
        <f t="shared" si="0"/>
        <v>3.7170238530367983</v>
      </c>
    </row>
    <row r="19" spans="1:2" x14ac:dyDescent="0.35">
      <c r="A19">
        <f t="shared" si="1"/>
        <v>3.7000000000000015</v>
      </c>
      <c r="B19">
        <f t="shared" si="0"/>
        <v>4.1706517837966111</v>
      </c>
    </row>
    <row r="20" spans="1:2" x14ac:dyDescent="0.35">
      <c r="A20">
        <f t="shared" si="1"/>
        <v>3.8000000000000016</v>
      </c>
      <c r="B20">
        <f t="shared" si="0"/>
        <v>4.694174205740433</v>
      </c>
    </row>
    <row r="21" spans="1:2" x14ac:dyDescent="0.35">
      <c r="A21">
        <f t="shared" si="1"/>
        <v>3.9000000000000017</v>
      </c>
      <c r="B21">
        <f t="shared" si="0"/>
        <v>5.2993297338097145</v>
      </c>
    </row>
    <row r="22" spans="1:2" x14ac:dyDescent="0.35">
      <c r="A22">
        <f t="shared" si="1"/>
        <v>4.0000000000000018</v>
      </c>
      <c r="B22">
        <f t="shared" si="0"/>
        <v>6.0000000000000124</v>
      </c>
    </row>
    <row r="23" spans="1:2" x14ac:dyDescent="0.35">
      <c r="A23">
        <f t="shared" si="1"/>
        <v>4.1000000000000014</v>
      </c>
      <c r="B23">
        <f t="shared" si="0"/>
        <v>6.8126228630166921</v>
      </c>
    </row>
    <row r="24" spans="1:2" x14ac:dyDescent="0.35">
      <c r="A24">
        <f t="shared" si="1"/>
        <v>4.2000000000000011</v>
      </c>
      <c r="B24">
        <f t="shared" si="0"/>
        <v>7.7566895357931882</v>
      </c>
    </row>
    <row r="25" spans="1:2" x14ac:dyDescent="0.35">
      <c r="A25">
        <f t="shared" si="1"/>
        <v>4.3000000000000007</v>
      </c>
      <c r="B25">
        <f t="shared" si="0"/>
        <v>8.8553433604540466</v>
      </c>
    </row>
    <row r="26" spans="1:2" x14ac:dyDescent="0.35">
      <c r="A26">
        <f t="shared" si="1"/>
        <v>4.4000000000000004</v>
      </c>
      <c r="B26">
        <f t="shared" si="0"/>
        <v>10.136101851155138</v>
      </c>
    </row>
    <row r="27" spans="1:2" x14ac:dyDescent="0.35">
      <c r="A27">
        <f t="shared" si="1"/>
        <v>4.5</v>
      </c>
      <c r="B27">
        <f t="shared" si="0"/>
        <v>11.63172839656745</v>
      </c>
    </row>
    <row r="28" spans="1:2" x14ac:dyDescent="0.35">
      <c r="A28">
        <f t="shared" si="1"/>
        <v>4.5999999999999996</v>
      </c>
      <c r="B28">
        <f t="shared" si="0"/>
        <v>13.381285870932444</v>
      </c>
    </row>
    <row r="29" spans="1:2" x14ac:dyDescent="0.35">
      <c r="A29">
        <f t="shared" si="1"/>
        <v>4.6999999999999993</v>
      </c>
      <c r="B29">
        <f t="shared" si="0"/>
        <v>15.431411600047419</v>
      </c>
    </row>
    <row r="30" spans="1:2" x14ac:dyDescent="0.35">
      <c r="A30">
        <f t="shared" si="1"/>
        <v>4.7999999999999989</v>
      </c>
      <c r="B30">
        <f t="shared" si="0"/>
        <v>17.837861981813585</v>
      </c>
    </row>
    <row r="31" spans="1:2" x14ac:dyDescent="0.35">
      <c r="A31">
        <f t="shared" si="1"/>
        <v>4.8999999999999986</v>
      </c>
      <c r="B31">
        <f t="shared" si="0"/>
        <v>20.667385961857804</v>
      </c>
    </row>
    <row r="32" spans="1:2" x14ac:dyDescent="0.35">
      <c r="A32">
        <f t="shared" si="1"/>
        <v>4.9999999999999982</v>
      </c>
      <c r="B32">
        <f t="shared" si="0"/>
        <v>23.999999999999947</v>
      </c>
    </row>
    <row r="33" spans="1:2" x14ac:dyDescent="0.35">
      <c r="A33">
        <f t="shared" si="1"/>
        <v>5.0999999999999979</v>
      </c>
      <c r="B33">
        <f t="shared" si="0"/>
        <v>27.931753738368293</v>
      </c>
    </row>
    <row r="34" spans="1:2" x14ac:dyDescent="0.35">
      <c r="A34">
        <f t="shared" si="1"/>
        <v>5.1999999999999975</v>
      </c>
      <c r="B34">
        <f t="shared" si="0"/>
        <v>32.578096050331219</v>
      </c>
    </row>
    <row r="35" spans="1:2" x14ac:dyDescent="0.35">
      <c r="A35">
        <f t="shared" si="1"/>
        <v>5.2999999999999972</v>
      </c>
      <c r="B35">
        <f t="shared" si="0"/>
        <v>38.077976449952189</v>
      </c>
    </row>
    <row r="36" spans="1:2" x14ac:dyDescent="0.35">
      <c r="A36">
        <f t="shared" si="1"/>
        <v>5.3999999999999968</v>
      </c>
      <c r="B36">
        <f t="shared" si="0"/>
        <v>44.59884814508235</v>
      </c>
    </row>
    <row r="37" spans="1:2" x14ac:dyDescent="0.35">
      <c r="A37">
        <f t="shared" si="1"/>
        <v>5.4999999999999964</v>
      </c>
      <c r="B37">
        <f t="shared" si="0"/>
        <v>52.34277778455322</v>
      </c>
    </row>
    <row r="38" spans="1:2" x14ac:dyDescent="0.35">
      <c r="A38">
        <f t="shared" si="1"/>
        <v>5.5999999999999961</v>
      </c>
      <c r="B38">
        <f t="shared" si="0"/>
        <v>61.553915006288868</v>
      </c>
    </row>
    <row r="39" spans="1:2" x14ac:dyDescent="0.35">
      <c r="A39">
        <f t="shared" si="1"/>
        <v>5.6999999999999957</v>
      </c>
      <c r="B39">
        <f t="shared" si="0"/>
        <v>72.527634520222421</v>
      </c>
    </row>
    <row r="40" spans="1:2" x14ac:dyDescent="0.35">
      <c r="A40">
        <f t="shared" si="1"/>
        <v>5.7999999999999954</v>
      </c>
      <c r="B40">
        <f t="shared" si="0"/>
        <v>85.621737512704655</v>
      </c>
    </row>
    <row r="41" spans="1:2" x14ac:dyDescent="0.35">
      <c r="A41">
        <f t="shared" si="1"/>
        <v>5.899999999999995</v>
      </c>
      <c r="B41">
        <f t="shared" si="0"/>
        <v>101.27019121310262</v>
      </c>
    </row>
    <row r="42" spans="1:2" x14ac:dyDescent="0.35">
      <c r="A42">
        <f t="shared" si="1"/>
        <v>5.9999999999999947</v>
      </c>
      <c r="B42">
        <f t="shared" si="0"/>
        <v>119.99999999999895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D0E2-5016-4FA0-AAC8-50F64B20E135}">
  <sheetPr codeName="Sheet6"/>
  <dimension ref="A1:O52"/>
  <sheetViews>
    <sheetView workbookViewId="0">
      <selection sqref="A1:B1"/>
    </sheetView>
  </sheetViews>
  <sheetFormatPr defaultRowHeight="14.5" x14ac:dyDescent="0.35"/>
  <sheetData>
    <row r="1" spans="1:15" x14ac:dyDescent="0.35">
      <c r="A1" s="16" t="s">
        <v>0</v>
      </c>
      <c r="B1" s="16" t="s">
        <v>1</v>
      </c>
    </row>
    <row r="2" spans="1:15" x14ac:dyDescent="0.35">
      <c r="A2">
        <v>1</v>
      </c>
      <c r="B2">
        <f>_xlfn.GAMMA(A2)</f>
        <v>1</v>
      </c>
      <c r="L2">
        <f>$B2-_xlfn.GAMMA(M2)</f>
        <v>0</v>
      </c>
      <c r="M2">
        <v>1</v>
      </c>
      <c r="N2" t="e" cm="1">
        <f t="array" aca="1" ref="N2" ca="1">NEWTON(L2,1.7)</f>
        <v>#NAME?</v>
      </c>
      <c r="O2" t="e">
        <f ca="1">_xlfn.GAMMA(N2)</f>
        <v>#NAME?</v>
      </c>
    </row>
    <row r="3" spans="1:15" x14ac:dyDescent="0.35">
      <c r="A3">
        <f>A2+0.02</f>
        <v>1.02</v>
      </c>
      <c r="B3">
        <f t="shared" ref="B3:B52" si="0">_xlfn.GAMMA(A3)</f>
        <v>0.98884420326391353</v>
      </c>
      <c r="L3">
        <f t="shared" ref="L3:L52" si="1">$B3-_xlfn.GAMMA(M3)</f>
        <v>-1.1155796736086465E-2</v>
      </c>
      <c r="M3">
        <v>1</v>
      </c>
      <c r="N3" t="e" cm="1">
        <f t="array" aca="1" ref="N3" ca="1">NEWTON(L3,1.7)</f>
        <v>#NAME?</v>
      </c>
      <c r="O3" t="e">
        <f t="shared" ref="O3:O52" ca="1" si="2">_xlfn.GAMMA(N3)</f>
        <v>#NAME?</v>
      </c>
    </row>
    <row r="4" spans="1:15" x14ac:dyDescent="0.35">
      <c r="A4">
        <f t="shared" ref="A4:A42" si="3">A3+0.02</f>
        <v>1.04</v>
      </c>
      <c r="B4">
        <f t="shared" si="0"/>
        <v>0.97843820091424483</v>
      </c>
      <c r="L4">
        <f t="shared" si="1"/>
        <v>-2.1561799085755173E-2</v>
      </c>
      <c r="M4">
        <v>1</v>
      </c>
      <c r="N4" t="e" cm="1">
        <f t="array" aca="1" ref="N4" ca="1">NEWTON(L4,1.7)</f>
        <v>#NAME?</v>
      </c>
      <c r="O4" t="e">
        <f t="shared" ca="1" si="2"/>
        <v>#NAME?</v>
      </c>
    </row>
    <row r="5" spans="1:15" x14ac:dyDescent="0.35">
      <c r="A5">
        <f t="shared" si="3"/>
        <v>1.06</v>
      </c>
      <c r="B5">
        <f t="shared" si="0"/>
        <v>0.96874364951163849</v>
      </c>
      <c r="L5">
        <f t="shared" si="1"/>
        <v>-3.1256350488361506E-2</v>
      </c>
      <c r="M5">
        <v>1</v>
      </c>
      <c r="N5" t="e" cm="1">
        <f t="array" aca="1" ref="N5" ca="1">NEWTON(L5,1.7)</f>
        <v>#NAME?</v>
      </c>
      <c r="O5" t="e">
        <f t="shared" ca="1" si="2"/>
        <v>#NAME?</v>
      </c>
    </row>
    <row r="6" spans="1:15" x14ac:dyDescent="0.35">
      <c r="A6">
        <f t="shared" si="3"/>
        <v>1.08</v>
      </c>
      <c r="B6">
        <f t="shared" si="0"/>
        <v>0.95972531068282241</v>
      </c>
      <c r="L6">
        <f t="shared" si="1"/>
        <v>-4.0274689317177592E-2</v>
      </c>
      <c r="M6">
        <v>1</v>
      </c>
      <c r="N6" t="e" cm="1">
        <f t="array" aca="1" ref="N6" ca="1">NEWTON(L6,1.7)</f>
        <v>#NAME?</v>
      </c>
      <c r="O6" t="e">
        <f t="shared" ca="1" si="2"/>
        <v>#NAME?</v>
      </c>
    </row>
    <row r="7" spans="1:15" x14ac:dyDescent="0.35">
      <c r="A7">
        <f t="shared" si="3"/>
        <v>1.1000000000000001</v>
      </c>
      <c r="B7">
        <f t="shared" si="0"/>
        <v>0.95135076986687317</v>
      </c>
      <c r="L7">
        <f t="shared" si="1"/>
        <v>-4.8649230133126831E-2</v>
      </c>
      <c r="M7">
        <v>1</v>
      </c>
      <c r="N7" t="e" cm="1">
        <f t="array" aca="1" ref="N7" ca="1">NEWTON(L7,1.7)</f>
        <v>#NAME?</v>
      </c>
      <c r="O7" t="e">
        <f t="shared" ca="1" si="2"/>
        <v>#NAME?</v>
      </c>
    </row>
    <row r="8" spans="1:15" x14ac:dyDescent="0.35">
      <c r="A8">
        <f t="shared" si="3"/>
        <v>1.1200000000000001</v>
      </c>
      <c r="B8">
        <f t="shared" si="0"/>
        <v>0.94359018561390373</v>
      </c>
      <c r="L8">
        <f t="shared" si="1"/>
        <v>-5.6409814386096269E-2</v>
      </c>
      <c r="M8">
        <v>1</v>
      </c>
      <c r="N8" t="e" cm="1">
        <f t="array" aca="1" ref="N8" ca="1">NEWTON(L8,1.7)</f>
        <v>#NAME?</v>
      </c>
      <c r="O8" t="e">
        <f t="shared" ca="1" si="2"/>
        <v>#NAME?</v>
      </c>
    </row>
    <row r="9" spans="1:15" x14ac:dyDescent="0.35">
      <c r="A9">
        <f t="shared" si="3"/>
        <v>1.1400000000000001</v>
      </c>
      <c r="B9">
        <f t="shared" si="0"/>
        <v>0.93641606567379942</v>
      </c>
      <c r="L9">
        <f t="shared" si="1"/>
        <v>-6.3583934326200575E-2</v>
      </c>
      <c r="M9">
        <v>1</v>
      </c>
      <c r="N9" t="e" cm="1">
        <f t="array" aca="1" ref="N9" ca="1">NEWTON(L9,1.7)</f>
        <v>#NAME?</v>
      </c>
      <c r="O9" t="e">
        <f t="shared" ca="1" si="2"/>
        <v>#NAME?</v>
      </c>
    </row>
    <row r="10" spans="1:15" x14ac:dyDescent="0.35">
      <c r="A10">
        <f t="shared" si="3"/>
        <v>1.1600000000000001</v>
      </c>
      <c r="B10">
        <f t="shared" si="0"/>
        <v>0.92980306663298029</v>
      </c>
      <c r="L10">
        <f t="shared" si="1"/>
        <v>-7.0196933367019709E-2</v>
      </c>
      <c r="M10">
        <v>1</v>
      </c>
      <c r="N10" t="e" cm="1">
        <f t="array" aca="1" ref="N10" ca="1">NEWTON(L10,1.7)</f>
        <v>#NAME?</v>
      </c>
      <c r="O10" t="e">
        <f t="shared" ca="1" si="2"/>
        <v>#NAME?</v>
      </c>
    </row>
    <row r="11" spans="1:15" x14ac:dyDescent="0.35">
      <c r="A11">
        <f t="shared" si="3"/>
        <v>1.1800000000000002</v>
      </c>
      <c r="B11">
        <f t="shared" si="0"/>
        <v>0.92372781429803674</v>
      </c>
      <c r="L11">
        <f t="shared" si="1"/>
        <v>-7.6272185701963258E-2</v>
      </c>
      <c r="M11">
        <v>1</v>
      </c>
      <c r="N11" t="e" cm="1">
        <f t="array" aca="1" ref="N11" ca="1">NEWTON(L11,1.7)</f>
        <v>#NAME?</v>
      </c>
      <c r="O11" t="e">
        <f t="shared" ca="1" si="2"/>
        <v>#NAME?</v>
      </c>
    </row>
    <row r="12" spans="1:15" x14ac:dyDescent="0.35">
      <c r="A12">
        <f t="shared" si="3"/>
        <v>1.2000000000000002</v>
      </c>
      <c r="B12">
        <f t="shared" si="0"/>
        <v>0.91816874239976076</v>
      </c>
      <c r="L12">
        <f t="shared" si="1"/>
        <v>-8.1831257600239238E-2</v>
      </c>
      <c r="M12">
        <v>1</v>
      </c>
      <c r="N12" t="e" cm="1">
        <f t="array" aca="1" ref="N12" ca="1">NEWTON(L12,1.7)</f>
        <v>#NAME?</v>
      </c>
      <c r="O12" t="e">
        <f t="shared" ca="1" si="2"/>
        <v>#NAME?</v>
      </c>
    </row>
    <row r="13" spans="1:15" x14ac:dyDescent="0.35">
      <c r="A13">
        <f t="shared" si="3"/>
        <v>1.2200000000000002</v>
      </c>
      <c r="B13">
        <f t="shared" si="0"/>
        <v>0.91310594751041141</v>
      </c>
      <c r="L13">
        <f t="shared" si="1"/>
        <v>-8.6894052489588591E-2</v>
      </c>
      <c r="M13">
        <v>1</v>
      </c>
      <c r="N13" t="e" cm="1">
        <f t="array" aca="1" ref="N13" ca="1">NEWTON(L13,1.7)</f>
        <v>#NAME?</v>
      </c>
      <c r="O13" t="e">
        <f t="shared" ca="1" si="2"/>
        <v>#NAME?</v>
      </c>
    </row>
    <row r="14" spans="1:15" x14ac:dyDescent="0.35">
      <c r="A14">
        <f t="shared" si="3"/>
        <v>1.2400000000000002</v>
      </c>
      <c r="B14">
        <f t="shared" si="0"/>
        <v>0.90852105833995944</v>
      </c>
      <c r="L14">
        <f t="shared" si="1"/>
        <v>-9.1478941660040558E-2</v>
      </c>
      <c r="M14">
        <v>1</v>
      </c>
      <c r="N14" t="e" cm="1">
        <f t="array" aca="1" ref="N14" ca="1">NEWTON(L14,1.7)</f>
        <v>#NAME?</v>
      </c>
      <c r="O14" t="e">
        <f t="shared" ca="1" si="2"/>
        <v>#NAME?</v>
      </c>
    </row>
    <row r="15" spans="1:15" x14ac:dyDescent="0.35">
      <c r="A15">
        <f t="shared" si="3"/>
        <v>1.2600000000000002</v>
      </c>
      <c r="B15">
        <f t="shared" si="0"/>
        <v>0.90439711781091758</v>
      </c>
      <c r="L15">
        <f t="shared" si="1"/>
        <v>-9.5602882189082417E-2</v>
      </c>
      <c r="M15">
        <v>1</v>
      </c>
      <c r="N15" t="e" cm="1">
        <f t="array" aca="1" ref="N15" ca="1">NEWTON(L15,1.7)</f>
        <v>#NAME?</v>
      </c>
      <c r="O15" t="e">
        <f t="shared" ca="1" si="2"/>
        <v>#NAME?</v>
      </c>
    </row>
    <row r="16" spans="1:15" x14ac:dyDescent="0.35">
      <c r="A16">
        <f t="shared" si="3"/>
        <v>1.2800000000000002</v>
      </c>
      <c r="B16">
        <f t="shared" si="0"/>
        <v>0.90071847651229442</v>
      </c>
      <c r="L16">
        <f t="shared" si="1"/>
        <v>-9.9281523487705581E-2</v>
      </c>
      <c r="M16">
        <v>1</v>
      </c>
      <c r="N16" t="e" cm="1">
        <f t="array" aca="1" ref="N16" ca="1">NEWTON(L16,1.7)</f>
        <v>#NAME?</v>
      </c>
      <c r="O16" t="e">
        <f t="shared" ca="1" si="2"/>
        <v>#NAME?</v>
      </c>
    </row>
    <row r="17" spans="1:15" x14ac:dyDescent="0.35">
      <c r="A17">
        <f t="shared" si="3"/>
        <v>1.3000000000000003</v>
      </c>
      <c r="B17">
        <f t="shared" si="0"/>
        <v>0.89747069630627718</v>
      </c>
      <c r="L17">
        <f t="shared" si="1"/>
        <v>-0.10252930369372282</v>
      </c>
      <c r="M17">
        <v>1</v>
      </c>
      <c r="N17" t="e" cm="1">
        <f t="array" aca="1" ref="N17" ca="1">NEWTON(L17,1.7)</f>
        <v>#NAME?</v>
      </c>
      <c r="O17" t="e">
        <f t="shared" ca="1" si="2"/>
        <v>#NAME?</v>
      </c>
    </row>
    <row r="18" spans="1:15" x14ac:dyDescent="0.35">
      <c r="A18">
        <f t="shared" si="3"/>
        <v>1.3200000000000003</v>
      </c>
      <c r="B18">
        <f t="shared" si="0"/>
        <v>0.8946404630106749</v>
      </c>
      <c r="L18">
        <f t="shared" si="1"/>
        <v>-0.1053595369893251</v>
      </c>
      <c r="M18">
        <v>1</v>
      </c>
      <c r="N18" t="e" cm="1">
        <f t="array" aca="1" ref="N18" ca="1">NEWTON(L18,1.7)</f>
        <v>#NAME?</v>
      </c>
      <c r="O18" t="e">
        <f t="shared" ca="1" si="2"/>
        <v>#NAME?</v>
      </c>
    </row>
    <row r="19" spans="1:15" x14ac:dyDescent="0.35">
      <c r="A19">
        <f t="shared" si="3"/>
        <v>1.3400000000000003</v>
      </c>
      <c r="B19">
        <f t="shared" si="0"/>
        <v>0.8922155072094845</v>
      </c>
      <c r="L19">
        <f t="shared" si="1"/>
        <v>-0.1077844927905155</v>
      </c>
      <c r="M19">
        <v>1</v>
      </c>
      <c r="N19" t="e" cm="1">
        <f t="array" aca="1" ref="N19" ca="1">NEWTON(L19,1.7)</f>
        <v>#NAME?</v>
      </c>
      <c r="O19" t="e">
        <f t="shared" ca="1" si="2"/>
        <v>#NAME?</v>
      </c>
    </row>
    <row r="20" spans="1:15" x14ac:dyDescent="0.35">
      <c r="A20">
        <f t="shared" si="3"/>
        <v>1.3600000000000003</v>
      </c>
      <c r="B20">
        <f t="shared" si="0"/>
        <v>0.89018453235611739</v>
      </c>
      <c r="L20">
        <f t="shared" si="1"/>
        <v>-0.10981546764388261</v>
      </c>
      <c r="M20">
        <v>1</v>
      </c>
      <c r="N20" t="e" cm="1">
        <f t="array" aca="1" ref="N20" ca="1">NEWTON(L20,1.7)</f>
        <v>#NAME?</v>
      </c>
      <c r="O20" t="e">
        <f t="shared" ca="1" si="2"/>
        <v>#NAME?</v>
      </c>
    </row>
    <row r="21" spans="1:15" x14ac:dyDescent="0.35">
      <c r="A21">
        <f t="shared" si="3"/>
        <v>1.3800000000000003</v>
      </c>
      <c r="B21">
        <f t="shared" si="0"/>
        <v>0.88853714943135731</v>
      </c>
      <c r="L21">
        <f t="shared" si="1"/>
        <v>-0.11146285056864269</v>
      </c>
      <c r="M21">
        <v>1</v>
      </c>
      <c r="N21" t="e" cm="1">
        <f t="array" aca="1" ref="N21" ca="1">NEWTON(L21,1.7)</f>
        <v>#NAME?</v>
      </c>
      <c r="O21" t="e">
        <f t="shared" ca="1" si="2"/>
        <v>#NAME?</v>
      </c>
    </row>
    <row r="22" spans="1:15" x14ac:dyDescent="0.35">
      <c r="A22">
        <f t="shared" si="3"/>
        <v>1.4000000000000004</v>
      </c>
      <c r="B22">
        <f t="shared" si="0"/>
        <v>0.88726381750307537</v>
      </c>
      <c r="L22">
        <f t="shared" si="1"/>
        <v>-0.11273618249692463</v>
      </c>
      <c r="M22">
        <v>1</v>
      </c>
      <c r="N22" t="e" cm="1">
        <f t="array" aca="1" ref="N22" ca="1">NEWTON(L22,1.7)</f>
        <v>#NAME?</v>
      </c>
      <c r="O22" t="e">
        <f t="shared" ca="1" si="2"/>
        <v>#NAME?</v>
      </c>
    </row>
    <row r="23" spans="1:15" x14ac:dyDescent="0.35">
      <c r="A23">
        <f t="shared" si="3"/>
        <v>1.4200000000000004</v>
      </c>
      <c r="B23">
        <f t="shared" si="0"/>
        <v>0.88635578960892236</v>
      </c>
      <c r="L23">
        <f t="shared" si="1"/>
        <v>-0.11364421039107764</v>
      </c>
      <c r="M23">
        <v>1</v>
      </c>
      <c r="N23" t="e" cm="1">
        <f t="array" aca="1" ref="N23" ca="1">NEWTON(L23,1.7)</f>
        <v>#NAME?</v>
      </c>
      <c r="O23" t="e">
        <f t="shared" ca="1" si="2"/>
        <v>#NAME?</v>
      </c>
    </row>
    <row r="24" spans="1:15" x14ac:dyDescent="0.35">
      <c r="A24">
        <f t="shared" si="3"/>
        <v>1.4400000000000004</v>
      </c>
      <c r="B24">
        <f t="shared" si="0"/>
        <v>0.88580506344809173</v>
      </c>
      <c r="L24">
        <f t="shared" si="1"/>
        <v>-0.11419493655190827</v>
      </c>
      <c r="M24">
        <v>1</v>
      </c>
      <c r="N24" t="e" cm="1">
        <f t="array" aca="1" ref="N24" ca="1">NEWTON(L24,1.7)</f>
        <v>#NAME?</v>
      </c>
      <c r="O24" t="e">
        <f t="shared" ca="1" si="2"/>
        <v>#NAME?</v>
      </c>
    </row>
    <row r="25" spans="1:15" x14ac:dyDescent="0.35">
      <c r="A25">
        <f t="shared" si="3"/>
        <v>1.4600000000000004</v>
      </c>
      <c r="B25">
        <f t="shared" si="0"/>
        <v>0.88560433642514402</v>
      </c>
      <c r="L25">
        <f t="shared" si="1"/>
        <v>-0.11439566357485598</v>
      </c>
      <c r="M25">
        <v>1</v>
      </c>
      <c r="N25" t="e" cm="1">
        <f t="array" aca="1" ref="N25" ca="1">NEWTON(L25,1.7)</f>
        <v>#NAME?</v>
      </c>
      <c r="O25" t="e">
        <f t="shared" ca="1" si="2"/>
        <v>#NAME?</v>
      </c>
    </row>
    <row r="26" spans="1:15" x14ac:dyDescent="0.35">
      <c r="A26">
        <f t="shared" si="3"/>
        <v>1.4800000000000004</v>
      </c>
      <c r="B26">
        <f t="shared" si="0"/>
        <v>0.88574696463882385</v>
      </c>
      <c r="L26">
        <f t="shared" si="1"/>
        <v>-0.11425303536117615</v>
      </c>
      <c r="M26">
        <v>1</v>
      </c>
      <c r="N26" t="e" cm="1">
        <f t="array" aca="1" ref="N26" ca="1">NEWTON(L26,1.7)</f>
        <v>#NAME?</v>
      </c>
      <c r="O26" t="e">
        <f t="shared" ca="1" si="2"/>
        <v>#NAME?</v>
      </c>
    </row>
    <row r="27" spans="1:15" x14ac:dyDescent="0.35">
      <c r="A27">
        <f t="shared" si="3"/>
        <v>1.5000000000000004</v>
      </c>
      <c r="B27">
        <f t="shared" si="0"/>
        <v>0.88622692545275805</v>
      </c>
      <c r="L27">
        <f t="shared" si="1"/>
        <v>-0.11377307454724195</v>
      </c>
      <c r="M27">
        <v>1</v>
      </c>
      <c r="N27" t="e" cm="1">
        <f t="array" aca="1" ref="N27" ca="1">NEWTON(L27,1.7)</f>
        <v>#NAME?</v>
      </c>
      <c r="O27" t="e">
        <f t="shared" ca="1" si="2"/>
        <v>#NAME?</v>
      </c>
    </row>
    <row r="28" spans="1:15" x14ac:dyDescent="0.35">
      <c r="A28">
        <f t="shared" si="3"/>
        <v>1.5200000000000005</v>
      </c>
      <c r="B28">
        <f t="shared" si="0"/>
        <v>0.88703878332366137</v>
      </c>
      <c r="L28">
        <f t="shared" si="1"/>
        <v>-0.11296121667633863</v>
      </c>
      <c r="M28">
        <v>1</v>
      </c>
      <c r="N28" t="e" cm="1">
        <f t="array" aca="1" ref="N28" ca="1">NEWTON(L28,1.7)</f>
        <v>#NAME?</v>
      </c>
      <c r="O28" t="e">
        <f t="shared" ca="1" si="2"/>
        <v>#NAME?</v>
      </c>
    </row>
    <row r="29" spans="1:15" x14ac:dyDescent="0.35">
      <c r="A29">
        <f t="shared" si="3"/>
        <v>1.5400000000000005</v>
      </c>
      <c r="B29">
        <f t="shared" si="0"/>
        <v>0.88817765859688769</v>
      </c>
      <c r="L29">
        <f t="shared" si="1"/>
        <v>-0.11182234140311231</v>
      </c>
      <c r="M29">
        <v>1</v>
      </c>
      <c r="N29" t="e" cm="1">
        <f t="array" aca="1" ref="N29" ca="1">NEWTON(L29,1.7)</f>
        <v>#NAME?</v>
      </c>
      <c r="O29" t="e">
        <f t="shared" ca="1" si="2"/>
        <v>#NAME?</v>
      </c>
    </row>
    <row r="30" spans="1:15" x14ac:dyDescent="0.35">
      <c r="A30">
        <f t="shared" si="3"/>
        <v>1.5600000000000005</v>
      </c>
      <c r="B30">
        <f t="shared" si="0"/>
        <v>0.88963919900942523</v>
      </c>
      <c r="L30">
        <f t="shared" si="1"/>
        <v>-0.11036080099057477</v>
      </c>
      <c r="M30">
        <v>1</v>
      </c>
      <c r="N30" t="e" cm="1">
        <f t="array" aca="1" ref="N30" ca="1">NEWTON(L30,1.7)</f>
        <v>#NAME?</v>
      </c>
      <c r="O30" t="e">
        <f t="shared" ca="1" si="2"/>
        <v>#NAME?</v>
      </c>
    </row>
    <row r="31" spans="1:15" x14ac:dyDescent="0.35">
      <c r="A31">
        <f t="shared" si="3"/>
        <v>1.5800000000000005</v>
      </c>
      <c r="B31">
        <f t="shared" si="0"/>
        <v>0.89141955366724079</v>
      </c>
      <c r="L31">
        <f t="shared" si="1"/>
        <v>-0.10858044633275921</v>
      </c>
      <c r="M31">
        <v>1</v>
      </c>
      <c r="N31" t="e" cm="1">
        <f t="array" aca="1" ref="N31" ca="1">NEWTON(L31,1.7)</f>
        <v>#NAME?</v>
      </c>
      <c r="O31" t="e">
        <f t="shared" ca="1" si="2"/>
        <v>#NAME?</v>
      </c>
    </row>
    <row r="32" spans="1:15" x14ac:dyDescent="0.35">
      <c r="A32">
        <f t="shared" si="3"/>
        <v>1.6000000000000005</v>
      </c>
      <c r="B32">
        <f t="shared" si="0"/>
        <v>0.8935153492876905</v>
      </c>
      <c r="L32">
        <f t="shared" si="1"/>
        <v>-0.1064846507123095</v>
      </c>
      <c r="M32">
        <v>1</v>
      </c>
      <c r="N32" t="e" cm="1">
        <f t="array" aca="1" ref="N32" ca="1">NEWTON(L32,1.7)</f>
        <v>#NAME?</v>
      </c>
      <c r="O32" t="e">
        <f t="shared" ca="1" si="2"/>
        <v>#NAME?</v>
      </c>
    </row>
    <row r="33" spans="1:15" x14ac:dyDescent="0.35">
      <c r="A33">
        <f t="shared" si="3"/>
        <v>1.6200000000000006</v>
      </c>
      <c r="B33">
        <f t="shared" si="0"/>
        <v>0.89592366851884442</v>
      </c>
      <c r="L33">
        <f t="shared" si="1"/>
        <v>-0.10407633148115558</v>
      </c>
      <c r="M33">
        <v>1</v>
      </c>
      <c r="N33" t="e" cm="1">
        <f t="array" aca="1" ref="N33" ca="1">NEWTON(L33,1.7)</f>
        <v>#NAME?</v>
      </c>
      <c r="O33" t="e">
        <f t="shared" ca="1" si="2"/>
        <v>#NAME?</v>
      </c>
    </row>
    <row r="34" spans="1:15" x14ac:dyDescent="0.35">
      <c r="A34">
        <f t="shared" si="3"/>
        <v>1.6400000000000006</v>
      </c>
      <c r="B34">
        <f t="shared" si="0"/>
        <v>0.89864203016644362</v>
      </c>
      <c r="L34">
        <f t="shared" si="1"/>
        <v>-0.10135796983355638</v>
      </c>
      <c r="M34">
        <v>1</v>
      </c>
      <c r="N34" t="e" cm="1">
        <f t="array" aca="1" ref="N34" ca="1">NEWTON(L34,1.7)</f>
        <v>#NAME?</v>
      </c>
      <c r="O34" t="e">
        <f t="shared" ca="1" si="2"/>
        <v>#NAME?</v>
      </c>
    </row>
    <row r="35" spans="1:15" x14ac:dyDescent="0.35">
      <c r="A35">
        <f t="shared" si="3"/>
        <v>1.6600000000000006</v>
      </c>
      <c r="B35">
        <f t="shared" si="0"/>
        <v>0.90166837117597365</v>
      </c>
      <c r="L35">
        <f t="shared" si="1"/>
        <v>-9.8331628824026351E-2</v>
      </c>
      <c r="M35">
        <v>1</v>
      </c>
      <c r="N35" t="e" cm="1">
        <f t="array" aca="1" ref="N35" ca="1">NEWTON(L35,1.7)</f>
        <v>#NAME?</v>
      </c>
      <c r="O35" t="e">
        <f t="shared" ca="1" si="2"/>
        <v>#NAME?</v>
      </c>
    </row>
    <row r="36" spans="1:15" x14ac:dyDescent="0.35">
      <c r="A36">
        <f t="shared" si="3"/>
        <v>1.6800000000000006</v>
      </c>
      <c r="B36">
        <f t="shared" si="0"/>
        <v>0.90500103023237144</v>
      </c>
      <c r="L36">
        <f t="shared" si="1"/>
        <v>-9.499896976762856E-2</v>
      </c>
      <c r="M36">
        <v>1</v>
      </c>
      <c r="N36" t="e" cm="1">
        <f t="array" aca="1" ref="N36" ca="1">NEWTON(L36,1.7)</f>
        <v>#NAME?</v>
      </c>
      <c r="O36" t="e">
        <f t="shared" ca="1" si="2"/>
        <v>#NAME?</v>
      </c>
    </row>
    <row r="37" spans="1:15" x14ac:dyDescent="0.35">
      <c r="A37">
        <f t="shared" si="3"/>
        <v>1.7000000000000006</v>
      </c>
      <c r="B37">
        <f t="shared" si="0"/>
        <v>0.90863873285329055</v>
      </c>
      <c r="L37">
        <f t="shared" si="1"/>
        <v>-9.1361267146709446E-2</v>
      </c>
      <c r="M37">
        <v>1</v>
      </c>
      <c r="N37" t="e" cm="1">
        <f t="array" aca="1" ref="N37" ca="1">NEWTON(L37,1.7)</f>
        <v>#NAME?</v>
      </c>
      <c r="O37" t="e">
        <f t="shared" ca="1" si="2"/>
        <v>#NAME?</v>
      </c>
    </row>
    <row r="38" spans="1:15" x14ac:dyDescent="0.35">
      <c r="A38">
        <f t="shared" si="3"/>
        <v>1.7200000000000006</v>
      </c>
      <c r="B38">
        <f t="shared" si="0"/>
        <v>0.91258057786388136</v>
      </c>
      <c r="L38">
        <f t="shared" si="1"/>
        <v>-8.7419422136118641E-2</v>
      </c>
      <c r="M38">
        <v>1</v>
      </c>
      <c r="N38" t="e" cm="1">
        <f t="array" aca="1" ref="N38" ca="1">NEWTON(L38,1.7)</f>
        <v>#NAME?</v>
      </c>
      <c r="O38" t="e">
        <f t="shared" ca="1" si="2"/>
        <v>#NAME?</v>
      </c>
    </row>
    <row r="39" spans="1:15" x14ac:dyDescent="0.35">
      <c r="A39">
        <f t="shared" si="3"/>
        <v>1.7400000000000007</v>
      </c>
      <c r="B39">
        <f t="shared" si="0"/>
        <v>0.91682602515183897</v>
      </c>
      <c r="L39">
        <f t="shared" si="1"/>
        <v>-8.3173974848161025E-2</v>
      </c>
      <c r="M39">
        <v>1</v>
      </c>
      <c r="N39" t="e" cm="1">
        <f t="array" aca="1" ref="N39" ca="1">NEWTON(L39,1.7)</f>
        <v>#NAME?</v>
      </c>
      <c r="O39" t="e">
        <f t="shared" ca="1" si="2"/>
        <v>#NAME?</v>
      </c>
    </row>
    <row r="40" spans="1:15" x14ac:dyDescent="0.35">
      <c r="A40">
        <f t="shared" si="3"/>
        <v>1.7600000000000007</v>
      </c>
      <c r="B40">
        <f t="shared" si="0"/>
        <v>0.92137488461116146</v>
      </c>
      <c r="L40">
        <f t="shared" si="1"/>
        <v>-7.862511538883854E-2</v>
      </c>
      <c r="M40">
        <v>1</v>
      </c>
      <c r="N40" t="e" cm="1">
        <f t="array" aca="1" ref="N40" ca="1">NEWTON(L40,1.7)</f>
        <v>#NAME?</v>
      </c>
      <c r="O40" t="e">
        <f t="shared" ca="1" si="2"/>
        <v>#NAME?</v>
      </c>
    </row>
    <row r="41" spans="1:15" x14ac:dyDescent="0.35">
      <c r="A41">
        <f t="shared" si="3"/>
        <v>1.7800000000000007</v>
      </c>
      <c r="B41">
        <f t="shared" si="0"/>
        <v>0.92622730619180094</v>
      </c>
      <c r="L41">
        <f t="shared" si="1"/>
        <v>-7.3772693808199064E-2</v>
      </c>
      <c r="M41">
        <v>1</v>
      </c>
      <c r="N41" t="e" cm="1">
        <f t="array" aca="1" ref="N41" ca="1">NEWTON(L41,1.7)</f>
        <v>#NAME?</v>
      </c>
      <c r="O41" t="e">
        <f t="shared" ca="1" si="2"/>
        <v>#NAME?</v>
      </c>
    </row>
    <row r="42" spans="1:15" x14ac:dyDescent="0.35">
      <c r="A42">
        <f t="shared" si="3"/>
        <v>1.8000000000000007</v>
      </c>
      <c r="B42">
        <f t="shared" si="0"/>
        <v>0.93138377098024294</v>
      </c>
      <c r="L42">
        <f t="shared" si="1"/>
        <v>-6.8616229019757058E-2</v>
      </c>
      <c r="M42">
        <v>1</v>
      </c>
      <c r="N42" t="e" cm="1">
        <f t="array" aca="1" ref="N42" ca="1">NEWTON(L42,1.7)</f>
        <v>#NAME?</v>
      </c>
      <c r="O42" t="e">
        <f t="shared" ca="1" si="2"/>
        <v>#NAME?</v>
      </c>
    </row>
    <row r="43" spans="1:15" x14ac:dyDescent="0.35">
      <c r="A43">
        <f t="shared" ref="A43:A48" si="4">A42+0.02</f>
        <v>1.8200000000000007</v>
      </c>
      <c r="B43">
        <f t="shared" si="0"/>
        <v>0.93684508324316496</v>
      </c>
      <c r="L43">
        <f t="shared" si="1"/>
        <v>-6.3154916756835044E-2</v>
      </c>
      <c r="M43">
        <v>1</v>
      </c>
      <c r="N43" t="e" cm="1">
        <f t="array" aca="1" ref="N43" ca="1">NEWTON(L43,1.7)</f>
        <v>#NAME?</v>
      </c>
      <c r="O43" t="e">
        <f t="shared" ca="1" si="2"/>
        <v>#NAME?</v>
      </c>
    </row>
    <row r="44" spans="1:15" x14ac:dyDescent="0.35">
      <c r="A44">
        <f t="shared" si="4"/>
        <v>1.8400000000000007</v>
      </c>
      <c r="B44">
        <f t="shared" si="0"/>
        <v>0.94261236337273779</v>
      </c>
      <c r="L44">
        <f t="shared" si="1"/>
        <v>-5.7387636627262206E-2</v>
      </c>
      <c r="M44">
        <v>1</v>
      </c>
      <c r="N44" t="e" cm="1">
        <f t="array" aca="1" ref="N44" ca="1">NEWTON(L44,1.7)</f>
        <v>#NAME?</v>
      </c>
      <c r="O44" t="e">
        <f t="shared" ca="1" si="2"/>
        <v>#NAME?</v>
      </c>
    </row>
    <row r="45" spans="1:15" x14ac:dyDescent="0.35">
      <c r="A45">
        <f t="shared" si="4"/>
        <v>1.8600000000000008</v>
      </c>
      <c r="B45">
        <f t="shared" si="0"/>
        <v>0.94868704167794848</v>
      </c>
      <c r="L45">
        <f t="shared" si="1"/>
        <v>-5.1312958322051516E-2</v>
      </c>
      <c r="M45">
        <v>1</v>
      </c>
      <c r="N45" t="e" cm="1">
        <f t="array" aca="1" ref="N45" ca="1">NEWTON(L45,1.7)</f>
        <v>#NAME?</v>
      </c>
      <c r="O45" t="e">
        <f t="shared" ca="1" si="2"/>
        <v>#NAME?</v>
      </c>
    </row>
    <row r="46" spans="1:15" x14ac:dyDescent="0.35">
      <c r="A46">
        <f t="shared" si="4"/>
        <v>1.8800000000000008</v>
      </c>
      <c r="B46">
        <f t="shared" si="0"/>
        <v>0.95507085297159333</v>
      </c>
      <c r="L46">
        <f t="shared" si="1"/>
        <v>-4.4929147028406669E-2</v>
      </c>
      <c r="M46">
        <v>1</v>
      </c>
      <c r="N46" t="e" cm="1">
        <f t="array" aca="1" ref="N46" ca="1">NEWTON(L46,1.7)</f>
        <v>#NAME?</v>
      </c>
      <c r="O46" t="e">
        <f t="shared" ca="1" si="2"/>
        <v>#NAME?</v>
      </c>
    </row>
    <row r="47" spans="1:15" x14ac:dyDescent="0.35">
      <c r="A47">
        <f t="shared" si="4"/>
        <v>1.9000000000000008</v>
      </c>
      <c r="B47">
        <f t="shared" si="0"/>
        <v>0.96176583190738774</v>
      </c>
      <c r="L47">
        <f t="shared" si="1"/>
        <v>-3.8234168092612264E-2</v>
      </c>
      <c r="M47">
        <v>1</v>
      </c>
      <c r="N47" t="e" cm="1">
        <f t="array" aca="1" ref="N47" ca="1">NEWTON(L47,1.7)</f>
        <v>#NAME?</v>
      </c>
      <c r="O47" t="e">
        <f t="shared" ca="1" si="2"/>
        <v>#NAME?</v>
      </c>
    </row>
    <row r="48" spans="1:15" x14ac:dyDescent="0.35">
      <c r="A48">
        <f t="shared" si="4"/>
        <v>1.9200000000000008</v>
      </c>
      <c r="B48">
        <f t="shared" si="0"/>
        <v>0.96877430902597428</v>
      </c>
      <c r="L48">
        <f t="shared" si="1"/>
        <v>-3.1225690974025722E-2</v>
      </c>
      <c r="M48">
        <v>1</v>
      </c>
      <c r="N48" t="e" cm="1">
        <f t="array" aca="1" ref="N48" ca="1">NEWTON(L48,1.7)</f>
        <v>#NAME?</v>
      </c>
      <c r="O48" t="e">
        <f t="shared" ca="1" si="2"/>
        <v>#NAME?</v>
      </c>
    </row>
    <row r="49" spans="1:15" x14ac:dyDescent="0.35">
      <c r="A49">
        <f t="shared" ref="A49:A52" si="5">A48+0.02</f>
        <v>1.9400000000000008</v>
      </c>
      <c r="B49">
        <f t="shared" si="0"/>
        <v>0.97609890747260653</v>
      </c>
      <c r="L49">
        <f t="shared" si="1"/>
        <v>-2.3901092527393475E-2</v>
      </c>
      <c r="M49">
        <v>1</v>
      </c>
      <c r="N49" t="e" cm="1">
        <f t="array" aca="1" ref="N49" ca="1">NEWTON(L49,1.7)</f>
        <v>#NAME?</v>
      </c>
      <c r="O49" t="e">
        <f t="shared" ca="1" si="2"/>
        <v>#NAME?</v>
      </c>
    </row>
    <row r="50" spans="1:15" x14ac:dyDescent="0.35">
      <c r="A50">
        <f t="shared" si="5"/>
        <v>1.9600000000000009</v>
      </c>
      <c r="B50">
        <f t="shared" si="0"/>
        <v>0.98374254035288711</v>
      </c>
      <c r="L50">
        <f t="shared" si="1"/>
        <v>-1.6257459647112893E-2</v>
      </c>
      <c r="M50">
        <v>1</v>
      </c>
      <c r="N50" t="e" cm="1">
        <f t="array" aca="1" ref="N50" ca="1">NEWTON(L50,1.7)</f>
        <v>#NAME?</v>
      </c>
      <c r="O50" t="e">
        <f t="shared" ca="1" si="2"/>
        <v>#NAME?</v>
      </c>
    </row>
    <row r="51" spans="1:15" x14ac:dyDescent="0.35">
      <c r="A51">
        <f t="shared" si="5"/>
        <v>1.9800000000000009</v>
      </c>
      <c r="B51">
        <f t="shared" si="0"/>
        <v>0.9917084086962612</v>
      </c>
      <c r="L51">
        <f t="shared" si="1"/>
        <v>-8.2915913037387989E-3</v>
      </c>
      <c r="M51">
        <v>1</v>
      </c>
      <c r="N51" t="e" cm="1">
        <f t="array" aca="1" ref="N51" ca="1">NEWTON(L51,1.7)</f>
        <v>#NAME?</v>
      </c>
      <c r="O51" t="e">
        <f t="shared" ca="1" si="2"/>
        <v>#NAME?</v>
      </c>
    </row>
    <row r="52" spans="1:15" x14ac:dyDescent="0.35">
      <c r="A52">
        <f t="shared" si="5"/>
        <v>2.0000000000000009</v>
      </c>
      <c r="B52">
        <f t="shared" si="0"/>
        <v>1.0000000000000004</v>
      </c>
      <c r="L52">
        <f t="shared" si="1"/>
        <v>0</v>
      </c>
      <c r="M52">
        <v>1</v>
      </c>
      <c r="N52" t="e" cm="1">
        <f t="array" aca="1" ref="N52" ca="1">NEWTON(L52,1.7)</f>
        <v>#NAME?</v>
      </c>
      <c r="O52" t="e">
        <f t="shared" ca="1" si="2"/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3C54-C91D-471B-8CD3-B8C4189B551F}">
  <sheetPr codeName="Sheet8"/>
  <dimension ref="A1:C88"/>
  <sheetViews>
    <sheetView workbookViewId="0">
      <selection sqref="A1:B1"/>
    </sheetView>
  </sheetViews>
  <sheetFormatPr defaultRowHeight="14.5" x14ac:dyDescent="0.35"/>
  <cols>
    <col min="1" max="1" width="13.36328125" customWidth="1"/>
    <col min="2" max="2" width="17.81640625" customWidth="1"/>
  </cols>
  <sheetData>
    <row r="1" spans="1:2" x14ac:dyDescent="0.35">
      <c r="A1" s="16" t="s">
        <v>0</v>
      </c>
      <c r="B1" s="16" t="s">
        <v>1</v>
      </c>
    </row>
    <row r="2" spans="1:2" x14ac:dyDescent="0.35">
      <c r="A2">
        <v>1.4550000000000001</v>
      </c>
      <c r="B2">
        <f>_xlfn.GAMMA(A2)</f>
        <v>0.88562207999323628</v>
      </c>
    </row>
    <row r="3" spans="1:2" x14ac:dyDescent="0.35">
      <c r="A3">
        <f>A2+0.0002</f>
        <v>1.4552</v>
      </c>
      <c r="B3">
        <f t="shared" ref="B3:B52" si="0">_xlfn.GAMMA(A3)</f>
        <v>0.88562095703552013</v>
      </c>
    </row>
    <row r="4" spans="1:2" x14ac:dyDescent="0.35">
      <c r="A4">
        <f t="shared" ref="A4:A52" si="1">A3+0.0002</f>
        <v>1.4554</v>
      </c>
      <c r="B4">
        <f t="shared" si="0"/>
        <v>0.88561986856173502</v>
      </c>
    </row>
    <row r="5" spans="1:2" x14ac:dyDescent="0.35">
      <c r="A5">
        <f t="shared" si="1"/>
        <v>1.4556</v>
      </c>
      <c r="B5">
        <f t="shared" si="0"/>
        <v>0.88561881456540903</v>
      </c>
    </row>
    <row r="6" spans="1:2" x14ac:dyDescent="0.35">
      <c r="A6">
        <f t="shared" si="1"/>
        <v>1.4558</v>
      </c>
      <c r="B6">
        <f t="shared" si="0"/>
        <v>0.88561779504007798</v>
      </c>
    </row>
    <row r="7" spans="1:2" x14ac:dyDescent="0.35">
      <c r="A7">
        <f t="shared" si="1"/>
        <v>1.456</v>
      </c>
      <c r="B7">
        <f t="shared" si="0"/>
        <v>0.88561680997928249</v>
      </c>
    </row>
    <row r="8" spans="1:2" x14ac:dyDescent="0.35">
      <c r="A8">
        <f t="shared" si="1"/>
        <v>1.4561999999999999</v>
      </c>
      <c r="B8">
        <f t="shared" si="0"/>
        <v>0.88561585937657017</v>
      </c>
    </row>
    <row r="9" spans="1:2" x14ac:dyDescent="0.35">
      <c r="A9">
        <f t="shared" si="1"/>
        <v>1.4563999999999999</v>
      </c>
      <c r="B9">
        <f t="shared" si="0"/>
        <v>0.88561494322549583</v>
      </c>
    </row>
    <row r="10" spans="1:2" x14ac:dyDescent="0.35">
      <c r="A10">
        <f t="shared" si="1"/>
        <v>1.4565999999999999</v>
      </c>
      <c r="B10">
        <f t="shared" si="0"/>
        <v>0.88561406151961941</v>
      </c>
    </row>
    <row r="11" spans="1:2" x14ac:dyDescent="0.35">
      <c r="A11">
        <f t="shared" si="1"/>
        <v>1.4567999999999999</v>
      </c>
      <c r="B11">
        <f t="shared" si="0"/>
        <v>0.88561321425250661</v>
      </c>
    </row>
    <row r="12" spans="1:2" x14ac:dyDescent="0.35">
      <c r="A12">
        <f t="shared" si="1"/>
        <v>1.4569999999999999</v>
      </c>
      <c r="B12">
        <f t="shared" si="0"/>
        <v>0.88561240141773112</v>
      </c>
    </row>
    <row r="13" spans="1:2" x14ac:dyDescent="0.35">
      <c r="A13">
        <f t="shared" si="1"/>
        <v>1.4571999999999998</v>
      </c>
      <c r="B13">
        <f t="shared" si="0"/>
        <v>0.88561162300887153</v>
      </c>
    </row>
    <row r="14" spans="1:2" x14ac:dyDescent="0.35">
      <c r="A14">
        <f t="shared" si="1"/>
        <v>1.4573999999999998</v>
      </c>
      <c r="B14">
        <f t="shared" si="0"/>
        <v>0.88561087901951319</v>
      </c>
    </row>
    <row r="15" spans="1:2" x14ac:dyDescent="0.35">
      <c r="A15">
        <f t="shared" si="1"/>
        <v>1.4575999999999998</v>
      </c>
      <c r="B15">
        <f t="shared" si="0"/>
        <v>0.88561016944324744</v>
      </c>
    </row>
    <row r="16" spans="1:2" x14ac:dyDescent="0.35">
      <c r="A16">
        <f t="shared" si="1"/>
        <v>1.4577999999999998</v>
      </c>
      <c r="B16">
        <f t="shared" si="0"/>
        <v>0.88560949427367253</v>
      </c>
    </row>
    <row r="17" spans="1:2" x14ac:dyDescent="0.35">
      <c r="A17">
        <f t="shared" si="1"/>
        <v>1.4579999999999997</v>
      </c>
      <c r="B17">
        <f t="shared" si="0"/>
        <v>0.88560885350439245</v>
      </c>
    </row>
    <row r="18" spans="1:2" x14ac:dyDescent="0.35">
      <c r="A18">
        <f t="shared" si="1"/>
        <v>1.4581999999999997</v>
      </c>
      <c r="B18">
        <f t="shared" si="0"/>
        <v>0.88560824712901676</v>
      </c>
    </row>
    <row r="19" spans="1:2" x14ac:dyDescent="0.35">
      <c r="A19">
        <f t="shared" si="1"/>
        <v>1.4583999999999997</v>
      </c>
      <c r="B19">
        <f t="shared" si="0"/>
        <v>0.88560767514116268</v>
      </c>
    </row>
    <row r="20" spans="1:2" x14ac:dyDescent="0.35">
      <c r="A20">
        <f t="shared" si="1"/>
        <v>1.4585999999999997</v>
      </c>
      <c r="B20">
        <f t="shared" si="0"/>
        <v>0.88560713753445297</v>
      </c>
    </row>
    <row r="21" spans="1:2" x14ac:dyDescent="0.35">
      <c r="A21">
        <f t="shared" si="1"/>
        <v>1.4587999999999997</v>
      </c>
      <c r="B21">
        <f t="shared" si="0"/>
        <v>0.88560663430251629</v>
      </c>
    </row>
    <row r="22" spans="1:2" x14ac:dyDescent="0.35">
      <c r="A22">
        <f t="shared" si="1"/>
        <v>1.4589999999999996</v>
      </c>
      <c r="B22">
        <f t="shared" si="0"/>
        <v>0.88560616543898807</v>
      </c>
    </row>
    <row r="23" spans="1:2" x14ac:dyDescent="0.35">
      <c r="A23">
        <f t="shared" si="1"/>
        <v>1.4591999999999996</v>
      </c>
      <c r="B23">
        <f t="shared" si="0"/>
        <v>0.88560573093751005</v>
      </c>
    </row>
    <row r="24" spans="1:2" x14ac:dyDescent="0.35">
      <c r="A24">
        <f t="shared" si="1"/>
        <v>1.4593999999999996</v>
      </c>
      <c r="B24">
        <f t="shared" si="0"/>
        <v>0.88560533079172932</v>
      </c>
    </row>
    <row r="25" spans="1:2" x14ac:dyDescent="0.35">
      <c r="A25">
        <f t="shared" si="1"/>
        <v>1.4595999999999996</v>
      </c>
      <c r="B25">
        <f t="shared" si="0"/>
        <v>0.88560496499530028</v>
      </c>
    </row>
    <row r="26" spans="1:2" x14ac:dyDescent="0.35">
      <c r="A26">
        <f t="shared" si="1"/>
        <v>1.4597999999999995</v>
      </c>
      <c r="B26">
        <f t="shared" si="0"/>
        <v>0.88560463354188323</v>
      </c>
    </row>
    <row r="27" spans="1:2" x14ac:dyDescent="0.35">
      <c r="A27">
        <f t="shared" si="1"/>
        <v>1.4599999999999995</v>
      </c>
      <c r="B27">
        <f t="shared" si="0"/>
        <v>0.88560433642514402</v>
      </c>
    </row>
    <row r="28" spans="1:2" x14ac:dyDescent="0.35">
      <c r="A28">
        <f t="shared" si="1"/>
        <v>1.4601999999999995</v>
      </c>
      <c r="B28">
        <f t="shared" si="0"/>
        <v>0.88560407363875504</v>
      </c>
    </row>
    <row r="29" spans="1:2" x14ac:dyDescent="0.35">
      <c r="A29">
        <f t="shared" si="1"/>
        <v>1.4603999999999995</v>
      </c>
      <c r="B29">
        <f t="shared" si="0"/>
        <v>0.88560384517639579</v>
      </c>
    </row>
    <row r="30" spans="1:2" x14ac:dyDescent="0.35">
      <c r="A30">
        <f t="shared" si="1"/>
        <v>1.4605999999999995</v>
      </c>
      <c r="B30">
        <f t="shared" si="0"/>
        <v>0.88560365103175065</v>
      </c>
    </row>
    <row r="31" spans="1:2" x14ac:dyDescent="0.35">
      <c r="A31">
        <f t="shared" si="1"/>
        <v>1.4607999999999994</v>
      </c>
      <c r="B31">
        <f t="shared" si="0"/>
        <v>0.88560349119851134</v>
      </c>
    </row>
    <row r="32" spans="1:2" x14ac:dyDescent="0.35">
      <c r="A32">
        <f t="shared" si="1"/>
        <v>1.4609999999999994</v>
      </c>
      <c r="B32">
        <f t="shared" si="0"/>
        <v>0.88560336567037445</v>
      </c>
    </row>
    <row r="33" spans="1:3" x14ac:dyDescent="0.35">
      <c r="A33">
        <f t="shared" si="1"/>
        <v>1.4611999999999994</v>
      </c>
      <c r="B33">
        <f t="shared" si="0"/>
        <v>0.88560327444104425</v>
      </c>
    </row>
    <row r="34" spans="1:3" x14ac:dyDescent="0.35">
      <c r="A34">
        <f t="shared" si="1"/>
        <v>1.4613999999999994</v>
      </c>
      <c r="B34">
        <f t="shared" si="0"/>
        <v>0.8856032175042301</v>
      </c>
    </row>
    <row r="35" spans="1:3" x14ac:dyDescent="0.35">
      <c r="A35">
        <f t="shared" si="1"/>
        <v>1.4615999999999993</v>
      </c>
      <c r="B35">
        <f t="shared" si="0"/>
        <v>0.88560319485364825</v>
      </c>
      <c r="C35" t="s">
        <v>0</v>
      </c>
    </row>
    <row r="36" spans="1:3" x14ac:dyDescent="0.35">
      <c r="A36">
        <f t="shared" si="1"/>
        <v>1.4617999999999993</v>
      </c>
      <c r="B36">
        <f t="shared" si="0"/>
        <v>0.88560320648302038</v>
      </c>
    </row>
    <row r="37" spans="1:3" x14ac:dyDescent="0.35">
      <c r="A37">
        <f t="shared" si="1"/>
        <v>1.4619999999999993</v>
      </c>
      <c r="B37">
        <f t="shared" si="0"/>
        <v>0.88560325238607496</v>
      </c>
    </row>
    <row r="38" spans="1:3" x14ac:dyDescent="0.35">
      <c r="A38">
        <f t="shared" si="1"/>
        <v>1.4621999999999993</v>
      </c>
      <c r="B38">
        <f t="shared" si="0"/>
        <v>0.88560333255654677</v>
      </c>
    </row>
    <row r="39" spans="1:3" x14ac:dyDescent="0.35">
      <c r="A39">
        <f t="shared" si="1"/>
        <v>1.4623999999999993</v>
      </c>
      <c r="B39">
        <f t="shared" si="0"/>
        <v>0.88560344698817628</v>
      </c>
    </row>
    <row r="40" spans="1:3" x14ac:dyDescent="0.35">
      <c r="A40">
        <f t="shared" si="1"/>
        <v>1.4625999999999992</v>
      </c>
      <c r="B40">
        <f t="shared" si="0"/>
        <v>0.88560359567471003</v>
      </c>
    </row>
    <row r="41" spans="1:3" x14ac:dyDescent="0.35">
      <c r="A41">
        <f t="shared" si="1"/>
        <v>1.4627999999999992</v>
      </c>
      <c r="B41">
        <f t="shared" si="0"/>
        <v>0.88560377860990114</v>
      </c>
    </row>
    <row r="42" spans="1:3" x14ac:dyDescent="0.35">
      <c r="A42">
        <f t="shared" si="1"/>
        <v>1.4629999999999992</v>
      </c>
      <c r="B42">
        <f t="shared" si="0"/>
        <v>0.8856039957875087</v>
      </c>
    </row>
    <row r="43" spans="1:3" x14ac:dyDescent="0.35">
      <c r="A43">
        <f t="shared" si="1"/>
        <v>1.4631999999999992</v>
      </c>
      <c r="B43">
        <f t="shared" si="0"/>
        <v>0.88560424720129838</v>
      </c>
    </row>
    <row r="44" spans="1:3" x14ac:dyDescent="0.35">
      <c r="A44">
        <f t="shared" si="1"/>
        <v>1.4633999999999991</v>
      </c>
      <c r="B44">
        <f t="shared" si="0"/>
        <v>0.88560453284504126</v>
      </c>
    </row>
    <row r="45" spans="1:3" x14ac:dyDescent="0.35">
      <c r="A45">
        <f t="shared" si="1"/>
        <v>1.4635999999999991</v>
      </c>
      <c r="B45">
        <f t="shared" si="0"/>
        <v>0.8856048527125151</v>
      </c>
    </row>
    <row r="46" spans="1:3" x14ac:dyDescent="0.35">
      <c r="A46">
        <f t="shared" si="1"/>
        <v>1.4637999999999991</v>
      </c>
      <c r="B46">
        <f t="shared" si="0"/>
        <v>0.88560520679750354</v>
      </c>
    </row>
    <row r="47" spans="1:3" x14ac:dyDescent="0.35">
      <c r="A47">
        <f t="shared" si="1"/>
        <v>1.4639999999999991</v>
      </c>
      <c r="B47">
        <f t="shared" si="0"/>
        <v>0.88560559509379644</v>
      </c>
    </row>
    <row r="48" spans="1:3" x14ac:dyDescent="0.35">
      <c r="A48">
        <f t="shared" si="1"/>
        <v>1.4641999999999991</v>
      </c>
      <c r="B48">
        <f t="shared" si="0"/>
        <v>0.88560601759519009</v>
      </c>
    </row>
    <row r="49" spans="1:2" x14ac:dyDescent="0.35">
      <c r="A49">
        <f t="shared" si="1"/>
        <v>1.464399999999999</v>
      </c>
      <c r="B49">
        <f t="shared" si="0"/>
        <v>0.88560647429548633</v>
      </c>
    </row>
    <row r="50" spans="1:2" x14ac:dyDescent="0.35">
      <c r="A50">
        <f t="shared" si="1"/>
        <v>1.464599999999999</v>
      </c>
      <c r="B50">
        <f t="shared" si="0"/>
        <v>0.88560696518849358</v>
      </c>
    </row>
    <row r="51" spans="1:2" x14ac:dyDescent="0.35">
      <c r="A51">
        <f t="shared" si="1"/>
        <v>1.464799999999999</v>
      </c>
      <c r="B51">
        <f t="shared" si="0"/>
        <v>0.88560749026802632</v>
      </c>
    </row>
    <row r="52" spans="1:2" x14ac:dyDescent="0.35">
      <c r="A52">
        <f t="shared" si="1"/>
        <v>1.464999999999999</v>
      </c>
      <c r="B52">
        <f t="shared" si="0"/>
        <v>0.88560804952790495</v>
      </c>
    </row>
    <row r="55" spans="1:2" x14ac:dyDescent="0.35">
      <c r="B55" s="2"/>
    </row>
    <row r="56" spans="1:2" x14ac:dyDescent="0.35">
      <c r="B56" s="2"/>
    </row>
    <row r="57" spans="1:2" x14ac:dyDescent="0.35">
      <c r="B57" s="2"/>
    </row>
    <row r="58" spans="1:2" x14ac:dyDescent="0.35">
      <c r="B58" s="2"/>
    </row>
    <row r="59" spans="1:2" x14ac:dyDescent="0.35">
      <c r="B59" s="2"/>
    </row>
    <row r="60" spans="1:2" x14ac:dyDescent="0.35">
      <c r="B60" s="2"/>
    </row>
    <row r="61" spans="1:2" x14ac:dyDescent="0.35">
      <c r="B61" s="3"/>
    </row>
    <row r="62" spans="1:2" x14ac:dyDescent="0.35">
      <c r="B62" s="3"/>
    </row>
    <row r="63" spans="1:2" x14ac:dyDescent="0.35">
      <c r="B63" s="3"/>
    </row>
    <row r="64" spans="1:2" x14ac:dyDescent="0.35">
      <c r="B64" s="3"/>
    </row>
    <row r="65" spans="2:2" x14ac:dyDescent="0.35">
      <c r="B65" s="3"/>
    </row>
    <row r="66" spans="2:2" x14ac:dyDescent="0.35">
      <c r="B66" s="3"/>
    </row>
    <row r="67" spans="2:2" x14ac:dyDescent="0.35">
      <c r="B67" s="3"/>
    </row>
    <row r="68" spans="2:2" x14ac:dyDescent="0.35">
      <c r="B68" s="3"/>
    </row>
    <row r="69" spans="2:2" x14ac:dyDescent="0.35">
      <c r="B69" s="3"/>
    </row>
    <row r="70" spans="2:2" x14ac:dyDescent="0.35">
      <c r="B70" s="3"/>
    </row>
    <row r="71" spans="2:2" x14ac:dyDescent="0.35">
      <c r="B71" s="3"/>
    </row>
    <row r="72" spans="2:2" x14ac:dyDescent="0.35">
      <c r="B72" s="3"/>
    </row>
    <row r="73" spans="2:2" x14ac:dyDescent="0.35">
      <c r="B73" s="3"/>
    </row>
    <row r="74" spans="2:2" x14ac:dyDescent="0.35">
      <c r="B74" s="3"/>
    </row>
    <row r="75" spans="2:2" x14ac:dyDescent="0.35">
      <c r="B75" s="3"/>
    </row>
    <row r="76" spans="2:2" x14ac:dyDescent="0.35">
      <c r="B76" s="3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7A735-8B27-4E21-92BD-6D439AD477BF}">
  <sheetPr codeName="Sheet7"/>
  <dimension ref="A1:B47"/>
  <sheetViews>
    <sheetView workbookViewId="0">
      <selection sqref="A1:B1"/>
    </sheetView>
  </sheetViews>
  <sheetFormatPr defaultRowHeight="14.5" x14ac:dyDescent="0.35"/>
  <sheetData>
    <row r="1" spans="1:2" x14ac:dyDescent="0.35">
      <c r="A1" s="16" t="s">
        <v>0</v>
      </c>
      <c r="B1" s="16" t="s">
        <v>1</v>
      </c>
    </row>
    <row r="2" spans="1:2" x14ac:dyDescent="0.35">
      <c r="A2">
        <v>0.1</v>
      </c>
      <c r="B2">
        <f>_xlfn.GAMMA(A2)</f>
        <v>9.5135076986687324</v>
      </c>
    </row>
    <row r="3" spans="1:2" x14ac:dyDescent="0.35">
      <c r="A3">
        <f>A2+0.02</f>
        <v>0.12000000000000001</v>
      </c>
      <c r="B3">
        <f t="shared" ref="B3:B47" si="0">_xlfn.GAMMA(A3)</f>
        <v>7.8632515467825304</v>
      </c>
    </row>
    <row r="4" spans="1:2" x14ac:dyDescent="0.35">
      <c r="A4">
        <f t="shared" ref="A4:A47" si="1">A3+0.02</f>
        <v>0.14000000000000001</v>
      </c>
      <c r="B4">
        <f t="shared" si="0"/>
        <v>6.6886861833842808</v>
      </c>
    </row>
    <row r="5" spans="1:2" x14ac:dyDescent="0.35">
      <c r="A5">
        <f t="shared" si="1"/>
        <v>0.16</v>
      </c>
      <c r="B5">
        <f t="shared" si="0"/>
        <v>5.8112691664561265</v>
      </c>
    </row>
    <row r="6" spans="1:2" x14ac:dyDescent="0.35">
      <c r="A6">
        <f t="shared" si="1"/>
        <v>0.18</v>
      </c>
      <c r="B6">
        <f t="shared" si="0"/>
        <v>5.1318211905446498</v>
      </c>
    </row>
    <row r="7" spans="1:2" x14ac:dyDescent="0.35">
      <c r="A7">
        <f t="shared" si="1"/>
        <v>0.19999999999999998</v>
      </c>
      <c r="B7">
        <f t="shared" si="0"/>
        <v>4.5908437119988035</v>
      </c>
    </row>
    <row r="8" spans="1:2" x14ac:dyDescent="0.35">
      <c r="A8">
        <f t="shared" si="1"/>
        <v>0.21999999999999997</v>
      </c>
      <c r="B8">
        <f t="shared" si="0"/>
        <v>4.1504815795927792</v>
      </c>
    </row>
    <row r="9" spans="1:2" x14ac:dyDescent="0.35">
      <c r="A9">
        <f t="shared" si="1"/>
        <v>0.23999999999999996</v>
      </c>
      <c r="B9">
        <f t="shared" si="0"/>
        <v>3.7855044097498314</v>
      </c>
    </row>
    <row r="10" spans="1:2" x14ac:dyDescent="0.35">
      <c r="A10">
        <f t="shared" si="1"/>
        <v>0.25999999999999995</v>
      </c>
      <c r="B10">
        <f t="shared" si="0"/>
        <v>3.4784504531189149</v>
      </c>
    </row>
    <row r="11" spans="1:2" x14ac:dyDescent="0.35">
      <c r="A11">
        <f t="shared" si="1"/>
        <v>0.27999999999999997</v>
      </c>
      <c r="B11">
        <f t="shared" si="0"/>
        <v>3.2168517018296243</v>
      </c>
    </row>
    <row r="12" spans="1:2" x14ac:dyDescent="0.35">
      <c r="A12">
        <f t="shared" si="1"/>
        <v>0.3</v>
      </c>
      <c r="B12">
        <f t="shared" si="0"/>
        <v>2.9915689876875908</v>
      </c>
    </row>
    <row r="13" spans="1:2" x14ac:dyDescent="0.35">
      <c r="A13">
        <f t="shared" si="1"/>
        <v>0.32</v>
      </c>
      <c r="B13">
        <f t="shared" si="0"/>
        <v>2.7957514469083593</v>
      </c>
    </row>
    <row r="14" spans="1:2" x14ac:dyDescent="0.35">
      <c r="A14">
        <f t="shared" si="1"/>
        <v>0.34</v>
      </c>
      <c r="B14">
        <f t="shared" si="0"/>
        <v>2.6241632564984831</v>
      </c>
    </row>
    <row r="15" spans="1:2" x14ac:dyDescent="0.35">
      <c r="A15">
        <f t="shared" si="1"/>
        <v>0.36000000000000004</v>
      </c>
      <c r="B15">
        <f t="shared" si="0"/>
        <v>2.4727348121003261</v>
      </c>
    </row>
    <row r="16" spans="1:2" x14ac:dyDescent="0.35">
      <c r="A16">
        <f t="shared" si="1"/>
        <v>0.38000000000000006</v>
      </c>
      <c r="B16">
        <f t="shared" si="0"/>
        <v>2.3382556563983079</v>
      </c>
    </row>
    <row r="17" spans="1:2" x14ac:dyDescent="0.35">
      <c r="A17">
        <f t="shared" si="1"/>
        <v>0.40000000000000008</v>
      </c>
      <c r="B17">
        <f t="shared" si="0"/>
        <v>2.2181595437576878</v>
      </c>
    </row>
    <row r="18" spans="1:2" x14ac:dyDescent="0.35">
      <c r="A18">
        <f t="shared" si="1"/>
        <v>0.4200000000000001</v>
      </c>
      <c r="B18">
        <f t="shared" si="0"/>
        <v>2.1103709276402904</v>
      </c>
    </row>
    <row r="19" spans="1:2" x14ac:dyDescent="0.35">
      <c r="A19">
        <f t="shared" si="1"/>
        <v>0.44000000000000011</v>
      </c>
      <c r="B19">
        <f t="shared" si="0"/>
        <v>2.0131933260183894</v>
      </c>
    </row>
    <row r="20" spans="1:2" x14ac:dyDescent="0.35">
      <c r="A20">
        <f t="shared" si="1"/>
        <v>0.46000000000000013</v>
      </c>
      <c r="B20">
        <f t="shared" si="0"/>
        <v>1.9252268183155294</v>
      </c>
    </row>
    <row r="21" spans="1:2" x14ac:dyDescent="0.35">
      <c r="A21">
        <f t="shared" si="1"/>
        <v>0.48000000000000015</v>
      </c>
      <c r="B21">
        <f t="shared" si="0"/>
        <v>1.8453061763308825</v>
      </c>
    </row>
    <row r="22" spans="1:2" x14ac:dyDescent="0.35">
      <c r="A22">
        <f t="shared" si="1"/>
        <v>0.50000000000000011</v>
      </c>
      <c r="B22">
        <f t="shared" si="0"/>
        <v>1.7724538509055154</v>
      </c>
    </row>
    <row r="23" spans="1:2" x14ac:dyDescent="0.35">
      <c r="A23">
        <f t="shared" si="1"/>
        <v>0.52000000000000013</v>
      </c>
      <c r="B23">
        <f t="shared" si="0"/>
        <v>1.7058438140839638</v>
      </c>
    </row>
    <row r="24" spans="1:2" x14ac:dyDescent="0.35">
      <c r="A24">
        <f t="shared" si="1"/>
        <v>0.54000000000000015</v>
      </c>
      <c r="B24">
        <f t="shared" si="0"/>
        <v>1.6447734418460882</v>
      </c>
    </row>
    <row r="25" spans="1:2" x14ac:dyDescent="0.35">
      <c r="A25">
        <f t="shared" si="1"/>
        <v>0.56000000000000016</v>
      </c>
      <c r="B25">
        <f t="shared" si="0"/>
        <v>1.5886414268025444</v>
      </c>
    </row>
    <row r="26" spans="1:2" x14ac:dyDescent="0.35">
      <c r="A26">
        <f t="shared" si="1"/>
        <v>0.58000000000000018</v>
      </c>
      <c r="B26">
        <f t="shared" si="0"/>
        <v>1.5369302649435186</v>
      </c>
    </row>
    <row r="27" spans="1:2" x14ac:dyDescent="0.35">
      <c r="A27">
        <f t="shared" si="1"/>
        <v>0.6000000000000002</v>
      </c>
      <c r="B27">
        <f t="shared" si="0"/>
        <v>1.4891922488128166</v>
      </c>
    </row>
    <row r="28" spans="1:2" x14ac:dyDescent="0.35">
      <c r="A28">
        <f t="shared" si="1"/>
        <v>0.62000000000000022</v>
      </c>
      <c r="B28">
        <f t="shared" si="0"/>
        <v>1.445038175030394</v>
      </c>
    </row>
    <row r="29" spans="1:2" x14ac:dyDescent="0.35">
      <c r="A29">
        <f t="shared" si="1"/>
        <v>0.64000000000000024</v>
      </c>
      <c r="B29">
        <f t="shared" si="0"/>
        <v>1.4041281721350674</v>
      </c>
    </row>
    <row r="30" spans="1:2" x14ac:dyDescent="0.35">
      <c r="A30">
        <f t="shared" si="1"/>
        <v>0.66000000000000025</v>
      </c>
      <c r="B30">
        <f t="shared" si="0"/>
        <v>1.3661641987514743</v>
      </c>
    </row>
    <row r="31" spans="1:2" x14ac:dyDescent="0.35">
      <c r="A31">
        <f t="shared" si="1"/>
        <v>0.68000000000000027</v>
      </c>
      <c r="B31">
        <f t="shared" si="0"/>
        <v>1.3308838679887811</v>
      </c>
    </row>
    <row r="32" spans="1:2" x14ac:dyDescent="0.35">
      <c r="A32">
        <f t="shared" si="1"/>
        <v>0.70000000000000029</v>
      </c>
      <c r="B32">
        <f t="shared" si="0"/>
        <v>1.2980553326475575</v>
      </c>
    </row>
    <row r="33" spans="1:2" x14ac:dyDescent="0.35">
      <c r="A33">
        <f t="shared" si="1"/>
        <v>0.72000000000000031</v>
      </c>
      <c r="B33">
        <f t="shared" si="0"/>
        <v>1.2674730248109463</v>
      </c>
    </row>
    <row r="34" spans="1:2" x14ac:dyDescent="0.35">
      <c r="A34">
        <f t="shared" si="1"/>
        <v>0.74000000000000032</v>
      </c>
      <c r="B34">
        <f t="shared" si="0"/>
        <v>1.2389540880430248</v>
      </c>
    </row>
    <row r="35" spans="1:2" x14ac:dyDescent="0.35">
      <c r="A35">
        <f t="shared" si="1"/>
        <v>0.76000000000000034</v>
      </c>
      <c r="B35">
        <f t="shared" si="0"/>
        <v>1.2123353744883696</v>
      </c>
    </row>
    <row r="36" spans="1:2" x14ac:dyDescent="0.35">
      <c r="A36">
        <f t="shared" si="1"/>
        <v>0.78000000000000036</v>
      </c>
      <c r="B36">
        <f t="shared" si="0"/>
        <v>1.1874709053741033</v>
      </c>
    </row>
    <row r="37" spans="1:2" x14ac:dyDescent="0.35">
      <c r="A37">
        <f t="shared" si="1"/>
        <v>0.80000000000000038</v>
      </c>
      <c r="B37">
        <f t="shared" si="0"/>
        <v>1.1642297137253028</v>
      </c>
    </row>
    <row r="38" spans="1:2" x14ac:dyDescent="0.35">
      <c r="A38">
        <f t="shared" si="1"/>
        <v>0.8200000000000004</v>
      </c>
      <c r="B38">
        <f t="shared" si="0"/>
        <v>1.1424940039550786</v>
      </c>
    </row>
    <row r="39" spans="1:2" x14ac:dyDescent="0.35">
      <c r="A39">
        <f t="shared" si="1"/>
        <v>0.84000000000000041</v>
      </c>
      <c r="B39">
        <f t="shared" si="0"/>
        <v>1.1221575754437347</v>
      </c>
    </row>
    <row r="40" spans="1:2" x14ac:dyDescent="0.35">
      <c r="A40">
        <f t="shared" si="1"/>
        <v>0.86000000000000043</v>
      </c>
      <c r="B40">
        <f t="shared" si="0"/>
        <v>1.1031244670673812</v>
      </c>
    </row>
    <row r="41" spans="1:2" x14ac:dyDescent="0.35">
      <c r="A41">
        <f t="shared" si="1"/>
        <v>0.88000000000000045</v>
      </c>
      <c r="B41">
        <f t="shared" si="0"/>
        <v>1.0853077874677191</v>
      </c>
    </row>
    <row r="42" spans="1:2" x14ac:dyDescent="0.35">
      <c r="A42">
        <f t="shared" si="1"/>
        <v>0.90000000000000047</v>
      </c>
      <c r="B42">
        <f t="shared" si="0"/>
        <v>1.068628702119319</v>
      </c>
    </row>
    <row r="43" spans="1:2" x14ac:dyDescent="0.35">
      <c r="A43">
        <f t="shared" si="1"/>
        <v>0.92000000000000048</v>
      </c>
      <c r="B43">
        <f t="shared" si="0"/>
        <v>1.0530155532891019</v>
      </c>
    </row>
    <row r="44" spans="1:2" x14ac:dyDescent="0.35">
      <c r="A44">
        <f t="shared" si="1"/>
        <v>0.9400000000000005</v>
      </c>
      <c r="B44">
        <f t="shared" si="0"/>
        <v>1.038403093055964</v>
      </c>
    </row>
    <row r="45" spans="1:2" x14ac:dyDescent="0.35">
      <c r="A45">
        <f t="shared" si="1"/>
        <v>0.96000000000000052</v>
      </c>
      <c r="B45">
        <f t="shared" si="0"/>
        <v>1.0247318128675902</v>
      </c>
    </row>
    <row r="46" spans="1:2" x14ac:dyDescent="0.35">
      <c r="A46">
        <f t="shared" si="1"/>
        <v>0.98000000000000054</v>
      </c>
      <c r="B46">
        <f t="shared" si="0"/>
        <v>1.0119473558125107</v>
      </c>
    </row>
    <row r="47" spans="1:2" x14ac:dyDescent="0.35">
      <c r="A47">
        <f t="shared" si="1"/>
        <v>1.0000000000000004</v>
      </c>
      <c r="B47">
        <f t="shared" si="0"/>
        <v>0.99999999999999989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5B26-2645-4E1F-A655-EE9D4F224E46}">
  <sheetPr codeName="Sheet9"/>
  <dimension ref="A1:F11"/>
  <sheetViews>
    <sheetView workbookViewId="0"/>
  </sheetViews>
  <sheetFormatPr defaultRowHeight="14.5" x14ac:dyDescent="0.35"/>
  <cols>
    <col min="1" max="1" width="5.1796875" customWidth="1"/>
    <col min="2" max="2" width="12.6328125" customWidth="1"/>
    <col min="3" max="3" width="3.54296875" customWidth="1"/>
    <col min="4" max="4" width="17" customWidth="1"/>
  </cols>
  <sheetData>
    <row r="1" spans="1:6" x14ac:dyDescent="0.35">
      <c r="A1" t="s">
        <v>0</v>
      </c>
      <c r="B1">
        <v>1</v>
      </c>
    </row>
    <row r="2" spans="1:6" x14ac:dyDescent="0.35">
      <c r="A2" s="1" t="s">
        <v>1</v>
      </c>
      <c r="B2">
        <f>_xlfn.GAMMA(B1)</f>
        <v>1</v>
      </c>
      <c r="D2" t="e" cm="1">
        <f t="array" aca="1" ref="D2" ca="1">FTEXT(B2)</f>
        <v>#NAME?</v>
      </c>
    </row>
    <row r="4" spans="1:6" x14ac:dyDescent="0.35">
      <c r="B4" s="4" t="e" cm="1">
        <f t="array" aca="1" ref="B4" ca="1">MNEWTON(B2,1.5)</f>
        <v>#NAME?</v>
      </c>
      <c r="D4" t="e" cm="1">
        <f t="array" aca="1" ref="D4" ca="1">FTEXT(B4)</f>
        <v>#NAME?</v>
      </c>
      <c r="F4" t="s">
        <v>2</v>
      </c>
    </row>
    <row r="5" spans="1:6" x14ac:dyDescent="0.35">
      <c r="B5" s="5"/>
      <c r="F5" t="s">
        <v>0</v>
      </c>
    </row>
    <row r="6" spans="1:6" x14ac:dyDescent="0.35">
      <c r="B6" s="6"/>
      <c r="F6" s="7" t="s">
        <v>3</v>
      </c>
    </row>
    <row r="9" spans="1:6" x14ac:dyDescent="0.35">
      <c r="B9" s="4" t="e" cm="1">
        <f t="array" aca="1" ref="B9" ca="1">MNEWTON(B2,36)</f>
        <v>#NAME?</v>
      </c>
      <c r="D9" t="e" cm="1">
        <f t="array" aca="1" ref="D9" ca="1">FTEXT(B9)</f>
        <v>#NAME?</v>
      </c>
    </row>
    <row r="10" spans="1:6" x14ac:dyDescent="0.35">
      <c r="B10" s="5"/>
    </row>
    <row r="11" spans="1:6" x14ac:dyDescent="0.35">
      <c r="B11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8759-2D02-44E3-BA12-445486AAB461}">
  <sheetPr codeName="Sheet13"/>
  <dimension ref="A2:J9"/>
  <sheetViews>
    <sheetView workbookViewId="0"/>
  </sheetViews>
  <sheetFormatPr defaultRowHeight="14.5" x14ac:dyDescent="0.35"/>
  <cols>
    <col min="1" max="1" width="5.26953125" customWidth="1"/>
    <col min="9" max="9" width="3.1796875" customWidth="1"/>
    <col min="10" max="10" width="15.6328125" customWidth="1"/>
  </cols>
  <sheetData>
    <row r="2" spans="1:10" x14ac:dyDescent="0.35">
      <c r="A2" t="s">
        <v>5</v>
      </c>
      <c r="B2" s="9">
        <v>4</v>
      </c>
    </row>
    <row r="4" spans="1:10" x14ac:dyDescent="0.35">
      <c r="A4" t="s">
        <v>15</v>
      </c>
      <c r="B4" s="8">
        <v>0</v>
      </c>
      <c r="C4" s="8">
        <v>1</v>
      </c>
      <c r="D4" s="8">
        <f>C4+1</f>
        <v>2</v>
      </c>
      <c r="E4" s="8">
        <f t="shared" ref="E4:H4" si="0">D4+1</f>
        <v>3</v>
      </c>
      <c r="F4" s="8">
        <f t="shared" si="0"/>
        <v>4</v>
      </c>
      <c r="G4" s="8">
        <f t="shared" si="0"/>
        <v>5</v>
      </c>
      <c r="H4" s="8">
        <f t="shared" si="0"/>
        <v>6</v>
      </c>
    </row>
    <row r="5" spans="1:10" x14ac:dyDescent="0.35">
      <c r="A5" t="s">
        <v>0</v>
      </c>
      <c r="B5">
        <v>3</v>
      </c>
      <c r="C5" t="e">
        <f ca="1">B5-B7/B9</f>
        <v>#NAME?</v>
      </c>
      <c r="D5" t="e">
        <f ca="1">C5-C7/C9</f>
        <v>#NAME?</v>
      </c>
      <c r="E5" t="e">
        <f ca="1">D5-D7/D9</f>
        <v>#NAME?</v>
      </c>
      <c r="F5" t="e">
        <f ca="1">E5-E7/E9</f>
        <v>#NAME?</v>
      </c>
      <c r="G5" t="e">
        <f t="shared" ref="G5:H5" ca="1" si="1">F5-F7/F9</f>
        <v>#NAME?</v>
      </c>
      <c r="H5" t="e">
        <f t="shared" ca="1" si="1"/>
        <v>#NAME?</v>
      </c>
      <c r="J5" t="e" cm="1">
        <f t="array" aca="1" ref="J5" ca="1">FTEXT(H5)</f>
        <v>#NAME?</v>
      </c>
    </row>
    <row r="6" spans="1:10" x14ac:dyDescent="0.35">
      <c r="A6" t="s">
        <v>1</v>
      </c>
      <c r="B6">
        <f>_xlfn.GAMMA(B5)</f>
        <v>2</v>
      </c>
      <c r="C6" t="e">
        <f t="shared" ref="C6:G6" ca="1" si="2">_xlfn.GAMMA(C5)</f>
        <v>#NAME?</v>
      </c>
      <c r="D6" t="e">
        <f t="shared" ca="1" si="2"/>
        <v>#NAME?</v>
      </c>
      <c r="E6" t="e">
        <f t="shared" ca="1" si="2"/>
        <v>#NAME?</v>
      </c>
      <c r="F6" t="e">
        <f t="shared" ca="1" si="2"/>
        <v>#NAME?</v>
      </c>
      <c r="G6" t="e">
        <f t="shared" ca="1" si="2"/>
        <v>#NAME?</v>
      </c>
      <c r="H6" t="e">
        <f t="shared" ref="H6" ca="1" si="3">_xlfn.GAMMA(H5)</f>
        <v>#NAME?</v>
      </c>
      <c r="J6" t="e" cm="1">
        <f t="array" aca="1" ref="J6" ca="1">FTEXT(H6)</f>
        <v>#NAME?</v>
      </c>
    </row>
    <row r="7" spans="1:10" x14ac:dyDescent="0.35">
      <c r="A7" t="s">
        <v>6</v>
      </c>
      <c r="B7">
        <f>B6-$B2</f>
        <v>-2</v>
      </c>
      <c r="C7" t="e">
        <f ca="1">C6-$B2</f>
        <v>#NAME?</v>
      </c>
      <c r="D7" t="e">
        <f ca="1">D6-$B2</f>
        <v>#NAME?</v>
      </c>
      <c r="E7" t="e">
        <f ca="1">E6-$B2</f>
        <v>#NAME?</v>
      </c>
      <c r="F7" t="e">
        <f ca="1">F6-$B2</f>
        <v>#NAME?</v>
      </c>
      <c r="G7" t="e">
        <f ca="1">G6-$B2</f>
        <v>#NAME?</v>
      </c>
      <c r="H7" t="e">
        <f ca="1">H6-$B2</f>
        <v>#NAME?</v>
      </c>
      <c r="J7" t="e" cm="1">
        <f t="array" aca="1" ref="J7" ca="1">FTEXT(H7)</f>
        <v>#NAME?</v>
      </c>
    </row>
    <row r="8" spans="1:10" x14ac:dyDescent="0.35">
      <c r="A8" t="s">
        <v>8</v>
      </c>
      <c r="B8" t="e" cm="1">
        <f t="array" aca="1" ref="B8" ca="1">POLYGAMMA(B5)</f>
        <v>#NAME?</v>
      </c>
      <c r="C8" t="e" cm="1">
        <f t="array" aca="1" ref="C8" ca="1">POLYGAMMA(C5)</f>
        <v>#NAME?</v>
      </c>
      <c r="D8" t="e" cm="1">
        <f t="array" aca="1" ref="D8" ca="1">POLYGAMMA(D5)</f>
        <v>#NAME?</v>
      </c>
      <c r="E8" t="e" cm="1">
        <f t="array" aca="1" ref="E8" ca="1">POLYGAMMA(E5)</f>
        <v>#NAME?</v>
      </c>
      <c r="F8" t="e" cm="1">
        <f t="array" aca="1" ref="F8" ca="1">POLYGAMMA(F5)</f>
        <v>#NAME?</v>
      </c>
      <c r="G8" t="e" cm="1">
        <f t="array" aca="1" ref="G8" ca="1">POLYGAMMA(G5)</f>
        <v>#NAME?</v>
      </c>
      <c r="H8" t="e" cm="1">
        <f t="array" aca="1" ref="H8" ca="1">POLYGAMMA(H5)</f>
        <v>#NAME?</v>
      </c>
      <c r="J8" t="e" cm="1">
        <f t="array" aca="1" ref="J8" ca="1">FTEXT(H8)</f>
        <v>#NAME?</v>
      </c>
    </row>
    <row r="9" spans="1:10" x14ac:dyDescent="0.35">
      <c r="A9" t="s">
        <v>7</v>
      </c>
      <c r="B9" s="8" t="e">
        <f ca="1">B6*B8</f>
        <v>#NAME?</v>
      </c>
      <c r="C9" s="8" t="e">
        <f t="shared" ref="C9:G9" ca="1" si="4">C6*C8</f>
        <v>#NAME?</v>
      </c>
      <c r="D9" s="8" t="e">
        <f t="shared" ca="1" si="4"/>
        <v>#NAME?</v>
      </c>
      <c r="E9" s="8" t="e">
        <f t="shared" ca="1" si="4"/>
        <v>#NAME?</v>
      </c>
      <c r="F9" s="8" t="e">
        <f t="shared" ca="1" si="4"/>
        <v>#NAME?</v>
      </c>
      <c r="G9" s="8" t="e">
        <f t="shared" ca="1" si="4"/>
        <v>#NAME?</v>
      </c>
      <c r="H9" s="8" t="e">
        <f t="shared" ref="H9" ca="1" si="5">H6*H8</f>
        <v>#NAME?</v>
      </c>
      <c r="J9" t="e" cm="1">
        <f t="array" aca="1" ref="J9" ca="1">FTEXT(H9)</f>
        <v>#NAME?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085D-3732-41E0-B2A8-823AA15775AB}">
  <sheetPr codeName="Sheet14"/>
  <dimension ref="A2:V4"/>
  <sheetViews>
    <sheetView workbookViewId="0"/>
  </sheetViews>
  <sheetFormatPr defaultRowHeight="14.5" x14ac:dyDescent="0.35"/>
  <cols>
    <col min="1" max="1" width="4.36328125" customWidth="1"/>
    <col min="2" max="2" width="6.453125" customWidth="1"/>
    <col min="3" max="3" width="3.1796875" customWidth="1"/>
    <col min="4" max="4" width="13.81640625" customWidth="1"/>
    <col min="5" max="5" width="3.6328125" customWidth="1"/>
    <col min="6" max="6" width="5.1796875" customWidth="1"/>
    <col min="21" max="21" width="2.36328125" customWidth="1"/>
    <col min="22" max="22" width="16.7265625" customWidth="1"/>
  </cols>
  <sheetData>
    <row r="2" spans="1:22" x14ac:dyDescent="0.35">
      <c r="A2" t="s">
        <v>0</v>
      </c>
      <c r="B2" s="4">
        <v>1</v>
      </c>
      <c r="F2" t="s">
        <v>16</v>
      </c>
      <c r="G2" s="10">
        <v>3</v>
      </c>
      <c r="H2" s="11">
        <v>0.01</v>
      </c>
      <c r="I2" s="11">
        <f>0.44</f>
        <v>0.44</v>
      </c>
      <c r="J2" s="11">
        <v>0.45</v>
      </c>
      <c r="K2" s="11">
        <v>0.46</v>
      </c>
      <c r="L2" s="11">
        <v>0.47</v>
      </c>
      <c r="M2" s="11">
        <v>0.48</v>
      </c>
      <c r="N2" s="11">
        <v>0.49</v>
      </c>
      <c r="O2" s="11">
        <v>0.5</v>
      </c>
      <c r="P2" s="11">
        <v>0.55000000000000004</v>
      </c>
      <c r="Q2" s="11">
        <v>0.56000000000000005</v>
      </c>
      <c r="R2" s="11">
        <v>1.6</v>
      </c>
      <c r="S2" s="11">
        <v>37.1</v>
      </c>
      <c r="T2" s="12">
        <v>37.200000000000003</v>
      </c>
    </row>
    <row r="3" spans="1:22" x14ac:dyDescent="0.35">
      <c r="A3" t="s">
        <v>6</v>
      </c>
      <c r="B3" s="6">
        <f>_xlfn.GAMMA(B2)-4</f>
        <v>-3</v>
      </c>
      <c r="D3" t="e" cm="1">
        <f t="array" aca="1" ref="D3" ca="1">FTEXT(B3)</f>
        <v>#NAME?</v>
      </c>
      <c r="F3" t="s">
        <v>0</v>
      </c>
      <c r="G3" s="13" t="e" cm="1">
        <f t="array" aca="1" ref="G3" ca="1">NEWTON($B3,G2)</f>
        <v>#NAME?</v>
      </c>
      <c r="H3" s="8" t="e" cm="1">
        <f t="array" aca="1" ref="H3" ca="1">NEWTON($B3,H2)</f>
        <v>#NAME?</v>
      </c>
      <c r="I3" s="8" t="e" cm="1">
        <f t="array" aca="1" ref="I3" ca="1">NEWTON($B3,I2)</f>
        <v>#NAME?</v>
      </c>
      <c r="J3" s="8" t="e" cm="1">
        <f t="array" aca="1" ref="J3" ca="1">NEWTON($B3,J2)</f>
        <v>#NAME?</v>
      </c>
      <c r="K3" s="8" t="e" cm="1">
        <f t="array" aca="1" ref="K3" ca="1">NEWTON($B3,K2)</f>
        <v>#NAME?</v>
      </c>
      <c r="L3" s="8" t="e" cm="1">
        <f t="array" aca="1" ref="L3" ca="1">NEWTON($B3,L2)</f>
        <v>#NAME?</v>
      </c>
      <c r="M3" s="8" t="e" cm="1">
        <f t="array" aca="1" ref="M3" ca="1">NEWTON($B3,M2)</f>
        <v>#NAME?</v>
      </c>
      <c r="N3" s="8" t="e" cm="1">
        <f t="array" aca="1" ref="N3" ca="1">NEWTON($B3,N2)</f>
        <v>#NAME?</v>
      </c>
      <c r="O3" s="8" t="e" cm="1">
        <f t="array" aca="1" ref="O3" ca="1">NEWTON($B3,O2)</f>
        <v>#NAME?</v>
      </c>
      <c r="P3" s="8" t="e" cm="1">
        <f t="array" aca="1" ref="P3" ca="1">NEWTON($B3,P2)</f>
        <v>#NAME?</v>
      </c>
      <c r="Q3" s="8" t="e" cm="1">
        <f t="array" aca="1" ref="Q3" ca="1">NEWTON($B3,Q2)</f>
        <v>#NAME?</v>
      </c>
      <c r="R3" s="8" t="e" cm="1">
        <f t="array" aca="1" ref="R3" ca="1">NEWTON($B3,R2)</f>
        <v>#NAME?</v>
      </c>
      <c r="S3" s="8" t="e" cm="1">
        <f t="array" aca="1" ref="S3" ca="1">NEWTON($B3,S2)</f>
        <v>#NAME?</v>
      </c>
      <c r="T3" s="14" t="e" cm="1">
        <f t="array" aca="1" ref="T3" ca="1">NEWTON($B3,T2)</f>
        <v>#NAME?</v>
      </c>
      <c r="V3" t="e" cm="1">
        <f t="array" aca="1" ref="V3" ca="1">FTEXT(T3)</f>
        <v>#NAME?</v>
      </c>
    </row>
    <row r="4" spans="1:22" x14ac:dyDescent="0.35">
      <c r="F4" s="1" t="s">
        <v>1</v>
      </c>
      <c r="G4" t="e">
        <f ca="1">_xlfn.GAMMA(G3)</f>
        <v>#NAME?</v>
      </c>
      <c r="H4" t="e">
        <f ca="1">_xlfn.GAMMA(H3)</f>
        <v>#NAME?</v>
      </c>
      <c r="I4" t="e">
        <f ca="1">_xlfn.GAMMA(I3)</f>
        <v>#NAME?</v>
      </c>
      <c r="J4" t="e">
        <f t="shared" ref="J4:N4" ca="1" si="0">_xlfn.GAMMA(J3)</f>
        <v>#NAME?</v>
      </c>
      <c r="K4" t="e">
        <f t="shared" ca="1" si="0"/>
        <v>#NAME?</v>
      </c>
      <c r="L4" t="e">
        <f t="shared" ca="1" si="0"/>
        <v>#NAME?</v>
      </c>
      <c r="M4" t="e">
        <f t="shared" ca="1" si="0"/>
        <v>#NAME?</v>
      </c>
      <c r="N4" t="e">
        <f t="shared" ca="1" si="0"/>
        <v>#NAME?</v>
      </c>
      <c r="O4" t="e">
        <f t="shared" ref="O4" ca="1" si="1">_xlfn.GAMMA(O3)</f>
        <v>#NAME?</v>
      </c>
      <c r="P4" t="e">
        <f t="shared" ref="P4" ca="1" si="2">_xlfn.GAMMA(P3)</f>
        <v>#NAME?</v>
      </c>
      <c r="Q4" t="e">
        <f t="shared" ref="Q4" ca="1" si="3">_xlfn.GAMMA(Q3)</f>
        <v>#NAME?</v>
      </c>
      <c r="R4" t="e">
        <f t="shared" ref="R4" ca="1" si="4">_xlfn.GAMMA(R3)</f>
        <v>#NAME?</v>
      </c>
      <c r="S4" t="e">
        <f t="shared" ref="S4:T4" ca="1" si="5">_xlfn.GAMMA(S3)</f>
        <v>#NAME?</v>
      </c>
      <c r="T4" t="e">
        <f t="shared" ca="1" si="5"/>
        <v>#NAME?</v>
      </c>
      <c r="V4" t="e" cm="1">
        <f t="array" aca="1" ref="V4" ca="1">FTEXT(T4)</f>
        <v>#NAME?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E869-EC9A-4B36-B273-68837F07F309}">
  <sheetPr codeName="Sheet15"/>
  <dimension ref="A1:D11"/>
  <sheetViews>
    <sheetView workbookViewId="0"/>
  </sheetViews>
  <sheetFormatPr defaultRowHeight="14.5" x14ac:dyDescent="0.35"/>
  <cols>
    <col min="1" max="1" width="9.1796875" customWidth="1"/>
    <col min="3" max="3" width="2.81640625" customWidth="1"/>
    <col min="4" max="4" width="18.81640625" customWidth="1"/>
  </cols>
  <sheetData>
    <row r="1" spans="1:4" x14ac:dyDescent="0.35">
      <c r="A1" t="s">
        <v>5</v>
      </c>
      <c r="B1" s="15">
        <v>10000000</v>
      </c>
    </row>
    <row r="2" spans="1:4" x14ac:dyDescent="0.35">
      <c r="A2" t="s">
        <v>9</v>
      </c>
      <c r="B2" s="4">
        <f>LN(B1/SQRT(2*PI()))</f>
        <v>15.199157117753646</v>
      </c>
      <c r="D2" t="e" cm="1">
        <f t="array" aca="1" ref="D2" ca="1">FTEXT(B2)</f>
        <v>#NAME?</v>
      </c>
    </row>
    <row r="3" spans="1:4" x14ac:dyDescent="0.35">
      <c r="A3" t="s">
        <v>10</v>
      </c>
      <c r="B3" s="5">
        <f>B2/EXP(1)</f>
        <v>5.5914574267561621</v>
      </c>
      <c r="D3" t="e" cm="1">
        <f t="array" aca="1" ref="D3" ca="1">FTEXT(B3)</f>
        <v>#NAME?</v>
      </c>
    </row>
    <row r="4" spans="1:4" x14ac:dyDescent="0.35">
      <c r="A4" t="s">
        <v>12</v>
      </c>
      <c r="B4" s="5">
        <f>LN(B3)</f>
        <v>1.7212399735353032</v>
      </c>
      <c r="D4" t="e" cm="1">
        <f t="array" aca="1" ref="D4" ca="1">FTEXT(B4)</f>
        <v>#NAME?</v>
      </c>
    </row>
    <row r="5" spans="1:4" x14ac:dyDescent="0.35">
      <c r="A5" t="s">
        <v>13</v>
      </c>
      <c r="B5" s="5">
        <f>LN(B4)</f>
        <v>0.54304494593718389</v>
      </c>
      <c r="D5" t="e" cm="1">
        <f t="array" aca="1" ref="D5" ca="1">FTEXT(B5)</f>
        <v>#NAME?</v>
      </c>
    </row>
    <row r="6" spans="1:4" x14ac:dyDescent="0.35">
      <c r="A6" t="s">
        <v>18</v>
      </c>
      <c r="B6" s="5">
        <f>B4-B5+B5/B4</f>
        <v>1.4936913873659028</v>
      </c>
      <c r="D6" t="e" cm="1">
        <f t="array" aca="1" ref="D6" ca="1">FTEXT(B6)</f>
        <v>#NAME?</v>
      </c>
    </row>
    <row r="7" spans="1:4" x14ac:dyDescent="0.35">
      <c r="A7" t="s">
        <v>17</v>
      </c>
      <c r="B7" s="6">
        <f>IF(B1&gt;=10000,1,0.5)</f>
        <v>1</v>
      </c>
      <c r="D7" t="e" cm="1">
        <f t="array" aca="1" ref="D7" ca="1">FTEXT(B7)</f>
        <v>#NAME?</v>
      </c>
    </row>
    <row r="8" spans="1:4" x14ac:dyDescent="0.35">
      <c r="A8" t="s">
        <v>11</v>
      </c>
      <c r="B8" s="15">
        <f>B2/B6+B7</f>
        <v>11.175567219783654</v>
      </c>
      <c r="D8" t="e" cm="1">
        <f t="array" aca="1" ref="D8" ca="1">FTEXT(B8)</f>
        <v>#NAME?</v>
      </c>
    </row>
    <row r="10" spans="1:4" x14ac:dyDescent="0.35">
      <c r="A10" t="s">
        <v>14</v>
      </c>
      <c r="B10" s="4" t="e" cm="1">
        <f t="array" aca="1" ref="B10" ca="1">IGAMMA(B1)</f>
        <v>#NAME?</v>
      </c>
      <c r="D10" t="e" cm="1">
        <f t="array" aca="1" ref="D10" ca="1">FTEXT(B10)</f>
        <v>#NAME?</v>
      </c>
    </row>
    <row r="11" spans="1:4" x14ac:dyDescent="0.35">
      <c r="A11" t="s">
        <v>4</v>
      </c>
      <c r="B11" s="6" t="e">
        <f ca="1">_xlfn.GAMMA(B10)</f>
        <v>#NAME?</v>
      </c>
      <c r="D11" t="e" cm="1">
        <f t="array" aca="1" ref="D11" ca="1">FTEXT(B11)</f>
        <v>#NAME?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D44ED-CC09-4864-B9A6-268005EC83AA}">
  <sheetPr codeName="Sheet16"/>
  <dimension ref="A1:B26"/>
  <sheetViews>
    <sheetView workbookViewId="0"/>
  </sheetViews>
  <sheetFormatPr defaultRowHeight="14.5" x14ac:dyDescent="0.35"/>
  <sheetData>
    <row r="1" spans="1:2" x14ac:dyDescent="0.35">
      <c r="A1" s="16" t="s">
        <v>0</v>
      </c>
      <c r="B1" s="16" t="s">
        <v>14</v>
      </c>
    </row>
    <row r="2" spans="1:2" x14ac:dyDescent="0.35">
      <c r="A2">
        <v>1.5</v>
      </c>
      <c r="B2" t="e" cm="1">
        <f t="array" aca="1" ref="B2" ca="1">IGAMMA(A2)</f>
        <v>#NAME?</v>
      </c>
    </row>
    <row r="3" spans="1:2" x14ac:dyDescent="0.35">
      <c r="A3">
        <v>10</v>
      </c>
      <c r="B3" t="e" cm="1">
        <f t="array" aca="1" ref="B3" ca="1">IGAMMA(A3)</f>
        <v>#NAME?</v>
      </c>
    </row>
    <row r="4" spans="1:2" x14ac:dyDescent="0.35">
      <c r="A4">
        <f>A3*10</f>
        <v>100</v>
      </c>
      <c r="B4" t="e" cm="1">
        <f t="array" aca="1" ref="B4" ca="1">IGAMMA(A4)</f>
        <v>#NAME?</v>
      </c>
    </row>
    <row r="5" spans="1:2" x14ac:dyDescent="0.35">
      <c r="A5">
        <f t="shared" ref="A5:A22" si="0">A4*10</f>
        <v>1000</v>
      </c>
      <c r="B5" t="e" cm="1">
        <f t="array" aca="1" ref="B5" ca="1">IGAMMA(A5)</f>
        <v>#NAME?</v>
      </c>
    </row>
    <row r="6" spans="1:2" x14ac:dyDescent="0.35">
      <c r="A6">
        <f t="shared" si="0"/>
        <v>10000</v>
      </c>
      <c r="B6" t="e" cm="1">
        <f t="array" aca="1" ref="B6" ca="1">IGAMMA(A6)</f>
        <v>#NAME?</v>
      </c>
    </row>
    <row r="7" spans="1:2" x14ac:dyDescent="0.35">
      <c r="A7">
        <f t="shared" si="0"/>
        <v>100000</v>
      </c>
      <c r="B7" t="e" cm="1">
        <f t="array" aca="1" ref="B7" ca="1">IGAMMA(A7)</f>
        <v>#NAME?</v>
      </c>
    </row>
    <row r="8" spans="1:2" x14ac:dyDescent="0.35">
      <c r="A8">
        <f t="shared" si="0"/>
        <v>1000000</v>
      </c>
      <c r="B8" t="e" cm="1">
        <f t="array" aca="1" ref="B8" ca="1">IGAMMA(A8)</f>
        <v>#NAME?</v>
      </c>
    </row>
    <row r="9" spans="1:2" x14ac:dyDescent="0.35">
      <c r="A9">
        <f t="shared" si="0"/>
        <v>10000000</v>
      </c>
      <c r="B9" t="e" cm="1">
        <f t="array" aca="1" ref="B9" ca="1">IGAMMA(A9)</f>
        <v>#NAME?</v>
      </c>
    </row>
    <row r="10" spans="1:2" x14ac:dyDescent="0.35">
      <c r="A10">
        <f t="shared" si="0"/>
        <v>100000000</v>
      </c>
      <c r="B10" t="e" cm="1">
        <f t="array" aca="1" ref="B10" ca="1">IGAMMA(A10)</f>
        <v>#NAME?</v>
      </c>
    </row>
    <row r="11" spans="1:2" x14ac:dyDescent="0.35">
      <c r="A11">
        <f t="shared" si="0"/>
        <v>1000000000</v>
      </c>
      <c r="B11" t="e" cm="1">
        <f t="array" aca="1" ref="B11" ca="1">IGAMMA(A11)</f>
        <v>#NAME?</v>
      </c>
    </row>
    <row r="12" spans="1:2" x14ac:dyDescent="0.35">
      <c r="A12">
        <f t="shared" si="0"/>
        <v>10000000000</v>
      </c>
      <c r="B12" t="e" cm="1">
        <f t="array" aca="1" ref="B12" ca="1">IGAMMA(A12)</f>
        <v>#NAME?</v>
      </c>
    </row>
    <row r="13" spans="1:2" x14ac:dyDescent="0.35">
      <c r="A13">
        <f t="shared" si="0"/>
        <v>100000000000</v>
      </c>
      <c r="B13" t="e" cm="1">
        <f t="array" aca="1" ref="B13" ca="1">IGAMMA(A13)</f>
        <v>#NAME?</v>
      </c>
    </row>
    <row r="14" spans="1:2" x14ac:dyDescent="0.35">
      <c r="A14">
        <f t="shared" si="0"/>
        <v>1000000000000</v>
      </c>
      <c r="B14" t="e" cm="1">
        <f t="array" aca="1" ref="B14" ca="1">IGAMMA(A14)</f>
        <v>#NAME?</v>
      </c>
    </row>
    <row r="15" spans="1:2" x14ac:dyDescent="0.35">
      <c r="A15">
        <f t="shared" si="0"/>
        <v>10000000000000</v>
      </c>
      <c r="B15" t="e" cm="1">
        <f t="array" aca="1" ref="B15" ca="1">IGAMMA(A15)</f>
        <v>#NAME?</v>
      </c>
    </row>
    <row r="16" spans="1:2" x14ac:dyDescent="0.35">
      <c r="A16">
        <f t="shared" si="0"/>
        <v>100000000000000</v>
      </c>
      <c r="B16" t="e" cm="1">
        <f t="array" aca="1" ref="B16" ca="1">IGAMMA(A16)</f>
        <v>#NAME?</v>
      </c>
    </row>
    <row r="17" spans="1:2" x14ac:dyDescent="0.35">
      <c r="A17">
        <f t="shared" si="0"/>
        <v>1000000000000000</v>
      </c>
      <c r="B17" t="e" cm="1">
        <f t="array" aca="1" ref="B17" ca="1">IGAMMA(A17)</f>
        <v>#NAME?</v>
      </c>
    </row>
    <row r="18" spans="1:2" x14ac:dyDescent="0.35">
      <c r="A18">
        <f t="shared" si="0"/>
        <v>1E+16</v>
      </c>
      <c r="B18" t="e" cm="1">
        <f t="array" aca="1" ref="B18" ca="1">IGAMMA(A18)</f>
        <v>#NAME?</v>
      </c>
    </row>
    <row r="19" spans="1:2" x14ac:dyDescent="0.35">
      <c r="A19">
        <f t="shared" si="0"/>
        <v>1E+17</v>
      </c>
      <c r="B19" t="e" cm="1">
        <f t="array" aca="1" ref="B19" ca="1">IGAMMA(A19)</f>
        <v>#NAME?</v>
      </c>
    </row>
    <row r="20" spans="1:2" x14ac:dyDescent="0.35">
      <c r="A20">
        <f t="shared" si="0"/>
        <v>1E+18</v>
      </c>
      <c r="B20" t="e" cm="1">
        <f t="array" aca="1" ref="B20" ca="1">IGAMMA(A20)</f>
        <v>#NAME?</v>
      </c>
    </row>
    <row r="21" spans="1:2" x14ac:dyDescent="0.35">
      <c r="A21">
        <f t="shared" si="0"/>
        <v>1E+19</v>
      </c>
      <c r="B21" t="e" cm="1">
        <f t="array" aca="1" ref="B21" ca="1">IGAMMA(A21)</f>
        <v>#NAME?</v>
      </c>
    </row>
    <row r="22" spans="1:2" x14ac:dyDescent="0.35">
      <c r="A22">
        <f t="shared" si="0"/>
        <v>1E+20</v>
      </c>
      <c r="B22" t="e" cm="1">
        <f t="array" aca="1" ref="B22" ca="1">IGAMMA(A22)</f>
        <v>#NAME?</v>
      </c>
    </row>
    <row r="23" spans="1:2" x14ac:dyDescent="0.35">
      <c r="A23">
        <f>A22^2</f>
        <v>1E+40</v>
      </c>
      <c r="B23" t="e" cm="1">
        <f t="array" aca="1" ref="B23" ca="1">IGAMMA(A23)</f>
        <v>#NAME?</v>
      </c>
    </row>
    <row r="24" spans="1:2" x14ac:dyDescent="0.35">
      <c r="A24">
        <f>A23^2</f>
        <v>1E+80</v>
      </c>
      <c r="B24" t="e" cm="1">
        <f t="array" aca="1" ref="B24" ca="1">IGAMMA(A24)</f>
        <v>#NAME?</v>
      </c>
    </row>
    <row r="25" spans="1:2" x14ac:dyDescent="0.35">
      <c r="A25">
        <f>A24^2</f>
        <v>1E+160</v>
      </c>
      <c r="B25" t="e" cm="1">
        <f t="array" aca="1" ref="B25" ca="1">IGAMMA(A25)</f>
        <v>#NAME?</v>
      </c>
    </row>
    <row r="26" spans="1:2" x14ac:dyDescent="0.35">
      <c r="A26" s="8">
        <v>9.9999999999999921E+307</v>
      </c>
      <c r="B26" s="8" t="e" cm="1">
        <f t="array" aca="1" ref="B26" ca="1">IGAMMA(A26)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Title</vt:lpstr>
      <vt:lpstr>Gamma</vt:lpstr>
      <vt:lpstr>2 Plus</vt:lpstr>
      <vt:lpstr>1 to 2</vt:lpstr>
      <vt:lpstr>1.455 to 1.465</vt:lpstr>
      <vt:lpstr>0 to 1</vt:lpstr>
      <vt:lpstr>Min</vt:lpstr>
      <vt:lpstr>Newton 1</vt:lpstr>
      <vt:lpstr>Newton 2</vt:lpstr>
      <vt:lpstr>Newton 3</vt:lpstr>
      <vt:lpstr>IGAMMA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2023-10-22T11:20:00Z</dcterms:created>
  <dcterms:modified xsi:type="dcterms:W3CDTF">2023-10-24T18:20:44Z</dcterms:modified>
</cp:coreProperties>
</file>