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E6269FF-EFB7-4EEF-B778-608A26476AC7}" xr6:coauthVersionLast="47" xr6:coauthVersionMax="47" xr10:uidLastSave="{00000000-0000-0000-0000-000000000000}"/>
  <bookViews>
    <workbookView xWindow="-110" yWindow="-110" windowWidth="19420" windowHeight="10300" xr2:uid="{B43E3D73-3B6A-464A-A140-F905DA327A9E}"/>
  </bookViews>
  <sheets>
    <sheet name="Title" sheetId="4" r:id="rId1"/>
    <sheet name="AD2 1" sheetId="1" r:id="rId2"/>
    <sheet name="AD2 2" sheetId="2" r:id="rId3"/>
    <sheet name="AD2 2a" sheetId="3" r:id="rId4"/>
  </sheets>
  <externalReferences>
    <externalReference r:id="rId5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 a="1"/>
  <c r="I9" i="3" s="1"/>
  <c r="G5" i="3" a="1"/>
  <c r="G60" i="3" s="1"/>
  <c r="E5" i="3" a="1"/>
  <c r="E77" i="3" s="1"/>
  <c r="J9" i="2"/>
  <c r="J8" i="2"/>
  <c r="M12" i="2"/>
  <c r="M8" i="2"/>
  <c r="M7" i="2"/>
  <c r="L7" i="2" a="1"/>
  <c r="M10" i="2" s="1"/>
  <c r="AB16" i="1"/>
  <c r="Z16" i="1"/>
  <c r="AB15" i="1"/>
  <c r="Z15" i="1"/>
  <c r="AB14" i="1"/>
  <c r="Z14" i="1"/>
  <c r="AB7" i="1"/>
  <c r="AB6" i="1" a="1"/>
  <c r="AC9" i="1" s="1"/>
  <c r="Y6" i="1" a="1"/>
  <c r="Z9" i="1" s="1"/>
  <c r="W4" i="1" a="1"/>
  <c r="W8" i="1" s="1"/>
  <c r="N4" i="1" a="1"/>
  <c r="N8" i="1" s="1"/>
  <c r="F4" i="1" a="1"/>
  <c r="F12" i="1" s="1"/>
  <c r="A17" i="3"/>
  <c r="A18" i="3" s="1"/>
  <c r="A19" i="3" s="1"/>
  <c r="A20" i="3" s="1"/>
  <c r="A21" i="3" s="1"/>
  <c r="A22" i="3" s="1"/>
  <c r="A23" i="3" s="1"/>
  <c r="A24" i="3" s="1"/>
  <c r="A25" i="3" s="1"/>
  <c r="C14" i="3"/>
  <c r="B14" i="3"/>
  <c r="A5" i="3"/>
  <c r="A6" i="3" s="1"/>
  <c r="A7" i="3" s="1"/>
  <c r="A8" i="3" s="1"/>
  <c r="A9" i="3" s="1"/>
  <c r="A10" i="3" s="1"/>
  <c r="A11" i="3" s="1"/>
  <c r="A12" i="3" s="1"/>
  <c r="A13" i="3" s="1"/>
  <c r="C14" i="2"/>
  <c r="J11" i="2" s="1"/>
  <c r="B14" i="2"/>
  <c r="D13" i="2"/>
  <c r="D12" i="2"/>
  <c r="D11" i="2"/>
  <c r="J10" i="2"/>
  <c r="D10" i="2"/>
  <c r="D9" i="2"/>
  <c r="D8" i="2"/>
  <c r="D7" i="2"/>
  <c r="D6" i="2"/>
  <c r="E5" i="2"/>
  <c r="E6" i="2" s="1"/>
  <c r="E7" i="2" s="1"/>
  <c r="E8" i="2" s="1"/>
  <c r="E9" i="2" s="1"/>
  <c r="E10" i="2" s="1"/>
  <c r="E11" i="2" s="1"/>
  <c r="E12" i="2" s="1"/>
  <c r="E13" i="2" s="1"/>
  <c r="D5" i="2"/>
  <c r="D14" i="2" s="1"/>
  <c r="F4" i="2"/>
  <c r="F5" i="2" s="1"/>
  <c r="F6" i="2" s="1"/>
  <c r="F7" i="2" s="1"/>
  <c r="E4" i="2"/>
  <c r="D4" i="2"/>
  <c r="U9" i="1"/>
  <c r="K9" i="1"/>
  <c r="K10" i="1" s="1"/>
  <c r="U8" i="1"/>
  <c r="U10" i="1" s="1"/>
  <c r="K8" i="1"/>
  <c r="M5" i="1"/>
  <c r="M6" i="1" s="1"/>
  <c r="M7" i="1" s="1"/>
  <c r="M8" i="1" s="1"/>
  <c r="M9" i="1" s="1"/>
  <c r="M10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A5" i="1"/>
  <c r="A6" i="1" s="1"/>
  <c r="A7" i="1" s="1"/>
  <c r="A8" i="1" s="1"/>
  <c r="A9" i="1" s="1"/>
  <c r="A10" i="1" s="1"/>
  <c r="A11" i="1" s="1"/>
  <c r="Y7" i="1" l="1"/>
  <c r="Y14" i="1" s="1"/>
  <c r="Y9" i="1"/>
  <c r="E33" i="3"/>
  <c r="Y10" i="1"/>
  <c r="AC6" i="1"/>
  <c r="E38" i="3"/>
  <c r="Y6" i="1"/>
  <c r="Z6" i="1"/>
  <c r="J5" i="3"/>
  <c r="G6" i="3"/>
  <c r="N6" i="1"/>
  <c r="P6" i="1" s="1"/>
  <c r="Z8" i="1"/>
  <c r="AC7" i="1"/>
  <c r="E47" i="3"/>
  <c r="G18" i="3"/>
  <c r="N9" i="1"/>
  <c r="AC8" i="1"/>
  <c r="E49" i="3"/>
  <c r="G31" i="3"/>
  <c r="AB9" i="1"/>
  <c r="E8" i="3"/>
  <c r="E59" i="3"/>
  <c r="G45" i="3"/>
  <c r="W10" i="1"/>
  <c r="Y11" i="1"/>
  <c r="Y16" i="1" s="1"/>
  <c r="AB11" i="1"/>
  <c r="E11" i="3"/>
  <c r="E63" i="3"/>
  <c r="G56" i="3"/>
  <c r="Z11" i="1"/>
  <c r="AC11" i="1"/>
  <c r="E22" i="3"/>
  <c r="E72" i="3"/>
  <c r="E24" i="3"/>
  <c r="E75" i="3"/>
  <c r="F5" i="1"/>
  <c r="F16" i="1"/>
  <c r="G16" i="1" s="1"/>
  <c r="H16" i="1" s="1"/>
  <c r="N10" i="1"/>
  <c r="Z10" i="1"/>
  <c r="AB8" i="1"/>
  <c r="L8" i="2"/>
  <c r="E14" i="3"/>
  <c r="E25" i="3"/>
  <c r="E39" i="3"/>
  <c r="E51" i="3"/>
  <c r="E64" i="3"/>
  <c r="E78" i="3"/>
  <c r="G7" i="3"/>
  <c r="G21" i="3"/>
  <c r="G32" i="3"/>
  <c r="G46" i="3"/>
  <c r="G58" i="3"/>
  <c r="I6" i="3"/>
  <c r="E15" i="3"/>
  <c r="E27" i="3"/>
  <c r="E40" i="3"/>
  <c r="E54" i="3"/>
  <c r="E65" i="3"/>
  <c r="E79" i="3"/>
  <c r="G8" i="3"/>
  <c r="G22" i="3"/>
  <c r="G34" i="3"/>
  <c r="G47" i="3"/>
  <c r="G61" i="3"/>
  <c r="J6" i="3"/>
  <c r="F15" i="1"/>
  <c r="G15" i="1" s="1"/>
  <c r="H15" i="1" s="1"/>
  <c r="F7" i="1"/>
  <c r="G7" i="1" s="1"/>
  <c r="H7" i="1" s="1"/>
  <c r="W4" i="1"/>
  <c r="M9" i="2"/>
  <c r="E16" i="3"/>
  <c r="E30" i="3"/>
  <c r="E41" i="3"/>
  <c r="E55" i="3"/>
  <c r="E67" i="3"/>
  <c r="E80" i="3"/>
  <c r="G10" i="3"/>
  <c r="G23" i="3"/>
  <c r="G37" i="3"/>
  <c r="G48" i="3"/>
  <c r="G62" i="3"/>
  <c r="I7" i="3"/>
  <c r="F6" i="1"/>
  <c r="G6" i="1" s="1"/>
  <c r="H6" i="1" s="1"/>
  <c r="F18" i="1"/>
  <c r="G18" i="1" s="1"/>
  <c r="F8" i="1"/>
  <c r="G8" i="1" s="1"/>
  <c r="H8" i="1" s="1"/>
  <c r="N4" i="1"/>
  <c r="W5" i="1"/>
  <c r="AB10" i="1"/>
  <c r="L10" i="2"/>
  <c r="E6" i="3"/>
  <c r="E17" i="3"/>
  <c r="E31" i="3"/>
  <c r="E43" i="3"/>
  <c r="E56" i="3"/>
  <c r="E70" i="3"/>
  <c r="E81" i="3"/>
  <c r="G13" i="3"/>
  <c r="G24" i="3"/>
  <c r="G38" i="3"/>
  <c r="G50" i="3"/>
  <c r="G63" i="3"/>
  <c r="I8" i="3"/>
  <c r="F10" i="1"/>
  <c r="G10" i="1" s="1"/>
  <c r="H10" i="1" s="1"/>
  <c r="N5" i="1"/>
  <c r="P5" i="1" s="1"/>
  <c r="W6" i="1"/>
  <c r="Z7" i="1"/>
  <c r="AB6" i="1"/>
  <c r="AC10" i="1"/>
  <c r="L11" i="2"/>
  <c r="E7" i="3"/>
  <c r="E19" i="3"/>
  <c r="E32" i="3"/>
  <c r="E46" i="3"/>
  <c r="E57" i="3"/>
  <c r="E71" i="3"/>
  <c r="E83" i="3"/>
  <c r="G14" i="3"/>
  <c r="G26" i="3"/>
  <c r="G39" i="3"/>
  <c r="G53" i="3"/>
  <c r="G64" i="3"/>
  <c r="J9" i="3"/>
  <c r="F13" i="1"/>
  <c r="W7" i="1"/>
  <c r="M11" i="2"/>
  <c r="G15" i="3"/>
  <c r="G29" i="3"/>
  <c r="G40" i="3"/>
  <c r="G54" i="3"/>
  <c r="G66" i="3"/>
  <c r="I10" i="3"/>
  <c r="F14" i="1"/>
  <c r="G14" i="1" s="1"/>
  <c r="H14" i="1" s="1"/>
  <c r="N7" i="1"/>
  <c r="W9" i="1"/>
  <c r="L7" i="2"/>
  <c r="L12" i="2"/>
  <c r="E9" i="3"/>
  <c r="E23" i="3"/>
  <c r="E35" i="3"/>
  <c r="E48" i="3"/>
  <c r="E62" i="3"/>
  <c r="E73" i="3"/>
  <c r="G5" i="3"/>
  <c r="G16" i="3"/>
  <c r="G30" i="3"/>
  <c r="G42" i="3"/>
  <c r="G55" i="3"/>
  <c r="J10" i="3"/>
  <c r="F9" i="1"/>
  <c r="G9" i="1" s="1"/>
  <c r="H9" i="1" s="1"/>
  <c r="F17" i="1"/>
  <c r="G17" i="1" s="1"/>
  <c r="H17" i="1" s="1"/>
  <c r="Y8" i="1"/>
  <c r="Y15" i="1" s="1"/>
  <c r="L9" i="2"/>
  <c r="E10" i="3"/>
  <c r="E18" i="3"/>
  <c r="E26" i="3"/>
  <c r="E34" i="3"/>
  <c r="E42" i="3"/>
  <c r="E50" i="3"/>
  <c r="E58" i="3"/>
  <c r="E66" i="3"/>
  <c r="E74" i="3"/>
  <c r="E82" i="3"/>
  <c r="G9" i="3"/>
  <c r="G17" i="3"/>
  <c r="G25" i="3"/>
  <c r="G33" i="3"/>
  <c r="G41" i="3"/>
  <c r="G49" i="3"/>
  <c r="G57" i="3"/>
  <c r="G65" i="3"/>
  <c r="J7" i="3"/>
  <c r="F11" i="1"/>
  <c r="G11" i="1" s="1"/>
  <c r="H11" i="1" s="1"/>
  <c r="F19" i="1"/>
  <c r="E12" i="3"/>
  <c r="E20" i="3"/>
  <c r="E28" i="3"/>
  <c r="E36" i="3"/>
  <c r="E44" i="3"/>
  <c r="E52" i="3"/>
  <c r="E60" i="3"/>
  <c r="E68" i="3"/>
  <c r="E76" i="3"/>
  <c r="E84" i="3"/>
  <c r="G11" i="3"/>
  <c r="G19" i="3"/>
  <c r="G27" i="3"/>
  <c r="G35" i="3"/>
  <c r="G43" i="3"/>
  <c r="G51" i="3"/>
  <c r="G59" i="3"/>
  <c r="J8" i="3"/>
  <c r="F4" i="1"/>
  <c r="G4" i="1" s="1"/>
  <c r="H4" i="1" s="1"/>
  <c r="E5" i="3"/>
  <c r="E13" i="3"/>
  <c r="E21" i="3"/>
  <c r="E29" i="3"/>
  <c r="E37" i="3"/>
  <c r="E45" i="3"/>
  <c r="E53" i="3"/>
  <c r="E61" i="3"/>
  <c r="E69" i="3"/>
  <c r="G12" i="3"/>
  <c r="G20" i="3"/>
  <c r="G28" i="3"/>
  <c r="G36" i="3"/>
  <c r="G44" i="3"/>
  <c r="G52" i="3"/>
  <c r="I5" i="3"/>
  <c r="F8" i="2"/>
  <c r="F9" i="2" s="1"/>
  <c r="F10" i="2" s="1"/>
  <c r="G12" i="2"/>
  <c r="G10" i="2"/>
  <c r="G6" i="2"/>
  <c r="G4" i="2"/>
  <c r="G8" i="2"/>
  <c r="G11" i="2"/>
  <c r="G7" i="2"/>
  <c r="G5" i="2"/>
  <c r="G9" i="2"/>
  <c r="F13" i="2"/>
  <c r="F11" i="2"/>
  <c r="F12" i="2"/>
  <c r="G12" i="1"/>
  <c r="H12" i="1" s="1"/>
  <c r="G5" i="1"/>
  <c r="H5" i="1" s="1"/>
  <c r="G13" i="1"/>
  <c r="H13" i="1" s="1"/>
  <c r="O6" i="1"/>
  <c r="O5" i="1" l="1"/>
  <c r="K7" i="1"/>
  <c r="P8" i="1"/>
  <c r="O8" i="1"/>
  <c r="P10" i="1"/>
  <c r="O10" i="1"/>
  <c r="G14" i="2"/>
  <c r="J7" i="2" s="1"/>
  <c r="P7" i="1"/>
  <c r="O7" i="1"/>
  <c r="P4" i="1"/>
  <c r="O4" i="1"/>
  <c r="P9" i="1"/>
  <c r="O9" i="1"/>
  <c r="Q4" i="1" l="1"/>
  <c r="Q5" i="1" s="1"/>
  <c r="Q6" i="1" s="1"/>
  <c r="Q7" i="1" s="1"/>
  <c r="Q8" i="1" s="1"/>
  <c r="Q9" i="1" s="1"/>
  <c r="Q10" i="1" s="1"/>
  <c r="O11" i="1"/>
  <c r="R4" i="1" l="1"/>
  <c r="R11" i="1" s="1"/>
  <c r="U7" i="1" s="1"/>
  <c r="R7" i="1"/>
  <c r="R9" i="1"/>
  <c r="R6" i="1"/>
  <c r="R8" i="1"/>
  <c r="R5" i="1"/>
</calcChain>
</file>

<file path=xl/sharedStrings.xml><?xml version="1.0" encoding="utf-8"?>
<sst xmlns="http://schemas.openxmlformats.org/spreadsheetml/2006/main" count="66" uniqueCount="40">
  <si>
    <t>Two-sample Anderson-Darling</t>
  </si>
  <si>
    <t>Two-sample AD Test</t>
  </si>
  <si>
    <t>w/o ties</t>
  </si>
  <si>
    <t>with ties</t>
  </si>
  <si>
    <t>Italy</t>
  </si>
  <si>
    <t>France</t>
  </si>
  <si>
    <t>z</t>
  </si>
  <si>
    <t>c</t>
  </si>
  <si>
    <t>AD</t>
  </si>
  <si>
    <t>Two Sample AD Test</t>
  </si>
  <si>
    <t>f</t>
  </si>
  <si>
    <t>d</t>
  </si>
  <si>
    <t>b</t>
  </si>
  <si>
    <t>Alpha</t>
  </si>
  <si>
    <t>AD-stat</t>
  </si>
  <si>
    <t>m</t>
  </si>
  <si>
    <t>n</t>
  </si>
  <si>
    <t>k</t>
  </si>
  <si>
    <t>AD-crit</t>
  </si>
  <si>
    <t>Age</t>
  </si>
  <si>
    <t>Men</t>
  </si>
  <si>
    <t>Women</t>
  </si>
  <si>
    <t>21-22</t>
  </si>
  <si>
    <t>23-24</t>
  </si>
  <si>
    <t>25-26</t>
  </si>
  <si>
    <t>27-28</t>
  </si>
  <si>
    <t>29-30</t>
  </si>
  <si>
    <t>p-value</t>
  </si>
  <si>
    <t>31-32</t>
  </si>
  <si>
    <t>33-34</t>
  </si>
  <si>
    <t>size 1</t>
  </si>
  <si>
    <t>35-36</t>
  </si>
  <si>
    <t>size 2</t>
  </si>
  <si>
    <t>37-38</t>
  </si>
  <si>
    <t>39-40</t>
  </si>
  <si>
    <t>Raw Data</t>
  </si>
  <si>
    <t>Real Statistics Using Excel</t>
  </si>
  <si>
    <t>Updated</t>
  </si>
  <si>
    <t>Copyright © 2013 - 2023 Charles Zaiontz</t>
  </si>
  <si>
    <t>Two-sample Anderson-Darling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</si>
</sst>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7860-81B0-456A-992E-65E885C3D8F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36</v>
      </c>
    </row>
    <row r="2" spans="1:2" x14ac:dyDescent="0.35">
      <c r="A2" t="s">
        <v>39</v>
      </c>
    </row>
    <row r="4" spans="1:2" x14ac:dyDescent="0.35">
      <c r="A4" t="s">
        <v>37</v>
      </c>
      <c r="B4" s="22">
        <v>45191</v>
      </c>
    </row>
    <row r="6" spans="1:2" x14ac:dyDescent="0.35">
      <c r="A6" s="2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BACC-E036-4F22-84CB-DD773B52ACD3}">
  <sheetPr codeName="Sheet4"/>
  <dimension ref="A1:AC19"/>
  <sheetViews>
    <sheetView workbookViewId="0"/>
  </sheetViews>
  <sheetFormatPr defaultRowHeight="14.5" x14ac:dyDescent="0.35"/>
  <cols>
    <col min="1" max="1" width="3.26953125" customWidth="1"/>
    <col min="2" max="3" width="6.54296875" customWidth="1"/>
    <col min="4" max="4" width="5.54296875" customWidth="1"/>
    <col min="5" max="5" width="4" customWidth="1"/>
    <col min="6" max="7" width="4.81640625" style="2" customWidth="1"/>
    <col min="8" max="8" width="9.1796875" customWidth="1"/>
    <col min="9" max="9" width="5" customWidth="1"/>
    <col min="10" max="12" width="9.1796875" customWidth="1"/>
    <col min="13" max="17" width="4.81640625" customWidth="1"/>
    <col min="18" max="18" width="9.1796875" customWidth="1"/>
    <col min="19" max="19" width="5" customWidth="1"/>
    <col min="20" max="22" width="9.1796875" customWidth="1"/>
    <col min="23" max="23" width="9.1796875" style="2" customWidth="1"/>
    <col min="24" max="24" width="9.1796875" customWidth="1"/>
    <col min="27" max="27" width="4.54296875" customWidth="1"/>
  </cols>
  <sheetData>
    <row r="1" spans="1:29" x14ac:dyDescent="0.35">
      <c r="A1" s="1" t="s">
        <v>0</v>
      </c>
      <c r="J1" s="1" t="s">
        <v>1</v>
      </c>
    </row>
    <row r="2" spans="1:29" x14ac:dyDescent="0.35">
      <c r="Y2" t="s">
        <v>2</v>
      </c>
      <c r="AB2" t="s">
        <v>3</v>
      </c>
    </row>
    <row r="3" spans="1:29" x14ac:dyDescent="0.35">
      <c r="B3" s="3" t="s">
        <v>4</v>
      </c>
      <c r="C3" s="3" t="s">
        <v>5</v>
      </c>
      <c r="F3" s="3" t="s">
        <v>6</v>
      </c>
      <c r="G3" s="3" t="s">
        <v>7</v>
      </c>
      <c r="H3" s="3" t="s">
        <v>8</v>
      </c>
      <c r="J3" t="s">
        <v>9</v>
      </c>
      <c r="N3" s="3" t="s">
        <v>6</v>
      </c>
      <c r="O3" s="3" t="s">
        <v>10</v>
      </c>
      <c r="P3" s="3" t="s">
        <v>11</v>
      </c>
      <c r="Q3" s="3" t="s">
        <v>12</v>
      </c>
      <c r="R3" s="3" t="s">
        <v>8</v>
      </c>
      <c r="T3" t="s">
        <v>9</v>
      </c>
    </row>
    <row r="4" spans="1:29" x14ac:dyDescent="0.35">
      <c r="A4">
        <v>1</v>
      </c>
      <c r="B4" s="2">
        <v>3</v>
      </c>
      <c r="C4" s="2">
        <v>2</v>
      </c>
      <c r="E4">
        <v>1</v>
      </c>
      <c r="F4" s="2" t="e">
        <f t="array" aca="1" ref="F4:F19" ca="1">QSORT(B4:C11)</f>
        <v>#NAME?</v>
      </c>
      <c r="G4" s="2">
        <f ca="1">COUNTIF($B$4:$B$11,"&lt;="&amp;F4)</f>
        <v>0</v>
      </c>
      <c r="H4">
        <f ca="1">($E$18*G4-$K$8*E4)^2/(E4*($E$18-E4))</f>
        <v>4.5714285714285712</v>
      </c>
      <c r="M4">
        <v>1</v>
      </c>
      <c r="N4" s="2" t="e">
        <f t="array" aca="1" ref="N4:N10" ca="1">NODUPES(B4:C11,,TRUE)</f>
        <v>#NAME?</v>
      </c>
      <c r="O4" s="2">
        <f ca="1">COUNTIF($B$4:$C$11,N4)</f>
        <v>0</v>
      </c>
      <c r="P4" s="2">
        <f ca="1">COUNTIF($B$4:$B$11,"&lt;="&amp;N4)</f>
        <v>0</v>
      </c>
      <c r="Q4" s="2">
        <f ca="1">O4</f>
        <v>0</v>
      </c>
      <c r="R4" t="e">
        <f t="shared" ref="R4:R9" ca="1" si="0">($O$11*P4-$K$8*Q4)^2/(Q4*($O$11-Q4))</f>
        <v>#DIV/0!</v>
      </c>
      <c r="W4" s="5" t="e">
        <f t="array" aca="1" ref="W4:W10" ca="1">SortUnique(B4:C11)</f>
        <v>#NAME?</v>
      </c>
      <c r="Y4" t="s">
        <v>13</v>
      </c>
      <c r="Z4" s="8">
        <v>0.05</v>
      </c>
      <c r="AB4" t="s">
        <v>13</v>
      </c>
      <c r="AC4" s="8">
        <v>0.05</v>
      </c>
    </row>
    <row r="5" spans="1:29" x14ac:dyDescent="0.35">
      <c r="A5">
        <f>A4+1</f>
        <v>2</v>
      </c>
      <c r="B5" s="2">
        <v>2</v>
      </c>
      <c r="C5" s="2">
        <v>8</v>
      </c>
      <c r="E5">
        <f>E4+1</f>
        <v>2</v>
      </c>
      <c r="F5" s="2" t="e">
        <f ca="1"/>
        <v>#NAME?</v>
      </c>
      <c r="G5" s="2">
        <f t="shared" ref="G5:G17" ca="1" si="1">COUNTIF($B$4:$B$11,"&lt;="&amp;F5)</f>
        <v>0</v>
      </c>
      <c r="H5">
        <f t="shared" ref="H5:H17" ca="1" si="2">($E$18*G5-$K$8*E5)^2/(E5*($E$18-E5))</f>
        <v>9.8461538461538467</v>
      </c>
      <c r="J5" t="s">
        <v>13</v>
      </c>
      <c r="K5" s="8">
        <v>0.05</v>
      </c>
      <c r="M5">
        <f t="shared" ref="M5:M10" si="3">M4+1</f>
        <v>2</v>
      </c>
      <c r="N5" s="2" t="e">
        <f ca="1"/>
        <v>#NAME?</v>
      </c>
      <c r="O5" s="2">
        <f t="shared" ref="O5:O10" ca="1" si="4">COUNTIF($B$4:$C$11,N5)</f>
        <v>0</v>
      </c>
      <c r="P5" s="2">
        <f t="shared" ref="P5:P10" ca="1" si="5">COUNTIF($B$4:$B$11,"&lt;="&amp;N5)</f>
        <v>0</v>
      </c>
      <c r="Q5" s="2">
        <f t="shared" ref="Q5:Q10" ca="1" si="6">Q4+O5</f>
        <v>0</v>
      </c>
      <c r="R5" t="e">
        <f t="shared" ca="1" si="0"/>
        <v>#DIV/0!</v>
      </c>
      <c r="T5" t="s">
        <v>13</v>
      </c>
      <c r="U5" s="8">
        <v>0.05</v>
      </c>
      <c r="W5" s="6" t="e">
        <f ca="1"/>
        <v>#NAME?</v>
      </c>
    </row>
    <row r="6" spans="1:29" x14ac:dyDescent="0.35">
      <c r="A6">
        <f t="shared" ref="A6:A11" si="7">A5+1</f>
        <v>3</v>
      </c>
      <c r="B6" s="2">
        <v>3</v>
      </c>
      <c r="C6" s="2">
        <v>2</v>
      </c>
      <c r="E6">
        <f t="shared" ref="E6:E18" si="8">E5+1</f>
        <v>3</v>
      </c>
      <c r="F6" s="2" t="e">
        <f ca="1"/>
        <v>#NAME?</v>
      </c>
      <c r="G6" s="2">
        <f t="shared" ca="1" si="1"/>
        <v>0</v>
      </c>
      <c r="H6">
        <f t="shared" ca="1" si="2"/>
        <v>16</v>
      </c>
      <c r="M6">
        <f t="shared" si="3"/>
        <v>3</v>
      </c>
      <c r="N6" s="2" t="e">
        <f ca="1"/>
        <v>#NAME?</v>
      </c>
      <c r="O6" s="2">
        <f t="shared" ca="1" si="4"/>
        <v>0</v>
      </c>
      <c r="P6" s="2">
        <f t="shared" ca="1" si="5"/>
        <v>0</v>
      </c>
      <c r="Q6" s="2">
        <f t="shared" ca="1" si="6"/>
        <v>0</v>
      </c>
      <c r="R6" t="e">
        <f t="shared" ca="1" si="0"/>
        <v>#DIV/0!</v>
      </c>
      <c r="W6" s="6" t="e">
        <f ca="1"/>
        <v>#NAME?</v>
      </c>
      <c r="Y6" t="e">
        <f t="array" aca="1" ref="Y6:Z11" ca="1">AD2TEST(B4:B11,C4:C11,TRUE,Z4,FALSE)</f>
        <v>#NAME?</v>
      </c>
      <c r="Z6" s="9" t="e">
        <f ca="1"/>
        <v>#NAME?</v>
      </c>
      <c r="AB6" t="e">
        <f t="array" aca="1" ref="AB6:AC11" ca="1">AD2TEST(B4:B11,C4:C11,TRUE,AC4)</f>
        <v>#NAME?</v>
      </c>
      <c r="AC6" s="9" t="e">
        <f ca="1"/>
        <v>#NAME?</v>
      </c>
    </row>
    <row r="7" spans="1:29" x14ac:dyDescent="0.35">
      <c r="A7">
        <f t="shared" si="7"/>
        <v>4</v>
      </c>
      <c r="B7" s="2">
        <v>5</v>
      </c>
      <c r="C7" s="2">
        <v>4</v>
      </c>
      <c r="E7">
        <f t="shared" si="8"/>
        <v>4</v>
      </c>
      <c r="F7" s="2" t="e">
        <f ca="1"/>
        <v>#NAME?</v>
      </c>
      <c r="G7" s="2">
        <f t="shared" ca="1" si="1"/>
        <v>0</v>
      </c>
      <c r="H7">
        <f t="shared" ca="1" si="2"/>
        <v>23.272727272727273</v>
      </c>
      <c r="J7" t="s">
        <v>14</v>
      </c>
      <c r="K7" s="9">
        <f ca="1">SUM(H4:H17)/(K8*K9)</f>
        <v>39.741068455354174</v>
      </c>
      <c r="M7">
        <f t="shared" si="3"/>
        <v>4</v>
      </c>
      <c r="N7" s="2" t="e">
        <f ca="1"/>
        <v>#NAME?</v>
      </c>
      <c r="O7" s="2">
        <f t="shared" ca="1" si="4"/>
        <v>0</v>
      </c>
      <c r="P7" s="2">
        <f t="shared" ca="1" si="5"/>
        <v>0</v>
      </c>
      <c r="Q7" s="2">
        <f t="shared" ca="1" si="6"/>
        <v>0</v>
      </c>
      <c r="R7" t="e">
        <f t="shared" ca="1" si="0"/>
        <v>#DIV/0!</v>
      </c>
      <c r="T7" t="s">
        <v>14</v>
      </c>
      <c r="U7" s="9" t="e">
        <f ca="1">R11</f>
        <v>#DIV/0!</v>
      </c>
      <c r="W7" s="6" t="e">
        <f ca="1"/>
        <v>#NAME?</v>
      </c>
      <c r="Y7" t="e">
        <f ca="1"/>
        <v>#NAME?</v>
      </c>
      <c r="Z7" s="10" t="e">
        <f ca="1"/>
        <v>#NAME?</v>
      </c>
      <c r="AB7" s="12" t="e">
        <f ca="1"/>
        <v>#NAME?</v>
      </c>
      <c r="AC7" s="10" t="e">
        <f ca="1"/>
        <v>#NAME?</v>
      </c>
    </row>
    <row r="8" spans="1:29" x14ac:dyDescent="0.35">
      <c r="A8">
        <f t="shared" si="7"/>
        <v>5</v>
      </c>
      <c r="B8" s="2">
        <v>8</v>
      </c>
      <c r="C8" s="2">
        <v>4</v>
      </c>
      <c r="E8">
        <f t="shared" si="8"/>
        <v>5</v>
      </c>
      <c r="F8" s="2" t="e">
        <f ca="1"/>
        <v>#NAME?</v>
      </c>
      <c r="G8" s="2">
        <f t="shared" ca="1" si="1"/>
        <v>0</v>
      </c>
      <c r="H8">
        <f t="shared" ca="1" si="2"/>
        <v>32</v>
      </c>
      <c r="J8" t="s">
        <v>15</v>
      </c>
      <c r="K8" s="10">
        <f>COUNT(B4:B11)</f>
        <v>8</v>
      </c>
      <c r="M8">
        <f t="shared" si="3"/>
        <v>5</v>
      </c>
      <c r="N8" s="2" t="e">
        <f ca="1"/>
        <v>#NAME?</v>
      </c>
      <c r="O8" s="2">
        <f t="shared" ca="1" si="4"/>
        <v>0</v>
      </c>
      <c r="P8" s="2">
        <f t="shared" ca="1" si="5"/>
        <v>0</v>
      </c>
      <c r="Q8" s="2">
        <f t="shared" ca="1" si="6"/>
        <v>0</v>
      </c>
      <c r="R8" t="e">
        <f t="shared" ca="1" si="0"/>
        <v>#DIV/0!</v>
      </c>
      <c r="T8" t="s">
        <v>15</v>
      </c>
      <c r="U8" s="10">
        <f>COUNT(B4:B11)</f>
        <v>8</v>
      </c>
      <c r="W8" s="6" t="e">
        <f ca="1"/>
        <v>#NAME?</v>
      </c>
      <c r="Y8" t="e">
        <f ca="1"/>
        <v>#NAME?</v>
      </c>
      <c r="Z8" s="10" t="e">
        <f ca="1"/>
        <v>#NAME?</v>
      </c>
      <c r="AB8" t="e">
        <f ca="1"/>
        <v>#NAME?</v>
      </c>
      <c r="AC8" s="10" t="e">
        <f ca="1"/>
        <v>#NAME?</v>
      </c>
    </row>
    <row r="9" spans="1:29" x14ac:dyDescent="0.35">
      <c r="A9">
        <f t="shared" si="7"/>
        <v>6</v>
      </c>
      <c r="B9" s="2">
        <v>9</v>
      </c>
      <c r="C9" s="2">
        <v>3</v>
      </c>
      <c r="E9">
        <f t="shared" si="8"/>
        <v>6</v>
      </c>
      <c r="F9" s="2" t="e">
        <f ca="1"/>
        <v>#NAME?</v>
      </c>
      <c r="G9" s="2">
        <f t="shared" ca="1" si="1"/>
        <v>0</v>
      </c>
      <c r="H9">
        <f t="shared" ca="1" si="2"/>
        <v>42.666666666666664</v>
      </c>
      <c r="J9" t="s">
        <v>16</v>
      </c>
      <c r="K9" s="10">
        <f>COUNT(C4:C11)</f>
        <v>7</v>
      </c>
      <c r="M9">
        <f t="shared" si="3"/>
        <v>6</v>
      </c>
      <c r="N9" s="2" t="e">
        <f ca="1"/>
        <v>#NAME?</v>
      </c>
      <c r="O9" s="2">
        <f t="shared" ca="1" si="4"/>
        <v>0</v>
      </c>
      <c r="P9" s="2">
        <f t="shared" ca="1" si="5"/>
        <v>0</v>
      </c>
      <c r="Q9" s="2">
        <f t="shared" ca="1" si="6"/>
        <v>0</v>
      </c>
      <c r="R9" t="e">
        <f t="shared" ca="1" si="0"/>
        <v>#DIV/0!</v>
      </c>
      <c r="T9" t="s">
        <v>16</v>
      </c>
      <c r="U9" s="10">
        <f>COUNT(C4:C11)</f>
        <v>7</v>
      </c>
      <c r="W9" s="6" t="e">
        <f ca="1"/>
        <v>#NAME?</v>
      </c>
      <c r="Y9" t="e">
        <f ca="1"/>
        <v>#NAME?</v>
      </c>
      <c r="Z9" s="10" t="e">
        <f ca="1"/>
        <v>#NAME?</v>
      </c>
      <c r="AB9" t="e">
        <f ca="1"/>
        <v>#NAME?</v>
      </c>
      <c r="AC9" s="10" t="e">
        <f ca="1"/>
        <v>#NAME?</v>
      </c>
    </row>
    <row r="10" spans="1:29" x14ac:dyDescent="0.35">
      <c r="A10">
        <f t="shared" si="7"/>
        <v>7</v>
      </c>
      <c r="B10" s="2">
        <v>8</v>
      </c>
      <c r="C10" s="2">
        <v>6</v>
      </c>
      <c r="E10">
        <f t="shared" si="8"/>
        <v>7</v>
      </c>
      <c r="F10" s="2" t="e">
        <f ca="1"/>
        <v>#NAME?</v>
      </c>
      <c r="G10" s="2">
        <f t="shared" ca="1" si="1"/>
        <v>0</v>
      </c>
      <c r="H10">
        <f t="shared" ca="1" si="2"/>
        <v>56</v>
      </c>
      <c r="J10" t="s">
        <v>17</v>
      </c>
      <c r="K10" s="10">
        <f>K8+K9</f>
        <v>15</v>
      </c>
      <c r="M10">
        <f t="shared" si="3"/>
        <v>7</v>
      </c>
      <c r="N10" s="4" t="e">
        <f ca="1"/>
        <v>#NAME?</v>
      </c>
      <c r="O10" s="4">
        <f t="shared" ca="1" si="4"/>
        <v>0</v>
      </c>
      <c r="P10" s="4">
        <f t="shared" ca="1" si="5"/>
        <v>0</v>
      </c>
      <c r="Q10" s="4">
        <f t="shared" ca="1" si="6"/>
        <v>0</v>
      </c>
      <c r="R10" s="13"/>
      <c r="T10" t="s">
        <v>17</v>
      </c>
      <c r="U10" s="10">
        <f>U8+U9</f>
        <v>15</v>
      </c>
      <c r="W10" s="7" t="e">
        <f ca="1"/>
        <v>#NAME?</v>
      </c>
      <c r="Y10" t="e">
        <f ca="1"/>
        <v>#NAME?</v>
      </c>
      <c r="Z10" s="10" t="e">
        <f ca="1"/>
        <v>#NAME?</v>
      </c>
      <c r="AB10" t="e">
        <f ca="1"/>
        <v>#NAME?</v>
      </c>
      <c r="AC10" s="10" t="e">
        <f ca="1"/>
        <v>#NAME?</v>
      </c>
    </row>
    <row r="11" spans="1:29" x14ac:dyDescent="0.35">
      <c r="A11">
        <f t="shared" si="7"/>
        <v>8</v>
      </c>
      <c r="B11" s="4">
        <v>8</v>
      </c>
      <c r="C11" s="4"/>
      <c r="E11">
        <f t="shared" si="8"/>
        <v>8</v>
      </c>
      <c r="F11" s="2" t="e">
        <f ca="1"/>
        <v>#NAME?</v>
      </c>
      <c r="G11" s="2">
        <f t="shared" ca="1" si="1"/>
        <v>0</v>
      </c>
      <c r="H11">
        <f t="shared" ca="1" si="2"/>
        <v>73.142857142857139</v>
      </c>
      <c r="J11" t="s">
        <v>18</v>
      </c>
      <c r="K11" s="11">
        <v>2.3809999999999998</v>
      </c>
      <c r="O11" s="2">
        <f ca="1">SUM(O4:O10)</f>
        <v>0</v>
      </c>
      <c r="R11" t="e">
        <f ca="1">SUMPRODUCT(O4:O9,R4:R9)/(K8*K9)</f>
        <v>#DIV/0!</v>
      </c>
      <c r="T11" t="s">
        <v>18</v>
      </c>
      <c r="U11" s="11">
        <v>2.3809999999999998</v>
      </c>
      <c r="Y11" t="e">
        <f ca="1"/>
        <v>#NAME?</v>
      </c>
      <c r="Z11" s="11" t="e">
        <f ca="1"/>
        <v>#NAME?</v>
      </c>
      <c r="AB11" t="e">
        <f ca="1"/>
        <v>#NAME?</v>
      </c>
      <c r="AC11" s="11" t="e">
        <f ca="1"/>
        <v>#NAME?</v>
      </c>
    </row>
    <row r="12" spans="1:29" x14ac:dyDescent="0.35">
      <c r="E12">
        <f t="shared" si="8"/>
        <v>9</v>
      </c>
      <c r="F12" s="2" t="e">
        <f ca="1"/>
        <v>#NAME?</v>
      </c>
      <c r="G12" s="2">
        <f t="shared" ca="1" si="1"/>
        <v>0</v>
      </c>
      <c r="H12">
        <f t="shared" ca="1" si="2"/>
        <v>96</v>
      </c>
    </row>
    <row r="13" spans="1:29" x14ac:dyDescent="0.35">
      <c r="E13">
        <f t="shared" si="8"/>
        <v>10</v>
      </c>
      <c r="F13" s="2" t="e">
        <f ca="1"/>
        <v>#NAME?</v>
      </c>
      <c r="G13" s="2">
        <f t="shared" ca="1" si="1"/>
        <v>0</v>
      </c>
      <c r="H13">
        <f t="shared" ca="1" si="2"/>
        <v>128</v>
      </c>
    </row>
    <row r="14" spans="1:29" x14ac:dyDescent="0.35">
      <c r="E14">
        <f t="shared" si="8"/>
        <v>11</v>
      </c>
      <c r="F14" s="2" t="e">
        <f ca="1"/>
        <v>#NAME?</v>
      </c>
      <c r="G14" s="2">
        <f t="shared" ca="1" si="1"/>
        <v>0</v>
      </c>
      <c r="H14">
        <f t="shared" ca="1" si="2"/>
        <v>176</v>
      </c>
      <c r="Y14" t="e">
        <f ca="1">Y7</f>
        <v>#NAME?</v>
      </c>
      <c r="Z14" s="9" t="e">
        <f ca="1">AD2PROB(Z6,Z9,Z10)</f>
        <v>#NAME?</v>
      </c>
      <c r="AB14" t="e">
        <f ca="1">FTEXT(Z14)</f>
        <v>#NAME?</v>
      </c>
    </row>
    <row r="15" spans="1:29" x14ac:dyDescent="0.35">
      <c r="E15">
        <f t="shared" si="8"/>
        <v>12</v>
      </c>
      <c r="F15" s="2" t="e">
        <f ca="1"/>
        <v>#NAME?</v>
      </c>
      <c r="G15" s="2">
        <f t="shared" ca="1" si="1"/>
        <v>0</v>
      </c>
      <c r="H15">
        <f t="shared" ca="1" si="2"/>
        <v>256</v>
      </c>
      <c r="Y15" t="e">
        <f ca="1">Y8</f>
        <v>#NAME?</v>
      </c>
      <c r="Z15" s="10" t="e">
        <f ca="1">AD2CRIT(Z9,Z10,Z4)</f>
        <v>#NAME?</v>
      </c>
      <c r="AB15" t="e">
        <f ca="1">FTEXT(Z15)</f>
        <v>#NAME?</v>
      </c>
    </row>
    <row r="16" spans="1:29" x14ac:dyDescent="0.35">
      <c r="E16">
        <f t="shared" si="8"/>
        <v>13</v>
      </c>
      <c r="F16" s="2" t="e">
        <f ca="1"/>
        <v>#NAME?</v>
      </c>
      <c r="G16" s="2">
        <f t="shared" ca="1" si="1"/>
        <v>0</v>
      </c>
      <c r="H16">
        <f t="shared" ca="1" si="2"/>
        <v>416</v>
      </c>
      <c r="Y16" t="e">
        <f ca="1">Y11</f>
        <v>#NAME?</v>
      </c>
      <c r="Z16" s="11" t="e">
        <f ca="1">AD2CRITX(Z9,Z10,Z4)</f>
        <v>#NAME?</v>
      </c>
      <c r="AB16" t="e">
        <f ca="1">FTEXT(Z16)</f>
        <v>#NAME?</v>
      </c>
    </row>
    <row r="17" spans="5:8" x14ac:dyDescent="0.35">
      <c r="E17">
        <f t="shared" si="8"/>
        <v>14</v>
      </c>
      <c r="F17" s="2" t="e">
        <f ca="1"/>
        <v>#NAME?</v>
      </c>
      <c r="G17" s="2">
        <f t="shared" ca="1" si="1"/>
        <v>0</v>
      </c>
      <c r="H17">
        <f t="shared" ca="1" si="2"/>
        <v>896</v>
      </c>
    </row>
    <row r="18" spans="5:8" x14ac:dyDescent="0.35">
      <c r="E18">
        <f t="shared" si="8"/>
        <v>15</v>
      </c>
      <c r="F18" s="4" t="e">
        <f ca="1"/>
        <v>#NAME?</v>
      </c>
      <c r="G18" s="4">
        <f ca="1">COUNTIF($B$4:$B$11,"&lt;="&amp;F18)</f>
        <v>0</v>
      </c>
      <c r="H18" s="13"/>
    </row>
    <row r="19" spans="5:8" x14ac:dyDescent="0.35">
      <c r="F19" s="2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D653-0042-445F-9BEE-B911E7FF3825}">
  <sheetPr codeName="Sheet7"/>
  <dimension ref="A1:M14"/>
  <sheetViews>
    <sheetView workbookViewId="0"/>
  </sheetViews>
  <sheetFormatPr defaultRowHeight="14.5" x14ac:dyDescent="0.35"/>
  <cols>
    <col min="2" max="3" width="8.453125" customWidth="1"/>
    <col min="4" max="6" width="5.81640625" customWidth="1"/>
    <col min="8" max="8" width="5.453125" customWidth="1"/>
  </cols>
  <sheetData>
    <row r="1" spans="1:13" x14ac:dyDescent="0.35">
      <c r="A1" s="1" t="s">
        <v>9</v>
      </c>
    </row>
    <row r="3" spans="1:13" x14ac:dyDescent="0.35">
      <c r="A3" s="3" t="s">
        <v>19</v>
      </c>
      <c r="B3" s="3" t="s">
        <v>20</v>
      </c>
      <c r="C3" s="3" t="s">
        <v>21</v>
      </c>
      <c r="D3" s="3" t="s">
        <v>10</v>
      </c>
      <c r="E3" s="3" t="s">
        <v>11</v>
      </c>
      <c r="F3" s="3" t="s">
        <v>12</v>
      </c>
      <c r="G3" s="3" t="s">
        <v>8</v>
      </c>
      <c r="I3" t="s">
        <v>9</v>
      </c>
    </row>
    <row r="4" spans="1:13" x14ac:dyDescent="0.35">
      <c r="A4" s="2" t="s">
        <v>22</v>
      </c>
      <c r="B4" s="2">
        <v>4</v>
      </c>
      <c r="C4" s="2">
        <v>7</v>
      </c>
      <c r="D4" s="2">
        <f>B4+C4</f>
        <v>11</v>
      </c>
      <c r="E4" s="2">
        <f>B4</f>
        <v>4</v>
      </c>
      <c r="F4" s="2">
        <f>D4</f>
        <v>11</v>
      </c>
      <c r="G4">
        <f t="shared" ref="G4:G12" si="0">($D$14*E4-$J$10*F4)^2/(F4*($D$14-F4))</f>
        <v>67.553088133240806</v>
      </c>
    </row>
    <row r="5" spans="1:13" x14ac:dyDescent="0.35">
      <c r="A5" s="2" t="s">
        <v>23</v>
      </c>
      <c r="B5" s="2">
        <v>11</v>
      </c>
      <c r="C5" s="2">
        <v>4</v>
      </c>
      <c r="D5" s="2">
        <f t="shared" ref="D5:D13" si="1">B5+C5</f>
        <v>15</v>
      </c>
      <c r="E5" s="2">
        <f>B5+E4</f>
        <v>15</v>
      </c>
      <c r="F5" s="2">
        <f>D5+F4</f>
        <v>26</v>
      </c>
      <c r="G5">
        <f t="shared" si="0"/>
        <v>0.82891246684350128</v>
      </c>
      <c r="I5" t="s">
        <v>13</v>
      </c>
      <c r="J5" s="8">
        <v>0.05</v>
      </c>
      <c r="L5" t="s">
        <v>13</v>
      </c>
      <c r="M5" s="8">
        <v>0.05</v>
      </c>
    </row>
    <row r="6" spans="1:13" x14ac:dyDescent="0.35">
      <c r="A6" s="2" t="s">
        <v>24</v>
      </c>
      <c r="B6" s="2">
        <v>5</v>
      </c>
      <c r="C6" s="2">
        <v>1</v>
      </c>
      <c r="D6" s="2">
        <f t="shared" si="1"/>
        <v>6</v>
      </c>
      <c r="E6" s="2">
        <f t="shared" ref="E6:E13" si="2">B6+E5</f>
        <v>20</v>
      </c>
      <c r="F6" s="2">
        <f t="shared" ref="F6:F13" si="3">D6+F5</f>
        <v>32</v>
      </c>
      <c r="G6">
        <f t="shared" si="0"/>
        <v>22.272727272727273</v>
      </c>
    </row>
    <row r="7" spans="1:13" x14ac:dyDescent="0.35">
      <c r="A7" s="2" t="s">
        <v>25</v>
      </c>
      <c r="B7" s="2">
        <v>7</v>
      </c>
      <c r="C7" s="2">
        <v>11</v>
      </c>
      <c r="D7" s="2">
        <f t="shared" si="1"/>
        <v>18</v>
      </c>
      <c r="E7" s="2">
        <f t="shared" si="2"/>
        <v>27</v>
      </c>
      <c r="F7" s="2">
        <f t="shared" si="3"/>
        <v>50</v>
      </c>
      <c r="G7">
        <f t="shared" si="0"/>
        <v>5.9904347826086957</v>
      </c>
      <c r="I7" t="s">
        <v>14</v>
      </c>
      <c r="J7" s="9">
        <f>G14</f>
        <v>1.9394613688621305</v>
      </c>
      <c r="L7" t="e">
        <f t="array" aca="1" ref="L7:M12" ca="1">AD2TEST(B4:C13,,TRUE,M5)</f>
        <v>#NAME?</v>
      </c>
      <c r="M7" s="9" t="e">
        <f ca="1"/>
        <v>#NAME?</v>
      </c>
    </row>
    <row r="8" spans="1:13" x14ac:dyDescent="0.35">
      <c r="A8" s="2" t="s">
        <v>26</v>
      </c>
      <c r="B8" s="2">
        <v>0</v>
      </c>
      <c r="C8" s="2">
        <v>12</v>
      </c>
      <c r="D8" s="2">
        <f t="shared" si="1"/>
        <v>12</v>
      </c>
      <c r="E8" s="2">
        <f t="shared" si="2"/>
        <v>27</v>
      </c>
      <c r="F8" s="2">
        <f t="shared" si="3"/>
        <v>62</v>
      </c>
      <c r="G8">
        <f t="shared" si="0"/>
        <v>255.62016129032259</v>
      </c>
      <c r="I8" t="s">
        <v>27</v>
      </c>
      <c r="J8" s="10" t="e">
        <f ca="1">AD2PROB(J7,J10,J11)</f>
        <v>#NAME?</v>
      </c>
      <c r="L8" t="e">
        <f ca="1"/>
        <v>#NAME?</v>
      </c>
      <c r="M8" s="10" t="e">
        <f ca="1"/>
        <v>#NAME?</v>
      </c>
    </row>
    <row r="9" spans="1:13" x14ac:dyDescent="0.35">
      <c r="A9" s="2" t="s">
        <v>28</v>
      </c>
      <c r="B9" s="2">
        <v>5</v>
      </c>
      <c r="C9" s="2">
        <v>4</v>
      </c>
      <c r="D9" s="2">
        <f t="shared" si="1"/>
        <v>9</v>
      </c>
      <c r="E9" s="2">
        <f t="shared" si="2"/>
        <v>32</v>
      </c>
      <c r="F9" s="2">
        <f t="shared" si="3"/>
        <v>71</v>
      </c>
      <c r="G9">
        <f t="shared" si="0"/>
        <v>256</v>
      </c>
      <c r="I9" t="s">
        <v>18</v>
      </c>
      <c r="J9" s="10" t="e">
        <f ca="1">AD2CRIT(J10,J11,J5)</f>
        <v>#NAME?</v>
      </c>
      <c r="L9" t="e">
        <f ca="1"/>
        <v>#NAME?</v>
      </c>
      <c r="M9" s="10" t="e">
        <f ca="1"/>
        <v>#NAME?</v>
      </c>
    </row>
    <row r="10" spans="1:13" x14ac:dyDescent="0.35">
      <c r="A10" s="2" t="s">
        <v>29</v>
      </c>
      <c r="B10" s="2">
        <v>9</v>
      </c>
      <c r="C10" s="2">
        <v>2</v>
      </c>
      <c r="D10" s="2">
        <f t="shared" si="1"/>
        <v>11</v>
      </c>
      <c r="E10" s="2">
        <f t="shared" si="2"/>
        <v>41</v>
      </c>
      <c r="F10" s="2">
        <f t="shared" si="3"/>
        <v>82</v>
      </c>
      <c r="G10">
        <f t="shared" si="0"/>
        <v>110.7</v>
      </c>
      <c r="I10" t="s">
        <v>30</v>
      </c>
      <c r="J10" s="10">
        <f>B14</f>
        <v>80</v>
      </c>
      <c r="L10" t="e">
        <f ca="1"/>
        <v>#NAME?</v>
      </c>
      <c r="M10" s="10" t="e">
        <f ca="1"/>
        <v>#NAME?</v>
      </c>
    </row>
    <row r="11" spans="1:13" x14ac:dyDescent="0.35">
      <c r="A11" s="2" t="s">
        <v>31</v>
      </c>
      <c r="B11" s="2">
        <v>13</v>
      </c>
      <c r="C11" s="2">
        <v>4</v>
      </c>
      <c r="D11" s="2">
        <f t="shared" si="1"/>
        <v>17</v>
      </c>
      <c r="E11" s="2">
        <f t="shared" si="2"/>
        <v>54</v>
      </c>
      <c r="F11" s="2">
        <f t="shared" si="3"/>
        <v>99</v>
      </c>
      <c r="G11">
        <f t="shared" si="0"/>
        <v>14.91754756871036</v>
      </c>
      <c r="I11" t="s">
        <v>32</v>
      </c>
      <c r="J11" s="11">
        <f>C14</f>
        <v>62</v>
      </c>
      <c r="L11" t="e">
        <f ca="1"/>
        <v>#NAME?</v>
      </c>
      <c r="M11" s="10" t="e">
        <f ca="1"/>
        <v>#NAME?</v>
      </c>
    </row>
    <row r="12" spans="1:13" x14ac:dyDescent="0.35">
      <c r="A12" s="2" t="s">
        <v>33</v>
      </c>
      <c r="B12" s="2">
        <v>20</v>
      </c>
      <c r="C12" s="2">
        <v>8</v>
      </c>
      <c r="D12" s="2">
        <f t="shared" si="1"/>
        <v>28</v>
      </c>
      <c r="E12" s="2">
        <f t="shared" si="2"/>
        <v>74</v>
      </c>
      <c r="F12" s="2">
        <f t="shared" si="3"/>
        <v>127</v>
      </c>
      <c r="G12">
        <f t="shared" si="0"/>
        <v>63.571653543307086</v>
      </c>
      <c r="L12" t="e">
        <f ca="1"/>
        <v>#NAME?</v>
      </c>
      <c r="M12" s="14" t="e">
        <f ca="1"/>
        <v>#NAME?</v>
      </c>
    </row>
    <row r="13" spans="1:13" x14ac:dyDescent="0.35">
      <c r="A13" s="4" t="s">
        <v>34</v>
      </c>
      <c r="B13" s="4">
        <v>6</v>
      </c>
      <c r="C13" s="4">
        <v>9</v>
      </c>
      <c r="D13" s="4">
        <f t="shared" si="1"/>
        <v>15</v>
      </c>
      <c r="E13" s="4">
        <f t="shared" si="2"/>
        <v>80</v>
      </c>
      <c r="F13" s="4">
        <f t="shared" si="3"/>
        <v>142</v>
      </c>
      <c r="G13" s="13"/>
    </row>
    <row r="14" spans="1:13" x14ac:dyDescent="0.35">
      <c r="B14" s="2">
        <f>SUM(B4:B13)</f>
        <v>80</v>
      </c>
      <c r="C14" s="2">
        <f>SUM(C4:C13)</f>
        <v>62</v>
      </c>
      <c r="D14" s="2">
        <f>SUM(D4:D13)</f>
        <v>142</v>
      </c>
      <c r="E14" s="2"/>
      <c r="F14" s="2"/>
      <c r="G14">
        <f>SUMPRODUCT(D4:D12,G4:G12)/(J10*J11)</f>
        <v>1.9394613688621305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9C1B-6159-4012-9491-114B3F1CB1CD}">
  <sheetPr codeName="Sheet6"/>
  <dimension ref="A1:J84"/>
  <sheetViews>
    <sheetView workbookViewId="0"/>
  </sheetViews>
  <sheetFormatPr defaultRowHeight="14.5" x14ac:dyDescent="0.35"/>
  <cols>
    <col min="2" max="3" width="8.453125" customWidth="1"/>
  </cols>
  <sheetData>
    <row r="1" spans="1:10" x14ac:dyDescent="0.35">
      <c r="A1" s="1" t="s">
        <v>9</v>
      </c>
    </row>
    <row r="3" spans="1:10" x14ac:dyDescent="0.35">
      <c r="A3" s="3" t="s">
        <v>19</v>
      </c>
      <c r="B3" s="15" t="s">
        <v>20</v>
      </c>
      <c r="C3" s="15" t="s">
        <v>21</v>
      </c>
      <c r="E3" t="s">
        <v>35</v>
      </c>
      <c r="G3" t="s">
        <v>35</v>
      </c>
    </row>
    <row r="4" spans="1:10" x14ac:dyDescent="0.35">
      <c r="A4" s="2">
        <v>1</v>
      </c>
      <c r="B4">
        <v>4</v>
      </c>
      <c r="C4">
        <v>7</v>
      </c>
    </row>
    <row r="5" spans="1:10" x14ac:dyDescent="0.35">
      <c r="A5" s="2">
        <f>A4+1</f>
        <v>2</v>
      </c>
      <c r="B5">
        <v>11</v>
      </c>
      <c r="C5">
        <v>4</v>
      </c>
      <c r="E5" s="16" t="e">
        <f t="array" aca="1" ref="E5:E84" ca="1">Freq2RAW(A4:A13,B4:B13)</f>
        <v>#NAME?</v>
      </c>
      <c r="G5" s="16" t="e">
        <f t="array" aca="1" ref="G5:G66" ca="1">Freq2RAW(A16:A25,B16:B25)</f>
        <v>#NAME?</v>
      </c>
      <c r="I5" t="e">
        <f t="array" aca="1" ref="I5:J10" ca="1">AD2TEST(E5:E84,G5:G66,TRUE)</f>
        <v>#NAME?</v>
      </c>
      <c r="J5" s="19" t="e">
        <f ca="1"/>
        <v>#NAME?</v>
      </c>
    </row>
    <row r="6" spans="1:10" x14ac:dyDescent="0.35">
      <c r="A6" s="2">
        <f t="shared" ref="A6:A13" si="0">A5+1</f>
        <v>3</v>
      </c>
      <c r="B6">
        <v>5</v>
      </c>
      <c r="C6">
        <v>1</v>
      </c>
      <c r="E6" s="17" t="e">
        <f ca="1"/>
        <v>#NAME?</v>
      </c>
      <c r="G6" s="17" t="e">
        <f ca="1"/>
        <v>#NAME?</v>
      </c>
      <c r="I6" t="e">
        <f ca="1"/>
        <v>#NAME?</v>
      </c>
      <c r="J6" s="10" t="e">
        <f ca="1"/>
        <v>#NAME?</v>
      </c>
    </row>
    <row r="7" spans="1:10" x14ac:dyDescent="0.35">
      <c r="A7" s="2">
        <f t="shared" si="0"/>
        <v>4</v>
      </c>
      <c r="B7">
        <v>7</v>
      </c>
      <c r="C7">
        <v>11</v>
      </c>
      <c r="E7" s="17" t="e">
        <f ca="1"/>
        <v>#NAME?</v>
      </c>
      <c r="G7" s="17" t="e">
        <f ca="1"/>
        <v>#NAME?</v>
      </c>
      <c r="I7" t="e">
        <f ca="1"/>
        <v>#NAME?</v>
      </c>
      <c r="J7" s="10" t="e">
        <f ca="1"/>
        <v>#NAME?</v>
      </c>
    </row>
    <row r="8" spans="1:10" x14ac:dyDescent="0.35">
      <c r="A8" s="2">
        <f t="shared" si="0"/>
        <v>5</v>
      </c>
      <c r="B8">
        <v>0</v>
      </c>
      <c r="C8">
        <v>12</v>
      </c>
      <c r="E8" s="17" t="e">
        <f ca="1"/>
        <v>#NAME?</v>
      </c>
      <c r="G8" s="17" t="e">
        <f ca="1"/>
        <v>#NAME?</v>
      </c>
      <c r="I8" t="e">
        <f ca="1"/>
        <v>#NAME?</v>
      </c>
      <c r="J8" s="10" t="e">
        <f ca="1"/>
        <v>#NAME?</v>
      </c>
    </row>
    <row r="9" spans="1:10" x14ac:dyDescent="0.35">
      <c r="A9" s="2">
        <f t="shared" si="0"/>
        <v>6</v>
      </c>
      <c r="B9">
        <v>5</v>
      </c>
      <c r="C9">
        <v>4</v>
      </c>
      <c r="E9" s="17" t="e">
        <f ca="1"/>
        <v>#NAME?</v>
      </c>
      <c r="G9" s="17" t="e">
        <f ca="1"/>
        <v>#NAME?</v>
      </c>
      <c r="I9" t="e">
        <f ca="1"/>
        <v>#NAME?</v>
      </c>
      <c r="J9" s="10" t="e">
        <f ca="1"/>
        <v>#NAME?</v>
      </c>
    </row>
    <row r="10" spans="1:10" x14ac:dyDescent="0.35">
      <c r="A10" s="2">
        <f t="shared" si="0"/>
        <v>7</v>
      </c>
      <c r="B10">
        <v>9</v>
      </c>
      <c r="C10">
        <v>2</v>
      </c>
      <c r="E10" s="17" t="e">
        <f ca="1"/>
        <v>#NAME?</v>
      </c>
      <c r="G10" s="17" t="e">
        <f ca="1"/>
        <v>#NAME?</v>
      </c>
      <c r="I10" t="e">
        <f ca="1"/>
        <v>#NAME?</v>
      </c>
      <c r="J10" s="11" t="e">
        <f ca="1"/>
        <v>#NAME?</v>
      </c>
    </row>
    <row r="11" spans="1:10" x14ac:dyDescent="0.35">
      <c r="A11" s="2">
        <f t="shared" si="0"/>
        <v>8</v>
      </c>
      <c r="B11">
        <v>13</v>
      </c>
      <c r="C11">
        <v>4</v>
      </c>
      <c r="E11" s="17" t="e">
        <f ca="1"/>
        <v>#NAME?</v>
      </c>
      <c r="G11" s="17" t="e">
        <f ca="1"/>
        <v>#NAME?</v>
      </c>
    </row>
    <row r="12" spans="1:10" x14ac:dyDescent="0.35">
      <c r="A12" s="2">
        <f t="shared" si="0"/>
        <v>9</v>
      </c>
      <c r="B12">
        <v>20</v>
      </c>
      <c r="C12">
        <v>8</v>
      </c>
      <c r="E12" s="17" t="e">
        <f ca="1"/>
        <v>#NAME?</v>
      </c>
      <c r="G12" s="17" t="e">
        <f ca="1"/>
        <v>#NAME?</v>
      </c>
    </row>
    <row r="13" spans="1:10" x14ac:dyDescent="0.35">
      <c r="A13" s="2">
        <f t="shared" si="0"/>
        <v>10</v>
      </c>
      <c r="B13" s="20">
        <v>6</v>
      </c>
      <c r="C13" s="20">
        <v>9</v>
      </c>
      <c r="E13" s="17" t="e">
        <f ca="1"/>
        <v>#NAME?</v>
      </c>
      <c r="G13" s="17" t="e">
        <f ca="1"/>
        <v>#NAME?</v>
      </c>
    </row>
    <row r="14" spans="1:10" x14ac:dyDescent="0.35">
      <c r="B14">
        <f>SUM(B4:B13)</f>
        <v>80</v>
      </c>
      <c r="C14">
        <f>SUM(C4:C13)</f>
        <v>62</v>
      </c>
      <c r="E14" s="17" t="e">
        <f ca="1"/>
        <v>#NAME?</v>
      </c>
      <c r="G14" s="17" t="e">
        <f ca="1"/>
        <v>#NAME?</v>
      </c>
    </row>
    <row r="15" spans="1:10" x14ac:dyDescent="0.35">
      <c r="E15" s="17" t="e">
        <f ca="1"/>
        <v>#NAME?</v>
      </c>
      <c r="G15" s="17" t="e">
        <f ca="1"/>
        <v>#NAME?</v>
      </c>
    </row>
    <row r="16" spans="1:10" x14ac:dyDescent="0.35">
      <c r="A16" s="2">
        <v>1</v>
      </c>
      <c r="B16" s="21">
        <v>7</v>
      </c>
      <c r="E16" s="17" t="e">
        <f ca="1"/>
        <v>#NAME?</v>
      </c>
      <c r="G16" s="17" t="e">
        <f ca="1"/>
        <v>#NAME?</v>
      </c>
    </row>
    <row r="17" spans="1:7" x14ac:dyDescent="0.35">
      <c r="A17" s="2">
        <f>A16+1</f>
        <v>2</v>
      </c>
      <c r="B17">
        <v>4</v>
      </c>
      <c r="E17" s="17" t="e">
        <f ca="1"/>
        <v>#NAME?</v>
      </c>
      <c r="G17" s="17" t="e">
        <f ca="1"/>
        <v>#NAME?</v>
      </c>
    </row>
    <row r="18" spans="1:7" x14ac:dyDescent="0.35">
      <c r="A18" s="2">
        <f t="shared" ref="A18:A25" si="1">A17+1</f>
        <v>3</v>
      </c>
      <c r="B18">
        <v>1</v>
      </c>
      <c r="E18" s="17" t="e">
        <f ca="1"/>
        <v>#NAME?</v>
      </c>
      <c r="G18" s="17" t="e">
        <f ca="1"/>
        <v>#NAME?</v>
      </c>
    </row>
    <row r="19" spans="1:7" x14ac:dyDescent="0.35">
      <c r="A19" s="2">
        <f t="shared" si="1"/>
        <v>4</v>
      </c>
      <c r="B19">
        <v>11</v>
      </c>
      <c r="E19" s="17" t="e">
        <f ca="1"/>
        <v>#NAME?</v>
      </c>
      <c r="G19" s="17" t="e">
        <f ca="1"/>
        <v>#NAME?</v>
      </c>
    </row>
    <row r="20" spans="1:7" x14ac:dyDescent="0.35">
      <c r="A20" s="2">
        <f t="shared" si="1"/>
        <v>5</v>
      </c>
      <c r="B20">
        <v>12</v>
      </c>
      <c r="E20" s="17" t="e">
        <f ca="1"/>
        <v>#NAME?</v>
      </c>
      <c r="G20" s="17" t="e">
        <f ca="1"/>
        <v>#NAME?</v>
      </c>
    </row>
    <row r="21" spans="1:7" x14ac:dyDescent="0.35">
      <c r="A21" s="2">
        <f t="shared" si="1"/>
        <v>6</v>
      </c>
      <c r="B21">
        <v>4</v>
      </c>
      <c r="E21" s="17" t="e">
        <f ca="1"/>
        <v>#NAME?</v>
      </c>
      <c r="G21" s="17" t="e">
        <f ca="1"/>
        <v>#NAME?</v>
      </c>
    </row>
    <row r="22" spans="1:7" x14ac:dyDescent="0.35">
      <c r="A22" s="2">
        <f t="shared" si="1"/>
        <v>7</v>
      </c>
      <c r="B22">
        <v>2</v>
      </c>
      <c r="E22" s="17" t="e">
        <f ca="1"/>
        <v>#NAME?</v>
      </c>
      <c r="G22" s="17" t="e">
        <f ca="1"/>
        <v>#NAME?</v>
      </c>
    </row>
    <row r="23" spans="1:7" x14ac:dyDescent="0.35">
      <c r="A23" s="2">
        <f t="shared" si="1"/>
        <v>8</v>
      </c>
      <c r="B23">
        <v>4</v>
      </c>
      <c r="E23" s="17" t="e">
        <f ca="1"/>
        <v>#NAME?</v>
      </c>
      <c r="G23" s="17" t="e">
        <f ca="1"/>
        <v>#NAME?</v>
      </c>
    </row>
    <row r="24" spans="1:7" x14ac:dyDescent="0.35">
      <c r="A24" s="2">
        <f t="shared" si="1"/>
        <v>9</v>
      </c>
      <c r="B24">
        <v>8</v>
      </c>
      <c r="E24" s="17" t="e">
        <f ca="1"/>
        <v>#NAME?</v>
      </c>
      <c r="G24" s="17" t="e">
        <f ca="1"/>
        <v>#NAME?</v>
      </c>
    </row>
    <row r="25" spans="1:7" x14ac:dyDescent="0.35">
      <c r="A25" s="2">
        <f t="shared" si="1"/>
        <v>10</v>
      </c>
      <c r="B25" s="20">
        <v>9</v>
      </c>
      <c r="E25" s="17" t="e">
        <f ca="1"/>
        <v>#NAME?</v>
      </c>
      <c r="G25" s="17" t="e">
        <f ca="1"/>
        <v>#NAME?</v>
      </c>
    </row>
    <row r="26" spans="1:7" x14ac:dyDescent="0.35">
      <c r="E26" s="17" t="e">
        <f ca="1"/>
        <v>#NAME?</v>
      </c>
      <c r="G26" s="17" t="e">
        <f ca="1"/>
        <v>#NAME?</v>
      </c>
    </row>
    <row r="27" spans="1:7" x14ac:dyDescent="0.35">
      <c r="E27" s="17" t="e">
        <f ca="1"/>
        <v>#NAME?</v>
      </c>
      <c r="G27" s="17" t="e">
        <f ca="1"/>
        <v>#NAME?</v>
      </c>
    </row>
    <row r="28" spans="1:7" x14ac:dyDescent="0.35">
      <c r="E28" s="17" t="e">
        <f ca="1"/>
        <v>#NAME?</v>
      </c>
      <c r="G28" s="17" t="e">
        <f ca="1"/>
        <v>#NAME?</v>
      </c>
    </row>
    <row r="29" spans="1:7" x14ac:dyDescent="0.35">
      <c r="E29" s="17" t="e">
        <f ca="1"/>
        <v>#NAME?</v>
      </c>
      <c r="G29" s="17" t="e">
        <f ca="1"/>
        <v>#NAME?</v>
      </c>
    </row>
    <row r="30" spans="1:7" x14ac:dyDescent="0.35">
      <c r="E30" s="17" t="e">
        <f ca="1"/>
        <v>#NAME?</v>
      </c>
      <c r="G30" s="17" t="e">
        <f ca="1"/>
        <v>#NAME?</v>
      </c>
    </row>
    <row r="31" spans="1:7" x14ac:dyDescent="0.35">
      <c r="E31" s="17" t="e">
        <f ca="1"/>
        <v>#NAME?</v>
      </c>
      <c r="G31" s="17" t="e">
        <f ca="1"/>
        <v>#NAME?</v>
      </c>
    </row>
    <row r="32" spans="1:7" x14ac:dyDescent="0.35">
      <c r="E32" s="17" t="e">
        <f ca="1"/>
        <v>#NAME?</v>
      </c>
      <c r="G32" s="17" t="e">
        <f ca="1"/>
        <v>#NAME?</v>
      </c>
    </row>
    <row r="33" spans="5:7" x14ac:dyDescent="0.35">
      <c r="E33" s="17" t="e">
        <f ca="1"/>
        <v>#NAME?</v>
      </c>
      <c r="G33" s="17" t="e">
        <f ca="1"/>
        <v>#NAME?</v>
      </c>
    </row>
    <row r="34" spans="5:7" x14ac:dyDescent="0.35">
      <c r="E34" s="17" t="e">
        <f ca="1"/>
        <v>#NAME?</v>
      </c>
      <c r="G34" s="17" t="e">
        <f ca="1"/>
        <v>#NAME?</v>
      </c>
    </row>
    <row r="35" spans="5:7" x14ac:dyDescent="0.35">
      <c r="E35" s="17" t="e">
        <f ca="1"/>
        <v>#NAME?</v>
      </c>
      <c r="G35" s="17" t="e">
        <f ca="1"/>
        <v>#NAME?</v>
      </c>
    </row>
    <row r="36" spans="5:7" x14ac:dyDescent="0.35">
      <c r="E36" s="17" t="e">
        <f ca="1"/>
        <v>#NAME?</v>
      </c>
      <c r="G36" s="17" t="e">
        <f ca="1"/>
        <v>#NAME?</v>
      </c>
    </row>
    <row r="37" spans="5:7" x14ac:dyDescent="0.35">
      <c r="E37" s="17" t="e">
        <f ca="1"/>
        <v>#NAME?</v>
      </c>
      <c r="G37" s="17" t="e">
        <f ca="1"/>
        <v>#NAME?</v>
      </c>
    </row>
    <row r="38" spans="5:7" x14ac:dyDescent="0.35">
      <c r="E38" s="17" t="e">
        <f ca="1"/>
        <v>#NAME?</v>
      </c>
      <c r="G38" s="17" t="e">
        <f ca="1"/>
        <v>#NAME?</v>
      </c>
    </row>
    <row r="39" spans="5:7" x14ac:dyDescent="0.35">
      <c r="E39" s="17" t="e">
        <f ca="1"/>
        <v>#NAME?</v>
      </c>
      <c r="G39" s="17" t="e">
        <f ca="1"/>
        <v>#NAME?</v>
      </c>
    </row>
    <row r="40" spans="5:7" x14ac:dyDescent="0.35">
      <c r="E40" s="17" t="e">
        <f ca="1"/>
        <v>#NAME?</v>
      </c>
      <c r="G40" s="17" t="e">
        <f ca="1"/>
        <v>#NAME?</v>
      </c>
    </row>
    <row r="41" spans="5:7" x14ac:dyDescent="0.35">
      <c r="E41" s="17" t="e">
        <f ca="1"/>
        <v>#NAME?</v>
      </c>
      <c r="G41" s="17" t="e">
        <f ca="1"/>
        <v>#NAME?</v>
      </c>
    </row>
    <row r="42" spans="5:7" x14ac:dyDescent="0.35">
      <c r="E42" s="17" t="e">
        <f ca="1"/>
        <v>#NAME?</v>
      </c>
      <c r="G42" s="17" t="e">
        <f ca="1"/>
        <v>#NAME?</v>
      </c>
    </row>
    <row r="43" spans="5:7" x14ac:dyDescent="0.35">
      <c r="E43" s="17" t="e">
        <f ca="1"/>
        <v>#NAME?</v>
      </c>
      <c r="G43" s="17" t="e">
        <f ca="1"/>
        <v>#NAME?</v>
      </c>
    </row>
    <row r="44" spans="5:7" x14ac:dyDescent="0.35">
      <c r="E44" s="17" t="e">
        <f ca="1"/>
        <v>#NAME?</v>
      </c>
      <c r="G44" s="17" t="e">
        <f ca="1"/>
        <v>#NAME?</v>
      </c>
    </row>
    <row r="45" spans="5:7" x14ac:dyDescent="0.35">
      <c r="E45" s="17" t="e">
        <f ca="1"/>
        <v>#NAME?</v>
      </c>
      <c r="G45" s="17" t="e">
        <f ca="1"/>
        <v>#NAME?</v>
      </c>
    </row>
    <row r="46" spans="5:7" x14ac:dyDescent="0.35">
      <c r="E46" s="17" t="e">
        <f ca="1"/>
        <v>#NAME?</v>
      </c>
      <c r="G46" s="17" t="e">
        <f ca="1"/>
        <v>#NAME?</v>
      </c>
    </row>
    <row r="47" spans="5:7" x14ac:dyDescent="0.35">
      <c r="E47" s="17" t="e">
        <f ca="1"/>
        <v>#NAME?</v>
      </c>
      <c r="G47" s="17" t="e">
        <f ca="1"/>
        <v>#NAME?</v>
      </c>
    </row>
    <row r="48" spans="5:7" x14ac:dyDescent="0.35">
      <c r="E48" s="17" t="e">
        <f ca="1"/>
        <v>#NAME?</v>
      </c>
      <c r="G48" s="17" t="e">
        <f ca="1"/>
        <v>#NAME?</v>
      </c>
    </row>
    <row r="49" spans="5:7" x14ac:dyDescent="0.35">
      <c r="E49" s="17" t="e">
        <f ca="1"/>
        <v>#NAME?</v>
      </c>
      <c r="G49" s="17" t="e">
        <f ca="1"/>
        <v>#NAME?</v>
      </c>
    </row>
    <row r="50" spans="5:7" x14ac:dyDescent="0.35">
      <c r="E50" s="17" t="e">
        <f ca="1"/>
        <v>#NAME?</v>
      </c>
      <c r="G50" s="17" t="e">
        <f ca="1"/>
        <v>#NAME?</v>
      </c>
    </row>
    <row r="51" spans="5:7" x14ac:dyDescent="0.35">
      <c r="E51" s="17" t="e">
        <f ca="1"/>
        <v>#NAME?</v>
      </c>
      <c r="G51" s="17" t="e">
        <f ca="1"/>
        <v>#NAME?</v>
      </c>
    </row>
    <row r="52" spans="5:7" x14ac:dyDescent="0.35">
      <c r="E52" s="17" t="e">
        <f ca="1"/>
        <v>#NAME?</v>
      </c>
      <c r="G52" s="17" t="e">
        <f ca="1"/>
        <v>#NAME?</v>
      </c>
    </row>
    <row r="53" spans="5:7" x14ac:dyDescent="0.35">
      <c r="E53" s="17" t="e">
        <f ca="1"/>
        <v>#NAME?</v>
      </c>
      <c r="G53" s="17" t="e">
        <f ca="1"/>
        <v>#NAME?</v>
      </c>
    </row>
    <row r="54" spans="5:7" x14ac:dyDescent="0.35">
      <c r="E54" s="17" t="e">
        <f ca="1"/>
        <v>#NAME?</v>
      </c>
      <c r="G54" s="17" t="e">
        <f ca="1"/>
        <v>#NAME?</v>
      </c>
    </row>
    <row r="55" spans="5:7" x14ac:dyDescent="0.35">
      <c r="E55" s="17" t="e">
        <f ca="1"/>
        <v>#NAME?</v>
      </c>
      <c r="G55" s="17" t="e">
        <f ca="1"/>
        <v>#NAME?</v>
      </c>
    </row>
    <row r="56" spans="5:7" x14ac:dyDescent="0.35">
      <c r="E56" s="17" t="e">
        <f ca="1"/>
        <v>#NAME?</v>
      </c>
      <c r="G56" s="17" t="e">
        <f ca="1"/>
        <v>#NAME?</v>
      </c>
    </row>
    <row r="57" spans="5:7" x14ac:dyDescent="0.35">
      <c r="E57" s="17" t="e">
        <f ca="1"/>
        <v>#NAME?</v>
      </c>
      <c r="G57" s="17" t="e">
        <f ca="1"/>
        <v>#NAME?</v>
      </c>
    </row>
    <row r="58" spans="5:7" x14ac:dyDescent="0.35">
      <c r="E58" s="17" t="e">
        <f ca="1"/>
        <v>#NAME?</v>
      </c>
      <c r="G58" s="17" t="e">
        <f ca="1"/>
        <v>#NAME?</v>
      </c>
    </row>
    <row r="59" spans="5:7" x14ac:dyDescent="0.35">
      <c r="E59" s="17" t="e">
        <f ca="1"/>
        <v>#NAME?</v>
      </c>
      <c r="G59" s="17" t="e">
        <f ca="1"/>
        <v>#NAME?</v>
      </c>
    </row>
    <row r="60" spans="5:7" x14ac:dyDescent="0.35">
      <c r="E60" s="17" t="e">
        <f ca="1"/>
        <v>#NAME?</v>
      </c>
      <c r="G60" s="17" t="e">
        <f ca="1"/>
        <v>#NAME?</v>
      </c>
    </row>
    <row r="61" spans="5:7" x14ac:dyDescent="0.35">
      <c r="E61" s="17" t="e">
        <f ca="1"/>
        <v>#NAME?</v>
      </c>
      <c r="G61" s="17" t="e">
        <f ca="1"/>
        <v>#NAME?</v>
      </c>
    </row>
    <row r="62" spans="5:7" x14ac:dyDescent="0.35">
      <c r="E62" s="17" t="e">
        <f ca="1"/>
        <v>#NAME?</v>
      </c>
      <c r="G62" s="17" t="e">
        <f ca="1"/>
        <v>#NAME?</v>
      </c>
    </row>
    <row r="63" spans="5:7" x14ac:dyDescent="0.35">
      <c r="E63" s="17" t="e">
        <f ca="1"/>
        <v>#NAME?</v>
      </c>
      <c r="G63" s="17" t="e">
        <f ca="1"/>
        <v>#NAME?</v>
      </c>
    </row>
    <row r="64" spans="5:7" x14ac:dyDescent="0.35">
      <c r="E64" s="17" t="e">
        <f ca="1"/>
        <v>#NAME?</v>
      </c>
      <c r="G64" s="17" t="e">
        <f ca="1"/>
        <v>#NAME?</v>
      </c>
    </row>
    <row r="65" spans="5:7" x14ac:dyDescent="0.35">
      <c r="E65" s="17" t="e">
        <f ca="1"/>
        <v>#NAME?</v>
      </c>
      <c r="G65" s="17" t="e">
        <f ca="1"/>
        <v>#NAME?</v>
      </c>
    </row>
    <row r="66" spans="5:7" x14ac:dyDescent="0.35">
      <c r="E66" s="17" t="e">
        <f ca="1"/>
        <v>#NAME?</v>
      </c>
      <c r="G66" s="18" t="e">
        <f ca="1"/>
        <v>#NAME?</v>
      </c>
    </row>
    <row r="67" spans="5:7" x14ac:dyDescent="0.35">
      <c r="E67" s="17" t="e">
        <f ca="1"/>
        <v>#NAME?</v>
      </c>
    </row>
    <row r="68" spans="5:7" x14ac:dyDescent="0.35">
      <c r="E68" s="17" t="e">
        <f ca="1"/>
        <v>#NAME?</v>
      </c>
    </row>
    <row r="69" spans="5:7" x14ac:dyDescent="0.35">
      <c r="E69" s="17" t="e">
        <f ca="1"/>
        <v>#NAME?</v>
      </c>
    </row>
    <row r="70" spans="5:7" x14ac:dyDescent="0.35">
      <c r="E70" s="17" t="e">
        <f ca="1"/>
        <v>#NAME?</v>
      </c>
    </row>
    <row r="71" spans="5:7" x14ac:dyDescent="0.35">
      <c r="E71" s="17" t="e">
        <f ca="1"/>
        <v>#NAME?</v>
      </c>
    </row>
    <row r="72" spans="5:7" x14ac:dyDescent="0.35">
      <c r="E72" s="17" t="e">
        <f ca="1"/>
        <v>#NAME?</v>
      </c>
    </row>
    <row r="73" spans="5:7" x14ac:dyDescent="0.35">
      <c r="E73" s="17" t="e">
        <f ca="1"/>
        <v>#NAME?</v>
      </c>
    </row>
    <row r="74" spans="5:7" x14ac:dyDescent="0.35">
      <c r="E74" s="17" t="e">
        <f ca="1"/>
        <v>#NAME?</v>
      </c>
    </row>
    <row r="75" spans="5:7" x14ac:dyDescent="0.35">
      <c r="E75" s="17" t="e">
        <f ca="1"/>
        <v>#NAME?</v>
      </c>
    </row>
    <row r="76" spans="5:7" x14ac:dyDescent="0.35">
      <c r="E76" s="17" t="e">
        <f ca="1"/>
        <v>#NAME?</v>
      </c>
    </row>
    <row r="77" spans="5:7" x14ac:dyDescent="0.35">
      <c r="E77" s="17" t="e">
        <f ca="1"/>
        <v>#NAME?</v>
      </c>
    </row>
    <row r="78" spans="5:7" x14ac:dyDescent="0.35">
      <c r="E78" s="17" t="e">
        <f ca="1"/>
        <v>#NAME?</v>
      </c>
    </row>
    <row r="79" spans="5:7" x14ac:dyDescent="0.35">
      <c r="E79" s="17" t="e">
        <f ca="1"/>
        <v>#NAME?</v>
      </c>
    </row>
    <row r="80" spans="5:7" x14ac:dyDescent="0.35">
      <c r="E80" s="17" t="e">
        <f ca="1"/>
        <v>#NAME?</v>
      </c>
    </row>
    <row r="81" spans="5:5" x14ac:dyDescent="0.35">
      <c r="E81" s="17" t="e">
        <f ca="1"/>
        <v>#NAME?</v>
      </c>
    </row>
    <row r="82" spans="5:5" x14ac:dyDescent="0.35">
      <c r="E82" s="17" t="e">
        <f ca="1"/>
        <v>#NAME?</v>
      </c>
    </row>
    <row r="83" spans="5:5" x14ac:dyDescent="0.35">
      <c r="E83" s="17" t="e">
        <f ca="1"/>
        <v>#NAME?</v>
      </c>
    </row>
    <row r="84" spans="5:5" x14ac:dyDescent="0.35">
      <c r="E84" s="18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AD2 1</vt:lpstr>
      <vt:lpstr>AD2 2</vt:lpstr>
      <vt:lpstr>AD2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2023-09-23T08:16:08Z</dcterms:created>
  <dcterms:modified xsi:type="dcterms:W3CDTF">2023-09-23T08:21:27Z</dcterms:modified>
</cp:coreProperties>
</file>