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1F48FEF7-4724-49E6-B314-46D7D912C950}" xr6:coauthVersionLast="47" xr6:coauthVersionMax="47" xr10:uidLastSave="{00000000-0000-0000-0000-000000000000}"/>
  <bookViews>
    <workbookView xWindow="-110" yWindow="-110" windowWidth="19420" windowHeight="10300" xr2:uid="{AD0F5601-0582-4F8F-BC4B-A8837F4CE856}"/>
  </bookViews>
  <sheets>
    <sheet name="Title" sheetId="2" r:id="rId1"/>
    <sheet name="F Test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0" i="1"/>
  <c r="H9" i="1"/>
  <c r="H8" i="1"/>
  <c r="H6" i="1"/>
  <c r="E9" i="1"/>
  <c r="F8" i="1"/>
  <c r="F9" i="1" s="1"/>
  <c r="E13" i="1" s="1"/>
  <c r="E8" i="1"/>
  <c r="F7" i="1"/>
  <c r="E7" i="1"/>
  <c r="E10" i="1" s="1"/>
  <c r="F6" i="1"/>
  <c r="E6" i="1"/>
  <c r="K5" i="1"/>
  <c r="K3" i="1"/>
  <c r="E12" i="1" l="1"/>
  <c r="E14" i="1" s="1"/>
</calcChain>
</file>

<file path=xl/sharedStrings.xml><?xml version="1.0" encoding="utf-8"?>
<sst xmlns="http://schemas.openxmlformats.org/spreadsheetml/2006/main" count="36" uniqueCount="26">
  <si>
    <t>Two Sample Variance Testing</t>
  </si>
  <si>
    <t>Method 1</t>
  </si>
  <si>
    <t>Method 2</t>
  </si>
  <si>
    <t>Two-sample F-test for variances (two-tailed)</t>
  </si>
  <si>
    <t>FTEST</t>
  </si>
  <si>
    <t>Formulas in column E</t>
  </si>
  <si>
    <t>F.TEST</t>
  </si>
  <si>
    <t>Mean</t>
  </si>
  <si>
    <t>Variance</t>
  </si>
  <si>
    <t>=VAR.S(A4:A18)</t>
  </si>
  <si>
    <t>Observations</t>
  </si>
  <si>
    <t>df</t>
  </si>
  <si>
    <t>F</t>
  </si>
  <si>
    <t>alpha</t>
  </si>
  <si>
    <t>p-value</t>
  </si>
  <si>
    <t>=2*F.DIST.RT(E10,E9,F9)</t>
  </si>
  <si>
    <t>F-crit</t>
  </si>
  <si>
    <t>=F.INV.RT(E11/2,E9,F9)</t>
  </si>
  <si>
    <t>sig</t>
  </si>
  <si>
    <t>Excel data analysis tool</t>
  </si>
  <si>
    <t>F-Test Two-Sample for Variances</t>
  </si>
  <si>
    <t>P(F&lt;=f) one-tail</t>
  </si>
  <si>
    <t>F Critical one-tail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</si>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</sst>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quotePrefix="1"/>
    <xf numFmtId="0" fontId="0" fillId="0" borderId="4" xfId="0" applyBorder="1"/>
    <xf numFmtId="0" fontId="0" fillId="0" borderId="4" xfId="0" applyBorder="1" applyAlignment="1">
      <alignment horizontal="right"/>
    </xf>
    <xf numFmtId="164" fontId="0" fillId="0" borderId="5" xfId="0" applyNumberFormat="1" applyBorder="1" applyAlignment="1">
      <alignment horizontal="center"/>
    </xf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47C79-D3EC-4260-814F-028D3E337200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23</v>
      </c>
    </row>
    <row r="2" spans="1:2" x14ac:dyDescent="0.35">
      <c r="A2" t="s">
        <v>0</v>
      </c>
    </row>
    <row r="4" spans="1:2" x14ac:dyDescent="0.35">
      <c r="A4" t="s">
        <v>24</v>
      </c>
      <c r="B4" s="12">
        <v>45191</v>
      </c>
    </row>
    <row r="6" spans="1:2" x14ac:dyDescent="0.35">
      <c r="A6" s="13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947E-A0DE-49F1-8CFD-D25C2AD1707E}">
  <dimension ref="A1:K31"/>
  <sheetViews>
    <sheetView zoomScaleNormal="100" workbookViewId="0"/>
  </sheetViews>
  <sheetFormatPr defaultRowHeight="14.5" x14ac:dyDescent="0.35"/>
  <cols>
    <col min="3" max="3" width="4.7265625" customWidth="1"/>
    <col min="4" max="4" width="19.1796875" customWidth="1"/>
    <col min="5" max="6" width="10.7265625" customWidth="1"/>
    <col min="7" max="7" width="3.1796875" customWidth="1"/>
    <col min="8" max="8" width="23.1796875" customWidth="1"/>
    <col min="9" max="9" width="2.7265625" customWidth="1"/>
  </cols>
  <sheetData>
    <row r="1" spans="1:11" x14ac:dyDescent="0.35">
      <c r="A1" s="1" t="s">
        <v>0</v>
      </c>
    </row>
    <row r="3" spans="1:11" x14ac:dyDescent="0.35">
      <c r="A3" s="2" t="s">
        <v>1</v>
      </c>
      <c r="B3" s="2" t="s">
        <v>2</v>
      </c>
      <c r="D3" t="s">
        <v>3</v>
      </c>
      <c r="J3" t="s">
        <v>4</v>
      </c>
      <c r="K3" s="3">
        <f>FTEST(A4:A18,B4:B18)</f>
        <v>0.27866115843593686</v>
      </c>
    </row>
    <row r="4" spans="1:11" ht="15" thickBot="1" x14ac:dyDescent="0.4">
      <c r="A4" s="4">
        <v>4.7</v>
      </c>
      <c r="B4" s="4">
        <v>3.7</v>
      </c>
    </row>
    <row r="5" spans="1:11" x14ac:dyDescent="0.35">
      <c r="A5" s="4">
        <v>3.7</v>
      </c>
      <c r="B5" s="4">
        <v>4.0999999999999996</v>
      </c>
      <c r="D5" s="5"/>
      <c r="E5" s="5" t="s">
        <v>1</v>
      </c>
      <c r="F5" s="5" t="s">
        <v>2</v>
      </c>
      <c r="H5" s="6" t="s">
        <v>5</v>
      </c>
      <c r="J5" t="s">
        <v>6</v>
      </c>
      <c r="K5" s="3">
        <f>_xlfn.F.TEST(A4:A18,B4:B18)</f>
        <v>0.27866115843593686</v>
      </c>
    </row>
    <row r="6" spans="1:11" x14ac:dyDescent="0.35">
      <c r="A6" s="4">
        <v>3.2</v>
      </c>
      <c r="B6" s="4">
        <v>3.5</v>
      </c>
      <c r="D6" t="s">
        <v>7</v>
      </c>
      <c r="E6" s="7">
        <f>AVERAGE(A4:A18)</f>
        <v>4.0666666666666664</v>
      </c>
      <c r="F6" s="7">
        <f>AVERAGE(B4:B18)</f>
        <v>4.379999999999999</v>
      </c>
      <c r="H6" s="8" t="e">
        <f ca="1">FTEXT(E6)</f>
        <v>#NAME?</v>
      </c>
    </row>
    <row r="7" spans="1:11" x14ac:dyDescent="0.35">
      <c r="A7" s="4">
        <v>3.1</v>
      </c>
      <c r="B7" s="4">
        <v>5.5</v>
      </c>
      <c r="D7" t="s">
        <v>8</v>
      </c>
      <c r="E7">
        <f>VAR(A4:A18)</f>
        <v>0.78424242424242674</v>
      </c>
      <c r="F7">
        <f>VAR(B4:B18)</f>
        <v>0.42457142857143787</v>
      </c>
      <c r="H7" s="8" t="s">
        <v>9</v>
      </c>
    </row>
    <row r="8" spans="1:11" x14ac:dyDescent="0.35">
      <c r="A8" s="4">
        <v>3.9</v>
      </c>
      <c r="B8" s="4">
        <v>4.0999999999999996</v>
      </c>
      <c r="D8" t="s">
        <v>10</v>
      </c>
      <c r="E8">
        <f>COUNT(A4:A18)</f>
        <v>12</v>
      </c>
      <c r="F8">
        <f>COUNT(B4:B18)</f>
        <v>15</v>
      </c>
      <c r="H8" s="8" t="e">
        <f ca="1">FTEXT(E8)</f>
        <v>#NAME?</v>
      </c>
    </row>
    <row r="9" spans="1:11" x14ac:dyDescent="0.35">
      <c r="A9" s="4">
        <v>4.8</v>
      </c>
      <c r="B9" s="4">
        <v>4.7</v>
      </c>
      <c r="D9" t="s">
        <v>11</v>
      </c>
      <c r="E9">
        <f>E8-1</f>
        <v>11</v>
      </c>
      <c r="F9">
        <f>F8-1</f>
        <v>14</v>
      </c>
      <c r="H9" s="8" t="e">
        <f ca="1">FTEXT(E9)</f>
        <v>#NAME?</v>
      </c>
    </row>
    <row r="10" spans="1:11" x14ac:dyDescent="0.35">
      <c r="A10" s="4">
        <v>3.1</v>
      </c>
      <c r="B10" s="4">
        <v>4.9000000000000004</v>
      </c>
      <c r="D10" t="s">
        <v>12</v>
      </c>
      <c r="E10">
        <f>E7/F7</f>
        <v>1.8471389534646254</v>
      </c>
      <c r="H10" s="8" t="e">
        <f ca="1">FTEXT(E10)</f>
        <v>#NAME?</v>
      </c>
    </row>
    <row r="11" spans="1:11" x14ac:dyDescent="0.35">
      <c r="A11" s="4">
        <v>5.0999999999999996</v>
      </c>
      <c r="B11" s="4">
        <v>3.5</v>
      </c>
      <c r="D11" t="s">
        <v>13</v>
      </c>
      <c r="E11">
        <v>0.05</v>
      </c>
    </row>
    <row r="12" spans="1:11" x14ac:dyDescent="0.35">
      <c r="A12" s="4">
        <v>4.9000000000000004</v>
      </c>
      <c r="B12" s="4">
        <v>3.9</v>
      </c>
      <c r="D12" t="s">
        <v>14</v>
      </c>
      <c r="E12">
        <f>2*FDIST(E10,E9,F9)</f>
        <v>0.27866115843595135</v>
      </c>
      <c r="H12" s="8" t="s">
        <v>15</v>
      </c>
    </row>
    <row r="13" spans="1:11" x14ac:dyDescent="0.35">
      <c r="A13" s="4">
        <v>5.3</v>
      </c>
      <c r="B13" s="4">
        <v>3.7</v>
      </c>
      <c r="D13" t="s">
        <v>16</v>
      </c>
      <c r="E13">
        <f>FINV(E11/2,E9,F9)</f>
        <v>3.0945897908988029</v>
      </c>
      <c r="H13" s="8" t="s">
        <v>17</v>
      </c>
    </row>
    <row r="14" spans="1:11" ht="15" thickBot="1" x14ac:dyDescent="0.4">
      <c r="A14" s="4">
        <v>2.8</v>
      </c>
      <c r="B14" s="4">
        <v>4.8</v>
      </c>
      <c r="D14" s="9" t="s">
        <v>18</v>
      </c>
      <c r="E14" s="10" t="str">
        <f>IF(E12&lt;E11,"yes","no")</f>
        <v>no</v>
      </c>
      <c r="F14" s="9"/>
      <c r="H14" s="8" t="e">
        <f ca="1">FTEXT(E14)</f>
        <v>#NAME?</v>
      </c>
    </row>
    <row r="15" spans="1:11" x14ac:dyDescent="0.35">
      <c r="A15" s="4">
        <v>4.2</v>
      </c>
      <c r="B15" s="4">
        <v>5</v>
      </c>
    </row>
    <row r="16" spans="1:11" x14ac:dyDescent="0.35">
      <c r="A16" s="4"/>
      <c r="B16" s="4">
        <v>5.3</v>
      </c>
    </row>
    <row r="17" spans="1:6" x14ac:dyDescent="0.35">
      <c r="A17" s="4"/>
      <c r="B17" s="4">
        <v>4.4000000000000004</v>
      </c>
    </row>
    <row r="18" spans="1:6" x14ac:dyDescent="0.35">
      <c r="A18" s="11"/>
      <c r="B18" s="11">
        <v>4.5999999999999996</v>
      </c>
    </row>
    <row r="20" spans="1:6" x14ac:dyDescent="0.35">
      <c r="D20" s="1" t="s">
        <v>19</v>
      </c>
    </row>
    <row r="22" spans="1:6" x14ac:dyDescent="0.35">
      <c r="D22" t="s">
        <v>20</v>
      </c>
    </row>
    <row r="23" spans="1:6" ht="15" thickBot="1" x14ac:dyDescent="0.4"/>
    <row r="24" spans="1:6" x14ac:dyDescent="0.35">
      <c r="D24" s="5"/>
      <c r="E24" s="5" t="s">
        <v>1</v>
      </c>
      <c r="F24" s="5" t="s">
        <v>2</v>
      </c>
    </row>
    <row r="25" spans="1:6" x14ac:dyDescent="0.35">
      <c r="D25" t="s">
        <v>7</v>
      </c>
      <c r="E25">
        <v>4.0666666666666664</v>
      </c>
      <c r="F25">
        <v>4.379999999999999</v>
      </c>
    </row>
    <row r="26" spans="1:6" x14ac:dyDescent="0.35">
      <c r="D26" t="s">
        <v>8</v>
      </c>
      <c r="E26">
        <v>0.78424242424242674</v>
      </c>
      <c r="F26">
        <v>0.42457142857143787</v>
      </c>
    </row>
    <row r="27" spans="1:6" x14ac:dyDescent="0.35">
      <c r="D27" t="s">
        <v>10</v>
      </c>
      <c r="E27">
        <v>12</v>
      </c>
      <c r="F27">
        <v>15</v>
      </c>
    </row>
    <row r="28" spans="1:6" x14ac:dyDescent="0.35">
      <c r="D28" t="s">
        <v>11</v>
      </c>
      <c r="E28">
        <v>11</v>
      </c>
      <c r="F28">
        <v>14</v>
      </c>
    </row>
    <row r="29" spans="1:6" x14ac:dyDescent="0.35">
      <c r="D29" t="s">
        <v>12</v>
      </c>
      <c r="E29">
        <v>1.8471389534646254</v>
      </c>
    </row>
    <row r="30" spans="1:6" x14ac:dyDescent="0.35">
      <c r="D30" t="s">
        <v>21</v>
      </c>
      <c r="E30">
        <v>0.13933057921797568</v>
      </c>
    </row>
    <row r="31" spans="1:6" ht="15" thickBot="1" x14ac:dyDescent="0.4">
      <c r="D31" s="9" t="s">
        <v>22</v>
      </c>
      <c r="E31" s="9">
        <v>2.5654974067604943</v>
      </c>
      <c r="F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F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2023-09-23T14:05:51Z</dcterms:created>
  <dcterms:modified xsi:type="dcterms:W3CDTF">2023-09-23T14:08:19Z</dcterms:modified>
</cp:coreProperties>
</file>